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.Oloruntoba\Desktop\"/>
    </mc:Choice>
  </mc:AlternateContent>
  <bookViews>
    <workbookView xWindow="14390" yWindow="-20" windowWidth="14430" windowHeight="12150"/>
  </bookViews>
  <sheets>
    <sheet name="OBELE SPEC" sheetId="4" r:id="rId1"/>
    <sheet name="PMS" sheetId="1" r:id="rId2"/>
    <sheet name="Site sheet" sheetId="2" r:id="rId3"/>
    <sheet name="Sheet1" sheetId="3" r:id="rId4"/>
    <sheet name="Sheet2" sheetId="5" r:id="rId5"/>
  </sheets>
  <definedNames>
    <definedName name="_xlnm._FilterDatabase" localSheetId="0" hidden="1">'OBELE SPEC'!$B$3:$CF$154</definedName>
    <definedName name="_xlnm.Print_Titles" localSheetId="2">'Site sheet'!$1:$3</definedName>
  </definedNames>
  <calcPr calcId="171027"/>
</workbook>
</file>

<file path=xl/calcChain.xml><?xml version="1.0" encoding="utf-8"?>
<calcChain xmlns="http://schemas.openxmlformats.org/spreadsheetml/2006/main">
  <c r="BV68" i="4" l="1"/>
  <c r="BA68" i="4"/>
  <c r="BV66" i="4"/>
  <c r="BV64" i="4"/>
  <c r="BA64" i="4"/>
  <c r="BA65" i="4"/>
  <c r="CB68" i="4" l="1"/>
  <c r="CB70" i="4"/>
  <c r="CB66" i="4"/>
  <c r="CB64" i="4"/>
  <c r="BP70" i="4"/>
  <c r="BP68" i="4"/>
  <c r="BL70" i="4"/>
  <c r="BL68" i="4"/>
  <c r="AX68" i="4"/>
  <c r="AX64" i="4"/>
  <c r="AJ64" i="4"/>
  <c r="AJ68" i="4"/>
  <c r="AG68" i="4"/>
  <c r="AG64" i="4"/>
  <c r="T68" i="4"/>
  <c r="T64" i="4"/>
  <c r="CF4" i="4"/>
  <c r="CB4" i="4"/>
  <c r="BV4" i="4"/>
  <c r="BP4" i="4"/>
  <c r="BL4" i="4"/>
  <c r="BH4" i="4"/>
  <c r="BA4" i="4"/>
  <c r="AX4" i="4"/>
  <c r="AJ4" i="4"/>
  <c r="AG4" i="4"/>
  <c r="T4" i="4"/>
  <c r="O4" i="4"/>
  <c r="CF155" i="1" l="1"/>
  <c r="CB155" i="1"/>
  <c r="BV155" i="1"/>
  <c r="BP155" i="1"/>
  <c r="BL155" i="1"/>
  <c r="BH155" i="1"/>
  <c r="BA155" i="1"/>
  <c r="AX155" i="1"/>
  <c r="AJ155" i="1"/>
  <c r="AG155" i="1"/>
  <c r="T155" i="1"/>
  <c r="O155" i="1"/>
  <c r="CF153" i="1"/>
  <c r="CB153" i="1"/>
  <c r="BV153" i="1"/>
  <c r="BP153" i="1"/>
  <c r="BL153" i="1"/>
  <c r="BH153" i="1"/>
  <c r="BA153" i="1"/>
  <c r="AX153" i="1"/>
  <c r="AJ153" i="1"/>
  <c r="AG153" i="1"/>
  <c r="T153" i="1"/>
  <c r="O153" i="1"/>
  <c r="CF152" i="1"/>
  <c r="CB152" i="1"/>
  <c r="BV152" i="1"/>
  <c r="BP152" i="1"/>
  <c r="BL152" i="1"/>
  <c r="BH152" i="1"/>
  <c r="BA152" i="1"/>
  <c r="AX152" i="1"/>
  <c r="AJ152" i="1"/>
  <c r="AG152" i="1"/>
  <c r="T152" i="1"/>
  <c r="O152" i="1"/>
  <c r="CF151" i="1"/>
  <c r="CB151" i="1"/>
  <c r="BV151" i="1"/>
  <c r="BP151" i="1"/>
  <c r="BL151" i="1"/>
  <c r="BH151" i="1"/>
  <c r="BA151" i="1"/>
  <c r="AX151" i="1"/>
  <c r="AJ151" i="1"/>
  <c r="AG151" i="1"/>
  <c r="T151" i="1"/>
  <c r="O151" i="1"/>
  <c r="CF150" i="1"/>
  <c r="CB150" i="1"/>
  <c r="BV150" i="1"/>
  <c r="BP150" i="1"/>
  <c r="BL150" i="1"/>
  <c r="BH150" i="1"/>
  <c r="BA150" i="1"/>
  <c r="AX150" i="1"/>
  <c r="AJ150" i="1"/>
  <c r="AG150" i="1"/>
  <c r="T150" i="1"/>
  <c r="O150" i="1"/>
  <c r="CF149" i="1"/>
  <c r="CB149" i="1"/>
  <c r="BV149" i="1"/>
  <c r="BP149" i="1"/>
  <c r="BL149" i="1"/>
  <c r="BH149" i="1"/>
  <c r="BA149" i="1"/>
  <c r="AX149" i="1"/>
  <c r="AJ149" i="1"/>
  <c r="AG149" i="1"/>
  <c r="T149" i="1"/>
  <c r="O149" i="1"/>
  <c r="CF148" i="1"/>
  <c r="CB148" i="1"/>
  <c r="BV148" i="1"/>
  <c r="BP148" i="1"/>
  <c r="BL148" i="1"/>
  <c r="BH148" i="1"/>
  <c r="BA148" i="1"/>
  <c r="AX148" i="1"/>
  <c r="AJ148" i="1"/>
  <c r="AG148" i="1"/>
  <c r="T148" i="1"/>
  <c r="O148" i="1"/>
  <c r="CF147" i="1"/>
  <c r="CB147" i="1"/>
  <c r="BV147" i="1"/>
  <c r="BP147" i="1"/>
  <c r="BL147" i="1"/>
  <c r="BH147" i="1"/>
  <c r="BA147" i="1"/>
  <c r="AX147" i="1"/>
  <c r="AJ147" i="1"/>
  <c r="AG147" i="1"/>
  <c r="T147" i="1"/>
  <c r="O147" i="1"/>
  <c r="CF146" i="1"/>
  <c r="CB146" i="1"/>
  <c r="BV146" i="1"/>
  <c r="BP146" i="1"/>
  <c r="BL146" i="1"/>
  <c r="BH146" i="1"/>
  <c r="BA146" i="1"/>
  <c r="AX146" i="1"/>
  <c r="AJ146" i="1"/>
  <c r="AG146" i="1"/>
  <c r="T146" i="1"/>
  <c r="O146" i="1"/>
  <c r="CF144" i="1"/>
  <c r="CB144" i="1"/>
  <c r="BV144" i="1"/>
  <c r="BP144" i="1"/>
  <c r="BL144" i="1"/>
  <c r="BH144" i="1"/>
  <c r="BA144" i="1"/>
  <c r="AX144" i="1"/>
  <c r="AJ144" i="1"/>
  <c r="AG144" i="1"/>
  <c r="T144" i="1"/>
  <c r="O144" i="1"/>
  <c r="CF142" i="1"/>
  <c r="CB142" i="1"/>
  <c r="BV142" i="1"/>
  <c r="BP142" i="1"/>
  <c r="BL142" i="1"/>
  <c r="BH142" i="1"/>
  <c r="BA142" i="1"/>
  <c r="AX142" i="1"/>
  <c r="AJ142" i="1"/>
  <c r="AG142" i="1"/>
  <c r="T142" i="1"/>
  <c r="O142" i="1"/>
  <c r="CF141" i="1"/>
  <c r="CB141" i="1"/>
  <c r="BV141" i="1"/>
  <c r="BP141" i="1"/>
  <c r="BL141" i="1"/>
  <c r="BH141" i="1"/>
  <c r="BA141" i="1"/>
  <c r="AX141" i="1"/>
  <c r="AJ141" i="1"/>
  <c r="AG141" i="1"/>
  <c r="T141" i="1"/>
  <c r="O141" i="1"/>
  <c r="CF140" i="1"/>
  <c r="CB140" i="1"/>
  <c r="BV140" i="1"/>
  <c r="BP140" i="1"/>
  <c r="BL140" i="1"/>
  <c r="BH140" i="1"/>
  <c r="BA140" i="1"/>
  <c r="AX140" i="1"/>
  <c r="AJ140" i="1"/>
  <c r="AG140" i="1"/>
  <c r="T140" i="1"/>
  <c r="O140" i="1"/>
  <c r="CF139" i="1"/>
  <c r="CB139" i="1"/>
  <c r="BV139" i="1"/>
  <c r="BP139" i="1"/>
  <c r="BL139" i="1"/>
  <c r="BH139" i="1"/>
  <c r="BA139" i="1"/>
  <c r="AX139" i="1"/>
  <c r="AJ139" i="1"/>
  <c r="AG139" i="1"/>
  <c r="T139" i="1"/>
  <c r="O139" i="1"/>
  <c r="CF138" i="1"/>
  <c r="CB138" i="1"/>
  <c r="BV138" i="1"/>
  <c r="BP138" i="1"/>
  <c r="BL138" i="1"/>
  <c r="BH138" i="1"/>
  <c r="BA138" i="1"/>
  <c r="AX138" i="1"/>
  <c r="AJ138" i="1"/>
  <c r="AG138" i="1"/>
  <c r="T138" i="1"/>
  <c r="O138" i="1"/>
  <c r="CF137" i="1"/>
  <c r="CB137" i="1"/>
  <c r="BV137" i="1"/>
  <c r="BP137" i="1"/>
  <c r="BL137" i="1"/>
  <c r="BH137" i="1"/>
  <c r="BA137" i="1"/>
  <c r="AX137" i="1"/>
  <c r="AJ137" i="1"/>
  <c r="AG137" i="1"/>
  <c r="T137" i="1"/>
  <c r="O137" i="1"/>
  <c r="CF136" i="1"/>
  <c r="CB136" i="1"/>
  <c r="BV136" i="1"/>
  <c r="BP136" i="1"/>
  <c r="BL136" i="1"/>
  <c r="BH136" i="1"/>
  <c r="BA136" i="1"/>
  <c r="AX136" i="1"/>
  <c r="AJ136" i="1"/>
  <c r="AG136" i="1"/>
  <c r="T136" i="1"/>
  <c r="O136" i="1"/>
  <c r="CF134" i="1"/>
  <c r="CB134" i="1"/>
  <c r="BV134" i="1"/>
  <c r="BP134" i="1"/>
  <c r="BL134" i="1"/>
  <c r="BH134" i="1"/>
  <c r="BA134" i="1"/>
  <c r="AX134" i="1"/>
  <c r="AJ134" i="1"/>
  <c r="AG134" i="1"/>
  <c r="T134" i="1"/>
  <c r="O134" i="1"/>
  <c r="CF133" i="1"/>
  <c r="CB133" i="1"/>
  <c r="BV133" i="1"/>
  <c r="BP133" i="1"/>
  <c r="BL133" i="1"/>
  <c r="BH133" i="1"/>
  <c r="BA133" i="1"/>
  <c r="AX133" i="1"/>
  <c r="AJ133" i="1"/>
  <c r="AG133" i="1"/>
  <c r="T133" i="1"/>
  <c r="O133" i="1"/>
  <c r="CF131" i="1"/>
  <c r="CB131" i="1"/>
  <c r="BV131" i="1"/>
  <c r="BP131" i="1"/>
  <c r="BL131" i="1"/>
  <c r="BH131" i="1"/>
  <c r="BA131" i="1"/>
  <c r="AX131" i="1"/>
  <c r="AJ131" i="1"/>
  <c r="AG131" i="1"/>
  <c r="T131" i="1"/>
  <c r="O131" i="1"/>
  <c r="CF130" i="1"/>
  <c r="CB130" i="1"/>
  <c r="BV130" i="1"/>
  <c r="BP130" i="1"/>
  <c r="BL130" i="1"/>
  <c r="BH130" i="1"/>
  <c r="BA130" i="1"/>
  <c r="AX130" i="1"/>
  <c r="AJ130" i="1"/>
  <c r="AG130" i="1"/>
  <c r="T130" i="1"/>
  <c r="O130" i="1"/>
  <c r="CF129" i="1"/>
  <c r="CB129" i="1"/>
  <c r="BV129" i="1"/>
  <c r="BP129" i="1"/>
  <c r="BL129" i="1"/>
  <c r="BH129" i="1"/>
  <c r="BA129" i="1"/>
  <c r="AX129" i="1"/>
  <c r="AJ129" i="1"/>
  <c r="AG129" i="1"/>
  <c r="T129" i="1"/>
  <c r="O129" i="1"/>
  <c r="CF128" i="1"/>
  <c r="CF127" i="1"/>
  <c r="CB127" i="1"/>
  <c r="BV127" i="1"/>
  <c r="BP127" i="1"/>
  <c r="BL127" i="1"/>
  <c r="BH127" i="1"/>
  <c r="BA127" i="1"/>
  <c r="AX127" i="1"/>
  <c r="AJ127" i="1"/>
  <c r="AG127" i="1"/>
  <c r="T127" i="1"/>
  <c r="O127" i="1"/>
  <c r="CF126" i="1"/>
  <c r="CB126" i="1"/>
  <c r="BV126" i="1"/>
  <c r="BP126" i="1"/>
  <c r="BL126" i="1"/>
  <c r="BH126" i="1"/>
  <c r="BA126" i="1"/>
  <c r="AX126" i="1"/>
  <c r="AJ126" i="1"/>
  <c r="AG126" i="1"/>
  <c r="T126" i="1"/>
  <c r="O126" i="1"/>
  <c r="CF125" i="1"/>
  <c r="CB125" i="1"/>
  <c r="BV125" i="1"/>
  <c r="BP125" i="1"/>
  <c r="BL125" i="1"/>
  <c r="BH125" i="1"/>
  <c r="BA125" i="1"/>
  <c r="AX125" i="1"/>
  <c r="AJ125" i="1"/>
  <c r="AG125" i="1"/>
  <c r="T125" i="1"/>
  <c r="O125" i="1"/>
  <c r="CF124" i="1"/>
  <c r="CB124" i="1"/>
  <c r="BV124" i="1"/>
  <c r="BP124" i="1"/>
  <c r="BL124" i="1"/>
  <c r="BH124" i="1"/>
  <c r="BA124" i="1"/>
  <c r="AX124" i="1"/>
  <c r="AJ124" i="1"/>
  <c r="AG124" i="1"/>
  <c r="T124" i="1"/>
  <c r="O124" i="1"/>
  <c r="CF122" i="1"/>
  <c r="CB122" i="1"/>
  <c r="BV122" i="1"/>
  <c r="BP122" i="1"/>
  <c r="BL122" i="1"/>
  <c r="BH122" i="1"/>
  <c r="BA122" i="1"/>
  <c r="AX122" i="1"/>
  <c r="AJ122" i="1"/>
  <c r="AG122" i="1"/>
  <c r="T122" i="1"/>
  <c r="O122" i="1"/>
  <c r="CF121" i="1"/>
  <c r="CB121" i="1"/>
  <c r="BV121" i="1"/>
  <c r="BP121" i="1"/>
  <c r="BL121" i="1"/>
  <c r="BH121" i="1"/>
  <c r="BA121" i="1"/>
  <c r="AX121" i="1"/>
  <c r="AJ121" i="1"/>
  <c r="AG121" i="1"/>
  <c r="T121" i="1"/>
  <c r="O121" i="1"/>
  <c r="CF120" i="1"/>
  <c r="CB120" i="1"/>
  <c r="BV120" i="1"/>
  <c r="BP120" i="1"/>
  <c r="BL120" i="1"/>
  <c r="BH120" i="1"/>
  <c r="BA120" i="1"/>
  <c r="AX120" i="1"/>
  <c r="AJ120" i="1"/>
  <c r="AG120" i="1"/>
  <c r="T120" i="1"/>
  <c r="O120" i="1"/>
  <c r="CF119" i="1"/>
  <c r="CB119" i="1"/>
  <c r="BV119" i="1"/>
  <c r="BP119" i="1"/>
  <c r="BL119" i="1"/>
  <c r="BH119" i="1"/>
  <c r="BA119" i="1"/>
  <c r="AX119" i="1"/>
  <c r="AJ119" i="1"/>
  <c r="AG119" i="1"/>
  <c r="T119" i="1"/>
  <c r="O119" i="1"/>
  <c r="BA118" i="1"/>
  <c r="CF117" i="1"/>
  <c r="CB117" i="1"/>
  <c r="BV117" i="1"/>
  <c r="BP117" i="1"/>
  <c r="BL117" i="1"/>
  <c r="BH117" i="1"/>
  <c r="BA117" i="1"/>
  <c r="AX117" i="1"/>
  <c r="AJ117" i="1"/>
  <c r="AG117" i="1"/>
  <c r="T117" i="1"/>
  <c r="O117" i="1"/>
  <c r="CF116" i="1"/>
  <c r="CB116" i="1"/>
  <c r="BV116" i="1"/>
  <c r="BP116" i="1"/>
  <c r="BL116" i="1"/>
  <c r="BH116" i="1"/>
  <c r="BA116" i="1"/>
  <c r="AX116" i="1"/>
  <c r="AJ116" i="1"/>
  <c r="AG116" i="1"/>
  <c r="T116" i="1"/>
  <c r="O116" i="1"/>
  <c r="CF115" i="1"/>
  <c r="CB115" i="1"/>
  <c r="BV115" i="1"/>
  <c r="BP115" i="1"/>
  <c r="BL115" i="1"/>
  <c r="BH115" i="1"/>
  <c r="BA115" i="1"/>
  <c r="AX115" i="1"/>
  <c r="AJ115" i="1"/>
  <c r="AG115" i="1"/>
  <c r="T115" i="1"/>
  <c r="O115" i="1"/>
  <c r="CF114" i="1"/>
  <c r="CB114" i="1"/>
  <c r="BV114" i="1"/>
  <c r="BP114" i="1"/>
  <c r="BL114" i="1"/>
  <c r="BH114" i="1"/>
  <c r="BA114" i="1"/>
  <c r="AX114" i="1"/>
  <c r="AJ114" i="1"/>
  <c r="AG114" i="1"/>
  <c r="T114" i="1"/>
  <c r="O114" i="1"/>
  <c r="CF113" i="1"/>
  <c r="CB113" i="1"/>
  <c r="BV113" i="1"/>
  <c r="BP113" i="1"/>
  <c r="BL113" i="1"/>
  <c r="BH113" i="1"/>
  <c r="BA113" i="1"/>
  <c r="AX113" i="1"/>
  <c r="AJ113" i="1"/>
  <c r="AG113" i="1"/>
  <c r="T113" i="1"/>
  <c r="O113" i="1"/>
  <c r="CF112" i="1"/>
  <c r="CB112" i="1"/>
  <c r="BV112" i="1"/>
  <c r="BP112" i="1"/>
  <c r="BL112" i="1"/>
  <c r="BH112" i="1"/>
  <c r="BA112" i="1"/>
  <c r="AX112" i="1"/>
  <c r="AJ112" i="1"/>
  <c r="AG112" i="1"/>
  <c r="T112" i="1"/>
  <c r="O112" i="1"/>
  <c r="CF111" i="1"/>
  <c r="CB111" i="1"/>
  <c r="BV111" i="1"/>
  <c r="BP111" i="1"/>
  <c r="BL111" i="1"/>
  <c r="BH111" i="1"/>
  <c r="BA111" i="1"/>
  <c r="AX111" i="1"/>
  <c r="AJ111" i="1"/>
  <c r="AG111" i="1"/>
  <c r="T111" i="1"/>
  <c r="O111" i="1"/>
  <c r="CF110" i="1"/>
  <c r="CB110" i="1"/>
  <c r="BV110" i="1"/>
  <c r="BP110" i="1"/>
  <c r="BL110" i="1"/>
  <c r="BH110" i="1"/>
  <c r="BA110" i="1"/>
  <c r="AX110" i="1"/>
  <c r="AJ110" i="1"/>
  <c r="AG110" i="1"/>
  <c r="T110" i="1"/>
  <c r="O110" i="1"/>
  <c r="CF108" i="1"/>
  <c r="CB108" i="1"/>
  <c r="BV108" i="1"/>
  <c r="BP108" i="1"/>
  <c r="BL108" i="1"/>
  <c r="BH108" i="1"/>
  <c r="BA108" i="1"/>
  <c r="AX108" i="1"/>
  <c r="AJ108" i="1"/>
  <c r="AG108" i="1"/>
  <c r="T108" i="1"/>
  <c r="O108" i="1"/>
  <c r="CF107" i="1"/>
  <c r="CB107" i="1"/>
  <c r="BV107" i="1"/>
  <c r="BP107" i="1"/>
  <c r="BL107" i="1"/>
  <c r="BH107" i="1"/>
  <c r="BA107" i="1"/>
  <c r="AX107" i="1"/>
  <c r="AJ107" i="1"/>
  <c r="AG107" i="1"/>
  <c r="T107" i="1"/>
  <c r="O107" i="1"/>
  <c r="CF106" i="1"/>
  <c r="CB106" i="1"/>
  <c r="BV106" i="1"/>
  <c r="BP106" i="1"/>
  <c r="BL106" i="1"/>
  <c r="BH106" i="1"/>
  <c r="BA106" i="1"/>
  <c r="AX106" i="1"/>
  <c r="AJ106" i="1"/>
  <c r="AG106" i="1"/>
  <c r="T106" i="1"/>
  <c r="O106" i="1"/>
  <c r="CF105" i="1"/>
  <c r="CB105" i="1"/>
  <c r="BV105" i="1"/>
  <c r="BP105" i="1"/>
  <c r="BL105" i="1"/>
  <c r="BH105" i="1"/>
  <c r="BA105" i="1"/>
  <c r="AX105" i="1"/>
  <c r="AJ105" i="1"/>
  <c r="AG105" i="1"/>
  <c r="T105" i="1"/>
  <c r="O105" i="1"/>
  <c r="CF104" i="1"/>
  <c r="CB104" i="1"/>
  <c r="BV104" i="1"/>
  <c r="BP104" i="1"/>
  <c r="BL104" i="1"/>
  <c r="BH104" i="1"/>
  <c r="BA104" i="1"/>
  <c r="AX104" i="1"/>
  <c r="AJ104" i="1"/>
  <c r="AG104" i="1"/>
  <c r="T104" i="1"/>
  <c r="O104" i="1"/>
  <c r="CF103" i="1"/>
  <c r="CB103" i="1"/>
  <c r="BV103" i="1"/>
  <c r="BP103" i="1"/>
  <c r="BL103" i="1"/>
  <c r="BH103" i="1"/>
  <c r="BA103" i="1"/>
  <c r="AX103" i="1"/>
  <c r="AJ103" i="1"/>
  <c r="AG103" i="1"/>
  <c r="T103" i="1"/>
  <c r="O103" i="1"/>
  <c r="CF102" i="1"/>
  <c r="CB102" i="1"/>
  <c r="BV102" i="1"/>
  <c r="BP102" i="1"/>
  <c r="BL102" i="1"/>
  <c r="BH102" i="1"/>
  <c r="BA102" i="1"/>
  <c r="AX102" i="1"/>
  <c r="AJ102" i="1"/>
  <c r="AG102" i="1"/>
  <c r="T102" i="1"/>
  <c r="O102" i="1"/>
  <c r="CF101" i="1"/>
  <c r="CB101" i="1"/>
  <c r="BV101" i="1"/>
  <c r="BP101" i="1"/>
  <c r="BL101" i="1"/>
  <c r="BH101" i="1"/>
  <c r="BA101" i="1"/>
  <c r="AX101" i="1"/>
  <c r="AJ101" i="1"/>
  <c r="AG101" i="1"/>
  <c r="T101" i="1"/>
  <c r="O101" i="1"/>
  <c r="CF100" i="1"/>
  <c r="CB100" i="1"/>
  <c r="BV100" i="1"/>
  <c r="BP100" i="1"/>
  <c r="BL100" i="1"/>
  <c r="BH100" i="1"/>
  <c r="BA100" i="1"/>
  <c r="AX100" i="1"/>
  <c r="AJ100" i="1"/>
  <c r="AG100" i="1"/>
  <c r="T100" i="1"/>
  <c r="O100" i="1"/>
  <c r="CF99" i="1"/>
  <c r="CB99" i="1"/>
  <c r="BV99" i="1"/>
  <c r="BP99" i="1"/>
  <c r="BL99" i="1"/>
  <c r="BH99" i="1"/>
  <c r="BA99" i="1"/>
  <c r="AX99" i="1"/>
  <c r="AJ99" i="1"/>
  <c r="AG99" i="1"/>
  <c r="T99" i="1"/>
  <c r="O99" i="1"/>
  <c r="CF98" i="1"/>
  <c r="CB98" i="1"/>
  <c r="BV98" i="1"/>
  <c r="BP98" i="1"/>
  <c r="BL98" i="1"/>
  <c r="BH98" i="1"/>
  <c r="BA98" i="1"/>
  <c r="AX98" i="1"/>
  <c r="AJ98" i="1"/>
  <c r="AG98" i="1"/>
  <c r="T98" i="1"/>
  <c r="O98" i="1"/>
  <c r="CF97" i="1"/>
  <c r="CB97" i="1"/>
  <c r="BV97" i="1"/>
  <c r="BP97" i="1"/>
  <c r="BL97" i="1"/>
  <c r="BH97" i="1"/>
  <c r="BA97" i="1"/>
  <c r="AX97" i="1"/>
  <c r="AJ97" i="1"/>
  <c r="AG97" i="1"/>
  <c r="T97" i="1"/>
  <c r="O97" i="1"/>
  <c r="CF96" i="1"/>
  <c r="CB96" i="1"/>
  <c r="BV96" i="1"/>
  <c r="BP96" i="1"/>
  <c r="BL96" i="1"/>
  <c r="BH96" i="1"/>
  <c r="BA96" i="1"/>
  <c r="AX96" i="1"/>
  <c r="AJ96" i="1"/>
  <c r="AG96" i="1"/>
  <c r="T96" i="1"/>
  <c r="O96" i="1"/>
  <c r="CF95" i="1"/>
  <c r="CB95" i="1"/>
  <c r="BV95" i="1"/>
  <c r="BP95" i="1"/>
  <c r="BL95" i="1"/>
  <c r="BH95" i="1"/>
  <c r="BA95" i="1"/>
  <c r="AX95" i="1"/>
  <c r="AJ95" i="1"/>
  <c r="AG95" i="1"/>
  <c r="T95" i="1"/>
  <c r="O95" i="1"/>
  <c r="CF93" i="1"/>
  <c r="CB93" i="1"/>
  <c r="BV93" i="1"/>
  <c r="BP93" i="1"/>
  <c r="BL93" i="1"/>
  <c r="BH93" i="1"/>
  <c r="BA93" i="1"/>
  <c r="AX93" i="1"/>
  <c r="AJ93" i="1"/>
  <c r="AG93" i="1"/>
  <c r="T93" i="1"/>
  <c r="O93" i="1"/>
  <c r="CF91" i="1"/>
  <c r="CB91" i="1"/>
  <c r="BV91" i="1"/>
  <c r="BP91" i="1"/>
  <c r="BL91" i="1"/>
  <c r="BH91" i="1"/>
  <c r="BA91" i="1"/>
  <c r="AX91" i="1"/>
  <c r="AJ91" i="1"/>
  <c r="AG91" i="1"/>
  <c r="T91" i="1"/>
  <c r="O91" i="1"/>
  <c r="CF90" i="1"/>
  <c r="CB90" i="1"/>
  <c r="BV90" i="1"/>
  <c r="BP90" i="1"/>
  <c r="BL90" i="1"/>
  <c r="BH90" i="1"/>
  <c r="BA90" i="1"/>
  <c r="AX90" i="1"/>
  <c r="AJ90" i="1"/>
  <c r="AG90" i="1"/>
  <c r="T90" i="1"/>
  <c r="O90" i="1"/>
  <c r="CF89" i="1"/>
  <c r="CB89" i="1"/>
  <c r="BV89" i="1"/>
  <c r="BP89" i="1"/>
  <c r="BL89" i="1"/>
  <c r="BH89" i="1"/>
  <c r="BA89" i="1"/>
  <c r="AX89" i="1"/>
  <c r="AJ89" i="1"/>
  <c r="AG89" i="1"/>
  <c r="T89" i="1"/>
  <c r="O89" i="1"/>
  <c r="CF88" i="1"/>
  <c r="CB88" i="1"/>
  <c r="BV88" i="1"/>
  <c r="BP88" i="1"/>
  <c r="BL88" i="1"/>
  <c r="BH88" i="1"/>
  <c r="BA88" i="1"/>
  <c r="AX88" i="1"/>
  <c r="AJ88" i="1"/>
  <c r="AG88" i="1"/>
  <c r="T88" i="1"/>
  <c r="O88" i="1"/>
  <c r="CF87" i="1"/>
  <c r="CB87" i="1"/>
  <c r="BV87" i="1"/>
  <c r="BP87" i="1"/>
  <c r="BL87" i="1"/>
  <c r="BH87" i="1"/>
  <c r="BA87" i="1"/>
  <c r="AX87" i="1"/>
  <c r="AJ87" i="1"/>
  <c r="AG87" i="1"/>
  <c r="T87" i="1"/>
  <c r="O87" i="1"/>
  <c r="CF86" i="1"/>
  <c r="CB86" i="1"/>
  <c r="BV86" i="1"/>
  <c r="BP86" i="1"/>
  <c r="BL86" i="1"/>
  <c r="BH86" i="1"/>
  <c r="BA86" i="1"/>
  <c r="AX86" i="1"/>
  <c r="AJ86" i="1"/>
  <c r="AG86" i="1"/>
  <c r="T86" i="1"/>
  <c r="T85" i="1" s="1"/>
  <c r="O86" i="1"/>
  <c r="CF84" i="1"/>
  <c r="CB84" i="1"/>
  <c r="BV84" i="1"/>
  <c r="BP84" i="1"/>
  <c r="BL84" i="1"/>
  <c r="BH84" i="1"/>
  <c r="BA84" i="1"/>
  <c r="AX84" i="1"/>
  <c r="AJ84" i="1"/>
  <c r="AG84" i="1"/>
  <c r="T84" i="1"/>
  <c r="O84" i="1"/>
  <c r="CF83" i="1"/>
  <c r="CB83" i="1"/>
  <c r="BV83" i="1"/>
  <c r="BP83" i="1"/>
  <c r="BL83" i="1"/>
  <c r="BH83" i="1"/>
  <c r="BA83" i="1"/>
  <c r="AX83" i="1"/>
  <c r="AJ83" i="1"/>
  <c r="AG83" i="1"/>
  <c r="T83" i="1"/>
  <c r="O83" i="1"/>
  <c r="CF82" i="1"/>
  <c r="CB82" i="1"/>
  <c r="BV82" i="1"/>
  <c r="BP82" i="1"/>
  <c r="BL82" i="1"/>
  <c r="BH82" i="1"/>
  <c r="BA82" i="1"/>
  <c r="AX82" i="1"/>
  <c r="AJ82" i="1"/>
  <c r="AG82" i="1"/>
  <c r="T82" i="1"/>
  <c r="O82" i="1"/>
  <c r="CF81" i="1"/>
  <c r="CB81" i="1"/>
  <c r="BV81" i="1"/>
  <c r="BP81" i="1"/>
  <c r="BL81" i="1"/>
  <c r="BH81" i="1"/>
  <c r="BA81" i="1"/>
  <c r="AX81" i="1"/>
  <c r="AJ81" i="1"/>
  <c r="AG81" i="1"/>
  <c r="T81" i="1"/>
  <c r="O81" i="1"/>
  <c r="CF80" i="1"/>
  <c r="CB80" i="1"/>
  <c r="BV80" i="1"/>
  <c r="BP80" i="1"/>
  <c r="BL80" i="1"/>
  <c r="BH80" i="1"/>
  <c r="BA80" i="1"/>
  <c r="AX80" i="1"/>
  <c r="AJ80" i="1"/>
  <c r="AG80" i="1"/>
  <c r="T80" i="1"/>
  <c r="O80" i="1"/>
  <c r="CF78" i="1"/>
  <c r="CB78" i="1"/>
  <c r="BV78" i="1"/>
  <c r="BP78" i="1"/>
  <c r="BL78" i="1"/>
  <c r="BH78" i="1"/>
  <c r="BA78" i="1"/>
  <c r="AX78" i="1"/>
  <c r="AJ78" i="1"/>
  <c r="AG78" i="1"/>
  <c r="T78" i="1"/>
  <c r="O78" i="1"/>
  <c r="CF77" i="1"/>
  <c r="CB77" i="1"/>
  <c r="BV77" i="1"/>
  <c r="BP77" i="1"/>
  <c r="BL77" i="1"/>
  <c r="BH77" i="1"/>
  <c r="BA77" i="1"/>
  <c r="AX77" i="1"/>
  <c r="AJ77" i="1"/>
  <c r="AG77" i="1"/>
  <c r="T77" i="1"/>
  <c r="O77" i="1"/>
  <c r="BA76" i="1"/>
  <c r="CF75" i="1"/>
  <c r="CB75" i="1"/>
  <c r="BV75" i="1"/>
  <c r="BP75" i="1"/>
  <c r="BL75" i="1"/>
  <c r="BH75" i="1"/>
  <c r="BA75" i="1"/>
  <c r="AX75" i="1"/>
  <c r="AJ75" i="1"/>
  <c r="AG75" i="1"/>
  <c r="T75" i="1"/>
  <c r="O75" i="1"/>
  <c r="CF74" i="1"/>
  <c r="CB74" i="1"/>
  <c r="BV74" i="1"/>
  <c r="BP74" i="1"/>
  <c r="BL74" i="1"/>
  <c r="BH74" i="1"/>
  <c r="BA74" i="1"/>
  <c r="AX74" i="1"/>
  <c r="AJ74" i="1"/>
  <c r="AG74" i="1"/>
  <c r="T74" i="1"/>
  <c r="O74" i="1"/>
  <c r="CF73" i="1"/>
  <c r="CB73" i="1"/>
  <c r="BV73" i="1"/>
  <c r="BP73" i="1"/>
  <c r="BL73" i="1"/>
  <c r="BH73" i="1"/>
  <c r="BA73" i="1"/>
  <c r="AX73" i="1"/>
  <c r="AJ73" i="1"/>
  <c r="AG73" i="1"/>
  <c r="T73" i="1"/>
  <c r="O73" i="1"/>
  <c r="CF72" i="1"/>
  <c r="CB72" i="1"/>
  <c r="BV72" i="1"/>
  <c r="BP72" i="1"/>
  <c r="BL72" i="1"/>
  <c r="BH72" i="1"/>
  <c r="BA72" i="1"/>
  <c r="AX72" i="1"/>
  <c r="AJ72" i="1"/>
  <c r="AG72" i="1"/>
  <c r="T72" i="1"/>
  <c r="O72" i="1"/>
  <c r="CF71" i="1"/>
  <c r="CB71" i="1"/>
  <c r="BV71" i="1"/>
  <c r="BP71" i="1"/>
  <c r="BL71" i="1"/>
  <c r="BH71" i="1"/>
  <c r="BA71" i="1"/>
  <c r="AX71" i="1"/>
  <c r="AJ71" i="1"/>
  <c r="AG71" i="1"/>
  <c r="T71" i="1"/>
  <c r="O71" i="1"/>
  <c r="CF69" i="1"/>
  <c r="CB69" i="1"/>
  <c r="BV69" i="1"/>
  <c r="BP69" i="1"/>
  <c r="BL69" i="1"/>
  <c r="BH69" i="1"/>
  <c r="BA69" i="1"/>
  <c r="AX69" i="1"/>
  <c r="AJ69" i="1"/>
  <c r="AG69" i="1"/>
  <c r="T69" i="1"/>
  <c r="O69" i="1"/>
  <c r="CF68" i="1"/>
  <c r="CB68" i="1"/>
  <c r="BV68" i="1"/>
  <c r="BP68" i="1"/>
  <c r="BL68" i="1"/>
  <c r="BH68" i="1"/>
  <c r="BA68" i="1"/>
  <c r="AX68" i="1"/>
  <c r="AJ68" i="1"/>
  <c r="AG68" i="1"/>
  <c r="T68" i="1"/>
  <c r="O68" i="1"/>
  <c r="CF67" i="1"/>
  <c r="CB67" i="1"/>
  <c r="BV67" i="1"/>
  <c r="BP67" i="1"/>
  <c r="BL67" i="1"/>
  <c r="BH67" i="1"/>
  <c r="BA67" i="1"/>
  <c r="AX67" i="1"/>
  <c r="AJ67" i="1"/>
  <c r="AG67" i="1"/>
  <c r="T67" i="1"/>
  <c r="O67" i="1"/>
  <c r="BV66" i="1"/>
  <c r="T66" i="1"/>
  <c r="CF65" i="1"/>
  <c r="CB65" i="1"/>
  <c r="BV65" i="1"/>
  <c r="BP65" i="1"/>
  <c r="BL65" i="1"/>
  <c r="BH65" i="1"/>
  <c r="BA65" i="1"/>
  <c r="AX65" i="1"/>
  <c r="AJ65" i="1"/>
  <c r="AG65" i="1"/>
  <c r="T65" i="1"/>
  <c r="O65" i="1"/>
  <c r="CF64" i="1"/>
  <c r="CB64" i="1"/>
  <c r="BV64" i="1"/>
  <c r="BP64" i="1"/>
  <c r="BL64" i="1"/>
  <c r="BH64" i="1"/>
  <c r="BA64" i="1"/>
  <c r="AX64" i="1"/>
  <c r="AJ64" i="1"/>
  <c r="AG64" i="1"/>
  <c r="T64" i="1"/>
  <c r="O64" i="1"/>
  <c r="CF63" i="1"/>
  <c r="CB63" i="1"/>
  <c r="BV63" i="1"/>
  <c r="BP63" i="1"/>
  <c r="BL63" i="1"/>
  <c r="BH63" i="1"/>
  <c r="BA63" i="1"/>
  <c r="AX63" i="1"/>
  <c r="AJ63" i="1"/>
  <c r="AG63" i="1"/>
  <c r="T63" i="1"/>
  <c r="O63" i="1"/>
  <c r="CF61" i="1"/>
  <c r="CB61" i="1"/>
  <c r="BV61" i="1"/>
  <c r="BP61" i="1"/>
  <c r="BL61" i="1"/>
  <c r="BH61" i="1"/>
  <c r="BA61" i="1"/>
  <c r="AX61" i="1"/>
  <c r="AJ61" i="1"/>
  <c r="AG61" i="1"/>
  <c r="T61" i="1"/>
  <c r="O61" i="1"/>
  <c r="CF60" i="1"/>
  <c r="CB60" i="1"/>
  <c r="BV60" i="1"/>
  <c r="BP60" i="1"/>
  <c r="BL60" i="1"/>
  <c r="BH60" i="1"/>
  <c r="BA60" i="1"/>
  <c r="AX60" i="1"/>
  <c r="AJ60" i="1"/>
  <c r="AG60" i="1"/>
  <c r="T60" i="1"/>
  <c r="O60" i="1"/>
  <c r="CF59" i="1"/>
  <c r="CB59" i="1"/>
  <c r="BV59" i="1"/>
  <c r="BP59" i="1"/>
  <c r="BL59" i="1"/>
  <c r="BH59" i="1"/>
  <c r="BA59" i="1"/>
  <c r="AX59" i="1"/>
  <c r="AJ59" i="1"/>
  <c r="AG59" i="1"/>
  <c r="T59" i="1"/>
  <c r="O59" i="1"/>
  <c r="CF56" i="1"/>
  <c r="CB56" i="1"/>
  <c r="BV56" i="1"/>
  <c r="BP56" i="1"/>
  <c r="BL56" i="1"/>
  <c r="BH56" i="1"/>
  <c r="BA56" i="1"/>
  <c r="AX56" i="1"/>
  <c r="AJ56" i="1"/>
  <c r="AG56" i="1"/>
  <c r="T56" i="1"/>
  <c r="O56" i="1"/>
  <c r="CF55" i="1"/>
  <c r="CB55" i="1"/>
  <c r="BV55" i="1"/>
  <c r="BP55" i="1"/>
  <c r="BL55" i="1"/>
  <c r="BH55" i="1"/>
  <c r="BA55" i="1"/>
  <c r="AX55" i="1"/>
  <c r="AJ55" i="1"/>
  <c r="AG55" i="1"/>
  <c r="T55" i="1"/>
  <c r="O55" i="1"/>
  <c r="CF54" i="1"/>
  <c r="CB54" i="1"/>
  <c r="BV54" i="1"/>
  <c r="BP54" i="1"/>
  <c r="BL54" i="1"/>
  <c r="BH54" i="1"/>
  <c r="BA54" i="1"/>
  <c r="AX54" i="1"/>
  <c r="AJ54" i="1"/>
  <c r="AG54" i="1"/>
  <c r="T54" i="1"/>
  <c r="O54" i="1"/>
  <c r="CF53" i="1"/>
  <c r="CB53" i="1"/>
  <c r="BV53" i="1"/>
  <c r="BP53" i="1"/>
  <c r="BL53" i="1"/>
  <c r="BH53" i="1"/>
  <c r="BA53" i="1"/>
  <c r="AX53" i="1"/>
  <c r="AJ53" i="1"/>
  <c r="AG53" i="1"/>
  <c r="T53" i="1"/>
  <c r="O53" i="1"/>
  <c r="CF51" i="1"/>
  <c r="CB51" i="1"/>
  <c r="BV51" i="1"/>
  <c r="BP51" i="1"/>
  <c r="BL51" i="1"/>
  <c r="BH51" i="1"/>
  <c r="BA51" i="1"/>
  <c r="AX51" i="1"/>
  <c r="AJ51" i="1"/>
  <c r="AG51" i="1"/>
  <c r="T51" i="1"/>
  <c r="O51" i="1"/>
  <c r="CF50" i="1"/>
  <c r="CB50" i="1"/>
  <c r="BV50" i="1"/>
  <c r="BP50" i="1"/>
  <c r="BL50" i="1"/>
  <c r="BH50" i="1"/>
  <c r="BA50" i="1"/>
  <c r="AX50" i="1"/>
  <c r="AJ50" i="1"/>
  <c r="AG50" i="1"/>
  <c r="T50" i="1"/>
  <c r="O50" i="1"/>
  <c r="CF49" i="1"/>
  <c r="CB49" i="1"/>
  <c r="BV49" i="1"/>
  <c r="BP49" i="1"/>
  <c r="BL49" i="1"/>
  <c r="BH49" i="1"/>
  <c r="BA49" i="1"/>
  <c r="AX49" i="1"/>
  <c r="AJ49" i="1"/>
  <c r="AG49" i="1"/>
  <c r="T49" i="1"/>
  <c r="O49" i="1"/>
  <c r="CF48" i="1"/>
  <c r="CB48" i="1"/>
  <c r="BV48" i="1"/>
  <c r="BP48" i="1"/>
  <c r="BL48" i="1"/>
  <c r="BH48" i="1"/>
  <c r="BA48" i="1"/>
  <c r="AX48" i="1"/>
  <c r="AJ48" i="1"/>
  <c r="AG48" i="1"/>
  <c r="T48" i="1"/>
  <c r="O48" i="1"/>
  <c r="CF47" i="1"/>
  <c r="CB47" i="1"/>
  <c r="BV47" i="1"/>
  <c r="BP47" i="1"/>
  <c r="BL47" i="1"/>
  <c r="BH47" i="1"/>
  <c r="BA47" i="1"/>
  <c r="AX47" i="1"/>
  <c r="AJ47" i="1"/>
  <c r="AG47" i="1"/>
  <c r="T47" i="1"/>
  <c r="O47" i="1"/>
  <c r="CF46" i="1"/>
  <c r="CB46" i="1"/>
  <c r="BV46" i="1"/>
  <c r="BP46" i="1"/>
  <c r="BL46" i="1"/>
  <c r="BH46" i="1"/>
  <c r="BA46" i="1"/>
  <c r="AX46" i="1"/>
  <c r="AJ46" i="1"/>
  <c r="AG46" i="1"/>
  <c r="T46" i="1"/>
  <c r="O46" i="1"/>
  <c r="CF45" i="1"/>
  <c r="CB45" i="1"/>
  <c r="BV45" i="1"/>
  <c r="BP45" i="1"/>
  <c r="BL45" i="1"/>
  <c r="BH45" i="1"/>
  <c r="BA45" i="1"/>
  <c r="AX45" i="1"/>
  <c r="AJ45" i="1"/>
  <c r="AG45" i="1"/>
  <c r="T45" i="1"/>
  <c r="O45" i="1"/>
  <c r="CF43" i="1"/>
  <c r="CB43" i="1"/>
  <c r="BV43" i="1"/>
  <c r="BP43" i="1"/>
  <c r="BL43" i="1"/>
  <c r="BH43" i="1"/>
  <c r="BA43" i="1"/>
  <c r="AX43" i="1"/>
  <c r="AJ43" i="1"/>
  <c r="AG43" i="1"/>
  <c r="T43" i="1"/>
  <c r="O43" i="1"/>
  <c r="CF42" i="1"/>
  <c r="CB42" i="1"/>
  <c r="BV42" i="1"/>
  <c r="BP42" i="1"/>
  <c r="BL42" i="1"/>
  <c r="BH42" i="1"/>
  <c r="BA42" i="1"/>
  <c r="AX42" i="1"/>
  <c r="AJ42" i="1"/>
  <c r="AG42" i="1"/>
  <c r="T42" i="1"/>
  <c r="O42" i="1"/>
  <c r="CF41" i="1"/>
  <c r="CB41" i="1"/>
  <c r="BV41" i="1"/>
  <c r="BP41" i="1"/>
  <c r="BL41" i="1"/>
  <c r="BH41" i="1"/>
  <c r="BA41" i="1"/>
  <c r="AX41" i="1"/>
  <c r="AJ41" i="1"/>
  <c r="AG41" i="1"/>
  <c r="T41" i="1"/>
  <c r="O41" i="1"/>
  <c r="CF40" i="1"/>
  <c r="CB40" i="1"/>
  <c r="BV40" i="1"/>
  <c r="BP40" i="1"/>
  <c r="BL40" i="1"/>
  <c r="BH40" i="1"/>
  <c r="BA40" i="1"/>
  <c r="AX40" i="1"/>
  <c r="AJ40" i="1"/>
  <c r="AG40" i="1"/>
  <c r="T40" i="1"/>
  <c r="O40" i="1"/>
  <c r="CF39" i="1"/>
  <c r="CB39" i="1"/>
  <c r="BV39" i="1"/>
  <c r="BP39" i="1"/>
  <c r="BL39" i="1"/>
  <c r="BH39" i="1"/>
  <c r="BA39" i="1"/>
  <c r="AX39" i="1"/>
  <c r="AJ39" i="1"/>
  <c r="AG39" i="1"/>
  <c r="T39" i="1"/>
  <c r="O39" i="1"/>
  <c r="CF38" i="1"/>
  <c r="CB38" i="1"/>
  <c r="BV38" i="1"/>
  <c r="BP38" i="1"/>
  <c r="BL38" i="1"/>
  <c r="BH38" i="1"/>
  <c r="BA38" i="1"/>
  <c r="AX38" i="1"/>
  <c r="AJ38" i="1"/>
  <c r="AG38" i="1"/>
  <c r="T38" i="1"/>
  <c r="O38" i="1"/>
  <c r="CF36" i="1"/>
  <c r="CB36" i="1"/>
  <c r="BV36" i="1"/>
  <c r="BP36" i="1"/>
  <c r="BL36" i="1"/>
  <c r="BH36" i="1"/>
  <c r="BA36" i="1"/>
  <c r="AX36" i="1"/>
  <c r="AJ36" i="1"/>
  <c r="AG36" i="1"/>
  <c r="T36" i="1"/>
  <c r="O36" i="1"/>
  <c r="CF35" i="1"/>
  <c r="CB35" i="1"/>
  <c r="BV35" i="1"/>
  <c r="BP35" i="1"/>
  <c r="BL35" i="1"/>
  <c r="BH35" i="1"/>
  <c r="BA35" i="1"/>
  <c r="AX35" i="1"/>
  <c r="AJ35" i="1"/>
  <c r="AG35" i="1"/>
  <c r="T35" i="1"/>
  <c r="O35" i="1"/>
  <c r="CF34" i="1"/>
  <c r="CB34" i="1"/>
  <c r="BV34" i="1"/>
  <c r="BP34" i="1"/>
  <c r="BL34" i="1"/>
  <c r="BH34" i="1"/>
  <c r="BA34" i="1"/>
  <c r="AX34" i="1"/>
  <c r="AJ34" i="1"/>
  <c r="AG34" i="1"/>
  <c r="T34" i="1"/>
  <c r="O34" i="1"/>
  <c r="CF33" i="1"/>
  <c r="CB33" i="1"/>
  <c r="BV33" i="1"/>
  <c r="BP33" i="1"/>
  <c r="BL33" i="1"/>
  <c r="BH33" i="1"/>
  <c r="BA33" i="1"/>
  <c r="AX33" i="1"/>
  <c r="AJ33" i="1"/>
  <c r="AG33" i="1"/>
  <c r="T33" i="1"/>
  <c r="O33" i="1"/>
  <c r="CF32" i="1"/>
  <c r="CB32" i="1"/>
  <c r="BV32" i="1"/>
  <c r="BP32" i="1"/>
  <c r="BL32" i="1"/>
  <c r="BH32" i="1"/>
  <c r="BA32" i="1"/>
  <c r="AX32" i="1"/>
  <c r="AJ32" i="1"/>
  <c r="AG32" i="1"/>
  <c r="T32" i="1"/>
  <c r="O32" i="1"/>
  <c r="CF31" i="1"/>
  <c r="CB31" i="1"/>
  <c r="BV31" i="1"/>
  <c r="BP31" i="1"/>
  <c r="BL31" i="1"/>
  <c r="BH31" i="1"/>
  <c r="BA31" i="1"/>
  <c r="AX31" i="1"/>
  <c r="AJ31" i="1"/>
  <c r="AG31" i="1"/>
  <c r="T31" i="1"/>
  <c r="O31" i="1"/>
  <c r="CF30" i="1"/>
  <c r="CB30" i="1"/>
  <c r="BV30" i="1"/>
  <c r="BP30" i="1"/>
  <c r="BL30" i="1"/>
  <c r="BH30" i="1"/>
  <c r="BA30" i="1"/>
  <c r="AX30" i="1"/>
  <c r="AJ30" i="1"/>
  <c r="AG30" i="1"/>
  <c r="T30" i="1"/>
  <c r="O30" i="1"/>
  <c r="CF29" i="1"/>
  <c r="CB29" i="1"/>
  <c r="BV29" i="1"/>
  <c r="BP29" i="1"/>
  <c r="BL29" i="1"/>
  <c r="BH29" i="1"/>
  <c r="BA29" i="1"/>
  <c r="AX29" i="1"/>
  <c r="AJ29" i="1"/>
  <c r="AG29" i="1"/>
  <c r="T29" i="1"/>
  <c r="O29" i="1"/>
  <c r="CF27" i="1"/>
  <c r="CB27" i="1"/>
  <c r="BV27" i="1"/>
  <c r="BP27" i="1"/>
  <c r="BL27" i="1"/>
  <c r="BH27" i="1"/>
  <c r="BA27" i="1"/>
  <c r="AX27" i="1"/>
  <c r="AJ27" i="1"/>
  <c r="AG27" i="1"/>
  <c r="T27" i="1"/>
  <c r="O27" i="1"/>
  <c r="CF26" i="1"/>
  <c r="CB26" i="1"/>
  <c r="BV26" i="1"/>
  <c r="BP26" i="1"/>
  <c r="BL26" i="1"/>
  <c r="BH26" i="1"/>
  <c r="BA26" i="1"/>
  <c r="AX26" i="1"/>
  <c r="AJ26" i="1"/>
  <c r="AG26" i="1"/>
  <c r="T26" i="1"/>
  <c r="O26" i="1"/>
  <c r="CF25" i="1"/>
  <c r="CB25" i="1"/>
  <c r="BV25" i="1"/>
  <c r="BP25" i="1"/>
  <c r="BL25" i="1"/>
  <c r="BH25" i="1"/>
  <c r="BA25" i="1"/>
  <c r="AX25" i="1"/>
  <c r="AJ25" i="1"/>
  <c r="AG25" i="1"/>
  <c r="T25" i="1"/>
  <c r="O25" i="1"/>
  <c r="CF24" i="1"/>
  <c r="CB24" i="1"/>
  <c r="BV24" i="1"/>
  <c r="BP24" i="1"/>
  <c r="BL24" i="1"/>
  <c r="BH24" i="1"/>
  <c r="BA24" i="1"/>
  <c r="AX24" i="1"/>
  <c r="AJ24" i="1"/>
  <c r="AG24" i="1"/>
  <c r="T24" i="1"/>
  <c r="O24" i="1"/>
  <c r="CF23" i="1"/>
  <c r="CB23" i="1"/>
  <c r="BV23" i="1"/>
  <c r="BP23" i="1"/>
  <c r="BL23" i="1"/>
  <c r="BH23" i="1"/>
  <c r="BA23" i="1"/>
  <c r="AX23" i="1"/>
  <c r="AJ23" i="1"/>
  <c r="AG23" i="1"/>
  <c r="T23" i="1"/>
  <c r="O23" i="1"/>
  <c r="CF22" i="1"/>
  <c r="CB22" i="1"/>
  <c r="BV22" i="1"/>
  <c r="BP22" i="1"/>
  <c r="BL22" i="1"/>
  <c r="BH22" i="1"/>
  <c r="BA22" i="1"/>
  <c r="AX22" i="1"/>
  <c r="AJ22" i="1"/>
  <c r="AG22" i="1"/>
  <c r="T22" i="1"/>
  <c r="O22" i="1"/>
  <c r="BA21" i="1"/>
  <c r="CF19" i="1"/>
  <c r="CB19" i="1"/>
  <c r="BV19" i="1"/>
  <c r="BP19" i="1"/>
  <c r="BL19" i="1"/>
  <c r="BH19" i="1"/>
  <c r="BA19" i="1"/>
  <c r="AX19" i="1"/>
  <c r="AJ19" i="1"/>
  <c r="AG19" i="1"/>
  <c r="T19" i="1"/>
  <c r="O19" i="1"/>
  <c r="CF18" i="1"/>
  <c r="CB18" i="1"/>
  <c r="BV18" i="1"/>
  <c r="BP18" i="1"/>
  <c r="BL18" i="1"/>
  <c r="BH18" i="1"/>
  <c r="BA18" i="1"/>
  <c r="AX18" i="1"/>
  <c r="AJ18" i="1"/>
  <c r="AG18" i="1"/>
  <c r="T18" i="1"/>
  <c r="O18" i="1"/>
  <c r="CF17" i="1"/>
  <c r="CB17" i="1"/>
  <c r="BV17" i="1"/>
  <c r="BP17" i="1"/>
  <c r="BL17" i="1"/>
  <c r="BH17" i="1"/>
  <c r="BA17" i="1"/>
  <c r="AX17" i="1"/>
  <c r="AJ17" i="1"/>
  <c r="AG17" i="1"/>
  <c r="T17" i="1"/>
  <c r="O17" i="1"/>
  <c r="CF16" i="1"/>
  <c r="CB16" i="1"/>
  <c r="BV16" i="1"/>
  <c r="BP16" i="1"/>
  <c r="BL16" i="1"/>
  <c r="BH16" i="1"/>
  <c r="BA16" i="1"/>
  <c r="AX16" i="1"/>
  <c r="AJ16" i="1"/>
  <c r="AG16" i="1"/>
  <c r="T16" i="1"/>
  <c r="O16" i="1"/>
  <c r="CF15" i="1"/>
  <c r="CB15" i="1"/>
  <c r="BV15" i="1"/>
  <c r="BP15" i="1"/>
  <c r="BL15" i="1"/>
  <c r="BH15" i="1"/>
  <c r="BA15" i="1"/>
  <c r="AX15" i="1"/>
  <c r="AJ15" i="1"/>
  <c r="AG15" i="1"/>
  <c r="T15" i="1"/>
  <c r="O15" i="1"/>
  <c r="CF14" i="1"/>
  <c r="CB14" i="1"/>
  <c r="BV14" i="1"/>
  <c r="BP14" i="1"/>
  <c r="BL14" i="1"/>
  <c r="BH14" i="1"/>
  <c r="BA14" i="1"/>
  <c r="AX14" i="1"/>
  <c r="AJ14" i="1"/>
  <c r="AG14" i="1"/>
  <c r="T14" i="1"/>
  <c r="O14" i="1"/>
  <c r="BV13" i="1"/>
  <c r="BA13" i="1"/>
  <c r="T13" i="1"/>
  <c r="CF12" i="1"/>
  <c r="CB12" i="1"/>
  <c r="BV12" i="1"/>
  <c r="BP12" i="1"/>
  <c r="BL12" i="1"/>
  <c r="BH12" i="1"/>
  <c r="BA12" i="1"/>
  <c r="AX12" i="1"/>
  <c r="AJ12" i="1"/>
  <c r="AG12" i="1"/>
  <c r="T12" i="1"/>
  <c r="O12" i="1"/>
  <c r="CF11" i="1"/>
  <c r="CB11" i="1"/>
  <c r="BV11" i="1"/>
  <c r="BP11" i="1"/>
  <c r="BL11" i="1"/>
  <c r="BH11" i="1"/>
  <c r="BA11" i="1"/>
  <c r="AX11" i="1"/>
  <c r="AJ11" i="1"/>
  <c r="AG11" i="1"/>
  <c r="T11" i="1"/>
  <c r="O11" i="1"/>
  <c r="CF10" i="1"/>
  <c r="CB10" i="1"/>
  <c r="BV10" i="1"/>
  <c r="BP10" i="1"/>
  <c r="BL10" i="1"/>
  <c r="BH10" i="1"/>
  <c r="BA10" i="1"/>
  <c r="AX10" i="1"/>
  <c r="AJ10" i="1"/>
  <c r="AG10" i="1"/>
  <c r="T10" i="1"/>
  <c r="O10" i="1"/>
  <c r="CF8" i="1"/>
  <c r="CB8" i="1"/>
  <c r="BV8" i="1"/>
  <c r="BP8" i="1"/>
  <c r="BL8" i="1"/>
  <c r="BH8" i="1"/>
  <c r="BA8" i="1"/>
  <c r="AX8" i="1"/>
  <c r="AJ8" i="1"/>
  <c r="AG8" i="1"/>
  <c r="T8" i="1"/>
  <c r="O8" i="1"/>
  <c r="CF7" i="1"/>
  <c r="CB7" i="1"/>
  <c r="BV7" i="1"/>
  <c r="BP7" i="1"/>
  <c r="BL7" i="1"/>
  <c r="BH7" i="1"/>
  <c r="BA7" i="1"/>
  <c r="AX7" i="1"/>
  <c r="AJ7" i="1"/>
  <c r="AG7" i="1"/>
  <c r="T7" i="1"/>
  <c r="O7" i="1"/>
  <c r="CF6" i="1"/>
  <c r="CB6" i="1"/>
  <c r="BV6" i="1"/>
  <c r="BP6" i="1"/>
  <c r="BL6" i="1"/>
  <c r="BH6" i="1"/>
  <c r="BA6" i="1"/>
  <c r="AX6" i="1"/>
  <c r="AJ6" i="1"/>
  <c r="AG6" i="1"/>
  <c r="T6" i="1"/>
  <c r="O6" i="1"/>
  <c r="BV5" i="1"/>
  <c r="BA5" i="1"/>
  <c r="T5" i="1"/>
  <c r="CF4" i="1"/>
  <c r="CF145" i="1" s="1"/>
  <c r="CB4" i="1"/>
  <c r="BV4" i="1"/>
  <c r="BV135" i="1" s="1"/>
  <c r="BP4" i="1"/>
  <c r="BL4" i="1"/>
  <c r="BL145" i="1" s="1"/>
  <c r="BH4" i="1"/>
  <c r="BA4" i="1"/>
  <c r="BA135" i="1" s="1"/>
  <c r="AX4" i="1"/>
  <c r="AJ4" i="1"/>
  <c r="AJ145" i="1" s="1"/>
  <c r="AG4" i="1"/>
  <c r="T4" i="1"/>
  <c r="T118" i="1" s="1"/>
  <c r="O4" i="1"/>
  <c r="CF154" i="4"/>
  <c r="CB154" i="4"/>
  <c r="BV154" i="4"/>
  <c r="BP154" i="4"/>
  <c r="BL154" i="4"/>
  <c r="BH154" i="4"/>
  <c r="BA154" i="4"/>
  <c r="AX154" i="4"/>
  <c r="AJ154" i="4"/>
  <c r="AG154" i="4"/>
  <c r="T154" i="4"/>
  <c r="T153" i="4" s="1"/>
  <c r="O154" i="4"/>
  <c r="O153" i="4" s="1"/>
  <c r="CF153" i="4"/>
  <c r="CB153" i="4"/>
  <c r="BV153" i="4"/>
  <c r="BP153" i="4"/>
  <c r="BL153" i="4"/>
  <c r="BH153" i="4"/>
  <c r="BA153" i="4"/>
  <c r="AX153" i="4"/>
  <c r="AJ153" i="4"/>
  <c r="CF152" i="4"/>
  <c r="CB152" i="4"/>
  <c r="BV152" i="4"/>
  <c r="BP152" i="4"/>
  <c r="BL152" i="4"/>
  <c r="BH152" i="4"/>
  <c r="BA152" i="4"/>
  <c r="AX152" i="4"/>
  <c r="AJ152" i="4"/>
  <c r="AG152" i="4"/>
  <c r="T152" i="4"/>
  <c r="O152" i="4"/>
  <c r="CF151" i="4"/>
  <c r="CB151" i="4"/>
  <c r="BV151" i="4"/>
  <c r="BP151" i="4"/>
  <c r="BL151" i="4"/>
  <c r="BH151" i="4"/>
  <c r="BA151" i="4"/>
  <c r="AX151" i="4"/>
  <c r="AJ151" i="4"/>
  <c r="AG151" i="4"/>
  <c r="T151" i="4"/>
  <c r="O151" i="4"/>
  <c r="CF150" i="4"/>
  <c r="CB150" i="4"/>
  <c r="BV150" i="4"/>
  <c r="BP150" i="4"/>
  <c r="BL150" i="4"/>
  <c r="BH150" i="4"/>
  <c r="BA150" i="4"/>
  <c r="AX150" i="4"/>
  <c r="AJ150" i="4"/>
  <c r="AG150" i="4"/>
  <c r="T150" i="4"/>
  <c r="O150" i="4"/>
  <c r="CF149" i="4"/>
  <c r="CB149" i="4"/>
  <c r="BV149" i="4"/>
  <c r="BP149" i="4"/>
  <c r="BL149" i="4"/>
  <c r="BH149" i="4"/>
  <c r="BA149" i="4"/>
  <c r="AX149" i="4"/>
  <c r="AJ149" i="4"/>
  <c r="AG149" i="4"/>
  <c r="T149" i="4"/>
  <c r="O149" i="4"/>
  <c r="CF148" i="4"/>
  <c r="CB148" i="4"/>
  <c r="BV148" i="4"/>
  <c r="BP148" i="4"/>
  <c r="BL148" i="4"/>
  <c r="BH148" i="4"/>
  <c r="BA148" i="4"/>
  <c r="AX148" i="4"/>
  <c r="AJ148" i="4"/>
  <c r="AG148" i="4"/>
  <c r="T148" i="4"/>
  <c r="O148" i="4"/>
  <c r="CF147" i="4"/>
  <c r="CB147" i="4"/>
  <c r="BV147" i="4"/>
  <c r="BP147" i="4"/>
  <c r="BL147" i="4"/>
  <c r="BH147" i="4"/>
  <c r="BA147" i="4"/>
  <c r="AX147" i="4"/>
  <c r="AJ147" i="4"/>
  <c r="AG147" i="4"/>
  <c r="T147" i="4"/>
  <c r="O147" i="4"/>
  <c r="CF146" i="4"/>
  <c r="CB146" i="4"/>
  <c r="BV146" i="4"/>
  <c r="BP146" i="4"/>
  <c r="BL146" i="4"/>
  <c r="BH146" i="4"/>
  <c r="BA146" i="4"/>
  <c r="AX146" i="4"/>
  <c r="AJ146" i="4"/>
  <c r="AG146" i="4"/>
  <c r="T146" i="4"/>
  <c r="O146" i="4"/>
  <c r="CF145" i="4"/>
  <c r="CB145" i="4"/>
  <c r="BV145" i="4"/>
  <c r="BP145" i="4"/>
  <c r="BL145" i="4"/>
  <c r="BH145" i="4"/>
  <c r="BA145" i="4"/>
  <c r="AX145" i="4"/>
  <c r="AJ145" i="4"/>
  <c r="AG145" i="4"/>
  <c r="T145" i="4"/>
  <c r="T144" i="4" s="1"/>
  <c r="O145" i="4"/>
  <c r="O144" i="4" s="1"/>
  <c r="CF144" i="4"/>
  <c r="CB144" i="4"/>
  <c r="BV144" i="4"/>
  <c r="BP144" i="4"/>
  <c r="BL144" i="4"/>
  <c r="BH144" i="4"/>
  <c r="BA144" i="4"/>
  <c r="AX144" i="4"/>
  <c r="AJ144" i="4"/>
  <c r="CF143" i="4"/>
  <c r="CB143" i="4"/>
  <c r="BV143" i="4"/>
  <c r="BP143" i="4"/>
  <c r="BL143" i="4"/>
  <c r="BH143" i="4"/>
  <c r="BA143" i="4"/>
  <c r="AX143" i="4"/>
  <c r="AJ143" i="4"/>
  <c r="AG143" i="4"/>
  <c r="T143" i="4"/>
  <c r="T142" i="4" s="1"/>
  <c r="O143" i="4"/>
  <c r="O142" i="4" s="1"/>
  <c r="CF142" i="4"/>
  <c r="CB142" i="4"/>
  <c r="BV142" i="4"/>
  <c r="BP142" i="4"/>
  <c r="BL142" i="4"/>
  <c r="BH142" i="4"/>
  <c r="BA142" i="4"/>
  <c r="AX142" i="4"/>
  <c r="AJ142" i="4"/>
  <c r="CF141" i="4"/>
  <c r="CB141" i="4"/>
  <c r="BV141" i="4"/>
  <c r="BP141" i="4"/>
  <c r="BL141" i="4"/>
  <c r="BH141" i="4"/>
  <c r="BA141" i="4"/>
  <c r="AX141" i="4"/>
  <c r="AJ141" i="4"/>
  <c r="AG141" i="4"/>
  <c r="T141" i="4"/>
  <c r="O141" i="4"/>
  <c r="CF140" i="4"/>
  <c r="CB140" i="4"/>
  <c r="BV140" i="4"/>
  <c r="BP140" i="4"/>
  <c r="BL140" i="4"/>
  <c r="BH140" i="4"/>
  <c r="BA140" i="4"/>
  <c r="AX140" i="4"/>
  <c r="AJ140" i="4"/>
  <c r="AG140" i="4"/>
  <c r="T140" i="4"/>
  <c r="O140" i="4"/>
  <c r="CF139" i="4"/>
  <c r="CB139" i="4"/>
  <c r="BV139" i="4"/>
  <c r="BP139" i="4"/>
  <c r="BL139" i="4"/>
  <c r="BH139" i="4"/>
  <c r="BA139" i="4"/>
  <c r="AX139" i="4"/>
  <c r="AJ139" i="4"/>
  <c r="AG139" i="4"/>
  <c r="T139" i="4"/>
  <c r="O139" i="4"/>
  <c r="CF138" i="4"/>
  <c r="CB138" i="4"/>
  <c r="BV138" i="4"/>
  <c r="BP138" i="4"/>
  <c r="BL138" i="4"/>
  <c r="BH138" i="4"/>
  <c r="BA138" i="4"/>
  <c r="AX138" i="4"/>
  <c r="AJ138" i="4"/>
  <c r="AG138" i="4"/>
  <c r="T138" i="4"/>
  <c r="O138" i="4"/>
  <c r="CF137" i="4"/>
  <c r="CB137" i="4"/>
  <c r="BV137" i="4"/>
  <c r="BP137" i="4"/>
  <c r="BL137" i="4"/>
  <c r="BH137" i="4"/>
  <c r="BA137" i="4"/>
  <c r="AX137" i="4"/>
  <c r="AJ137" i="4"/>
  <c r="AG137" i="4"/>
  <c r="T137" i="4"/>
  <c r="O137" i="4"/>
  <c r="CF136" i="4"/>
  <c r="CB136" i="4"/>
  <c r="BV136" i="4"/>
  <c r="BP136" i="4"/>
  <c r="BL136" i="4"/>
  <c r="BH136" i="4"/>
  <c r="BA136" i="4"/>
  <c r="AX136" i="4"/>
  <c r="AJ136" i="4"/>
  <c r="AG136" i="4"/>
  <c r="T136" i="4"/>
  <c r="O136" i="4"/>
  <c r="CF135" i="4"/>
  <c r="CB135" i="4"/>
  <c r="BV135" i="4"/>
  <c r="BP135" i="4"/>
  <c r="BL135" i="4"/>
  <c r="BH135" i="4"/>
  <c r="BA135" i="4"/>
  <c r="AX135" i="4"/>
  <c r="AJ135" i="4"/>
  <c r="AG135" i="4"/>
  <c r="T135" i="4"/>
  <c r="T134" i="4" s="1"/>
  <c r="O135" i="4"/>
  <c r="O134" i="4" s="1"/>
  <c r="CF134" i="4"/>
  <c r="CB134" i="4"/>
  <c r="BV134" i="4"/>
  <c r="BP134" i="4"/>
  <c r="BL134" i="4"/>
  <c r="BH134" i="4"/>
  <c r="BA134" i="4"/>
  <c r="AX134" i="4"/>
  <c r="AJ134" i="4"/>
  <c r="CF133" i="4"/>
  <c r="CB133" i="4"/>
  <c r="BV133" i="4"/>
  <c r="BP133" i="4"/>
  <c r="BL133" i="4"/>
  <c r="BH133" i="4"/>
  <c r="BA133" i="4"/>
  <c r="AX133" i="4"/>
  <c r="AJ133" i="4"/>
  <c r="AJ131" i="4" s="1"/>
  <c r="AG133" i="4"/>
  <c r="T133" i="4"/>
  <c r="O133" i="4"/>
  <c r="CF132" i="4"/>
  <c r="CB132" i="4"/>
  <c r="BV132" i="4"/>
  <c r="BP132" i="4"/>
  <c r="BL132" i="4"/>
  <c r="BH132" i="4"/>
  <c r="BA132" i="4"/>
  <c r="AX132" i="4"/>
  <c r="AJ132" i="4"/>
  <c r="AG132" i="4"/>
  <c r="T132" i="4"/>
  <c r="T131" i="4" s="1"/>
  <c r="O132" i="4"/>
  <c r="O131" i="4" s="1"/>
  <c r="CF131" i="4"/>
  <c r="CB131" i="4"/>
  <c r="BV131" i="4"/>
  <c r="BP131" i="4"/>
  <c r="BL131" i="4"/>
  <c r="BH131" i="4"/>
  <c r="BA131" i="4"/>
  <c r="AX131" i="4"/>
  <c r="CF130" i="4"/>
  <c r="CB130" i="4"/>
  <c r="BV130" i="4"/>
  <c r="BP130" i="4"/>
  <c r="BL130" i="4"/>
  <c r="BH130" i="4"/>
  <c r="BA130" i="4"/>
  <c r="AX130" i="4"/>
  <c r="AJ130" i="4"/>
  <c r="AG130" i="4"/>
  <c r="T130" i="4"/>
  <c r="O130" i="4"/>
  <c r="CF129" i="4"/>
  <c r="CB129" i="4"/>
  <c r="BV129" i="4"/>
  <c r="BP129" i="4"/>
  <c r="BL129" i="4"/>
  <c r="BH129" i="4"/>
  <c r="BA129" i="4"/>
  <c r="AX129" i="4"/>
  <c r="AJ129" i="4"/>
  <c r="AG129" i="4"/>
  <c r="T129" i="4"/>
  <c r="O129" i="4"/>
  <c r="CF128" i="4"/>
  <c r="CB128" i="4"/>
  <c r="BV128" i="4"/>
  <c r="BP128" i="4"/>
  <c r="BL128" i="4"/>
  <c r="BH128" i="4"/>
  <c r="BA128" i="4"/>
  <c r="AX128" i="4"/>
  <c r="AJ128" i="4"/>
  <c r="AG128" i="4"/>
  <c r="T128" i="4"/>
  <c r="T127" i="4" s="1"/>
  <c r="O128" i="4"/>
  <c r="O127" i="4" s="1"/>
  <c r="CF127" i="4"/>
  <c r="CB127" i="4"/>
  <c r="BV127" i="4"/>
  <c r="BP127" i="4"/>
  <c r="BL127" i="4"/>
  <c r="BH127" i="4"/>
  <c r="BA127" i="4"/>
  <c r="AX127" i="4"/>
  <c r="AJ127" i="4"/>
  <c r="CF126" i="4"/>
  <c r="CB126" i="4"/>
  <c r="BV126" i="4"/>
  <c r="BP126" i="4"/>
  <c r="BL126" i="4"/>
  <c r="BH126" i="4"/>
  <c r="BA126" i="4"/>
  <c r="AX126" i="4"/>
  <c r="AJ126" i="4"/>
  <c r="AG126" i="4"/>
  <c r="T126" i="4"/>
  <c r="O126" i="4"/>
  <c r="CF125" i="4"/>
  <c r="CB125" i="4"/>
  <c r="BV125" i="4"/>
  <c r="BP125" i="4"/>
  <c r="BL125" i="4"/>
  <c r="BH125" i="4"/>
  <c r="BA125" i="4"/>
  <c r="AX125" i="4"/>
  <c r="AJ125" i="4"/>
  <c r="AG125" i="4"/>
  <c r="T125" i="4"/>
  <c r="O125" i="4"/>
  <c r="CF124" i="4"/>
  <c r="CB124" i="4"/>
  <c r="CB123" i="4" s="1"/>
  <c r="BV124" i="4"/>
  <c r="BP124" i="4"/>
  <c r="BP123" i="4" s="1"/>
  <c r="BL124" i="4"/>
  <c r="BH124" i="4"/>
  <c r="BH123" i="4" s="1"/>
  <c r="BA124" i="4"/>
  <c r="BA123" i="4" s="1"/>
  <c r="AX124" i="4"/>
  <c r="AJ124" i="4"/>
  <c r="AJ123" i="4" s="1"/>
  <c r="AG124" i="4"/>
  <c r="T124" i="4"/>
  <c r="T123" i="4" s="1"/>
  <c r="O124" i="4"/>
  <c r="O123" i="4" s="1"/>
  <c r="BL123" i="4"/>
  <c r="CF123" i="4"/>
  <c r="CF122" i="4"/>
  <c r="CB122" i="4"/>
  <c r="BV122" i="4"/>
  <c r="BP122" i="4"/>
  <c r="BL122" i="4"/>
  <c r="BH122" i="4"/>
  <c r="BA122" i="4"/>
  <c r="AX122" i="4"/>
  <c r="AJ122" i="4"/>
  <c r="AG122" i="4"/>
  <c r="T122" i="4"/>
  <c r="O122" i="4"/>
  <c r="CF121" i="4"/>
  <c r="CB121" i="4"/>
  <c r="BV121" i="4"/>
  <c r="BP121" i="4"/>
  <c r="BL121" i="4"/>
  <c r="BH121" i="4"/>
  <c r="BA121" i="4"/>
  <c r="AX121" i="4"/>
  <c r="AJ121" i="4"/>
  <c r="AG121" i="4"/>
  <c r="T121" i="4"/>
  <c r="O121" i="4"/>
  <c r="CF120" i="4"/>
  <c r="CB120" i="4"/>
  <c r="BV120" i="4"/>
  <c r="BP120" i="4"/>
  <c r="BL120" i="4"/>
  <c r="BH120" i="4"/>
  <c r="BA120" i="4"/>
  <c r="AX120" i="4"/>
  <c r="AJ120" i="4"/>
  <c r="AG120" i="4"/>
  <c r="T120" i="4"/>
  <c r="O120" i="4"/>
  <c r="CF119" i="4"/>
  <c r="CB119" i="4"/>
  <c r="BV119" i="4"/>
  <c r="BP119" i="4"/>
  <c r="BL119" i="4"/>
  <c r="BH119" i="4"/>
  <c r="BH118" i="4" s="1"/>
  <c r="BA119" i="4"/>
  <c r="BA118" i="4" s="1"/>
  <c r="AX119" i="4"/>
  <c r="AX118" i="4" s="1"/>
  <c r="AJ119" i="4"/>
  <c r="AJ118" i="4" s="1"/>
  <c r="AG119" i="4"/>
  <c r="T119" i="4"/>
  <c r="T118" i="4" s="1"/>
  <c r="O119" i="4"/>
  <c r="O118" i="4" s="1"/>
  <c r="CF118" i="4"/>
  <c r="CB118" i="4"/>
  <c r="BV118" i="4"/>
  <c r="BP118" i="4"/>
  <c r="CF117" i="4"/>
  <c r="CB117" i="4"/>
  <c r="BV117" i="4"/>
  <c r="BP117" i="4"/>
  <c r="BL117" i="4"/>
  <c r="BH117" i="4"/>
  <c r="BA117" i="4"/>
  <c r="AX117" i="4"/>
  <c r="AJ117" i="4"/>
  <c r="AG117" i="4"/>
  <c r="T117" i="4"/>
  <c r="O117" i="4"/>
  <c r="CF116" i="4"/>
  <c r="CB116" i="4"/>
  <c r="BV116" i="4"/>
  <c r="BP116" i="4"/>
  <c r="BL116" i="4"/>
  <c r="BH116" i="4"/>
  <c r="BA116" i="4"/>
  <c r="AX116" i="4"/>
  <c r="AJ116" i="4"/>
  <c r="AG116" i="4"/>
  <c r="T116" i="4"/>
  <c r="O116" i="4"/>
  <c r="CF115" i="4"/>
  <c r="CB115" i="4"/>
  <c r="BV115" i="4"/>
  <c r="BP115" i="4"/>
  <c r="BL115" i="4"/>
  <c r="BH115" i="4"/>
  <c r="BA115" i="4"/>
  <c r="AX115" i="4"/>
  <c r="AJ115" i="4"/>
  <c r="AG115" i="4"/>
  <c r="T115" i="4"/>
  <c r="O115" i="4"/>
  <c r="CF114" i="4"/>
  <c r="CB114" i="4"/>
  <c r="BV114" i="4"/>
  <c r="BP114" i="4"/>
  <c r="BL114" i="4"/>
  <c r="BH114" i="4"/>
  <c r="BA114" i="4"/>
  <c r="AX114" i="4"/>
  <c r="AJ114" i="4"/>
  <c r="AG114" i="4"/>
  <c r="T114" i="4"/>
  <c r="O114" i="4"/>
  <c r="CF113" i="4"/>
  <c r="CB113" i="4"/>
  <c r="BV113" i="4"/>
  <c r="BP113" i="4"/>
  <c r="BL113" i="4"/>
  <c r="BH113" i="4"/>
  <c r="BA113" i="4"/>
  <c r="AX113" i="4"/>
  <c r="AJ113" i="4"/>
  <c r="AG113" i="4"/>
  <c r="T113" i="4"/>
  <c r="O113" i="4"/>
  <c r="CF112" i="4"/>
  <c r="CB112" i="4"/>
  <c r="BV112" i="4"/>
  <c r="BP112" i="4"/>
  <c r="BL112" i="4"/>
  <c r="BH112" i="4"/>
  <c r="BA112" i="4"/>
  <c r="AX112" i="4"/>
  <c r="AJ112" i="4"/>
  <c r="AG112" i="4"/>
  <c r="T112" i="4"/>
  <c r="O112" i="4"/>
  <c r="CF111" i="4"/>
  <c r="CB111" i="4"/>
  <c r="BV111" i="4"/>
  <c r="BP111" i="4"/>
  <c r="BL111" i="4"/>
  <c r="BH111" i="4"/>
  <c r="BA111" i="4"/>
  <c r="AX111" i="4"/>
  <c r="AJ111" i="4"/>
  <c r="AG111" i="4"/>
  <c r="T111" i="4"/>
  <c r="O111" i="4"/>
  <c r="CF110" i="4"/>
  <c r="CB110" i="4"/>
  <c r="CB109" i="4" s="1"/>
  <c r="BV110" i="4"/>
  <c r="BP110" i="4"/>
  <c r="BL110" i="4"/>
  <c r="BH110" i="4"/>
  <c r="BA110" i="4"/>
  <c r="AX110" i="4"/>
  <c r="AJ110" i="4"/>
  <c r="AG110" i="4"/>
  <c r="T110" i="4"/>
  <c r="T109" i="4" s="1"/>
  <c r="O110" i="4"/>
  <c r="O109" i="4" s="1"/>
  <c r="CF109" i="4"/>
  <c r="BV109" i="4"/>
  <c r="BP109" i="4"/>
  <c r="BL109" i="4"/>
  <c r="BH109" i="4"/>
  <c r="BA109" i="4"/>
  <c r="AX109" i="4"/>
  <c r="AJ109" i="4"/>
  <c r="CF108" i="4"/>
  <c r="CB108" i="4"/>
  <c r="BV108" i="4"/>
  <c r="BP108" i="4"/>
  <c r="BL108" i="4"/>
  <c r="BH108" i="4"/>
  <c r="BA108" i="4"/>
  <c r="AJ108" i="4"/>
  <c r="AG108" i="4"/>
  <c r="T108" i="4"/>
  <c r="O108" i="4"/>
  <c r="CF107" i="4"/>
  <c r="CB107" i="4"/>
  <c r="BV107" i="4"/>
  <c r="BP107" i="4"/>
  <c r="BL107" i="4"/>
  <c r="BH107" i="4"/>
  <c r="BA107" i="4"/>
  <c r="AX107" i="4"/>
  <c r="AJ107" i="4"/>
  <c r="AG107" i="4"/>
  <c r="T107" i="4"/>
  <c r="O107" i="4"/>
  <c r="CF106" i="4"/>
  <c r="CB106" i="4"/>
  <c r="BV106" i="4"/>
  <c r="BP106" i="4"/>
  <c r="BL106" i="4"/>
  <c r="BH106" i="4"/>
  <c r="BA106" i="4"/>
  <c r="AX106" i="4"/>
  <c r="AJ106" i="4"/>
  <c r="AG106" i="4"/>
  <c r="T106" i="4"/>
  <c r="O106" i="4"/>
  <c r="CF105" i="4"/>
  <c r="CB105" i="4"/>
  <c r="BV105" i="4"/>
  <c r="BP105" i="4"/>
  <c r="BL105" i="4"/>
  <c r="BH105" i="4"/>
  <c r="BA105" i="4"/>
  <c r="AX105" i="4"/>
  <c r="AJ105" i="4"/>
  <c r="AG105" i="4"/>
  <c r="T105" i="4"/>
  <c r="O105" i="4"/>
  <c r="CF104" i="4"/>
  <c r="CB104" i="4"/>
  <c r="BV104" i="4"/>
  <c r="BP104" i="4"/>
  <c r="BL104" i="4"/>
  <c r="BH104" i="4"/>
  <c r="BA104" i="4"/>
  <c r="AX104" i="4"/>
  <c r="AJ104" i="4"/>
  <c r="AG104" i="4"/>
  <c r="T104" i="4"/>
  <c r="O104" i="4"/>
  <c r="CF103" i="4"/>
  <c r="CB103" i="4"/>
  <c r="BV103" i="4"/>
  <c r="BP103" i="4"/>
  <c r="BL103" i="4"/>
  <c r="BH103" i="4"/>
  <c r="BA103" i="4"/>
  <c r="AX103" i="4"/>
  <c r="AJ103" i="4"/>
  <c r="AG103" i="4"/>
  <c r="T103" i="4"/>
  <c r="O103" i="4"/>
  <c r="CF102" i="4"/>
  <c r="CB102" i="4"/>
  <c r="BV102" i="4"/>
  <c r="BP102" i="4"/>
  <c r="BL102" i="4"/>
  <c r="BH102" i="4"/>
  <c r="BA102" i="4"/>
  <c r="AX102" i="4"/>
  <c r="AJ102" i="4"/>
  <c r="AG102" i="4"/>
  <c r="T102" i="4"/>
  <c r="O102" i="4"/>
  <c r="CF101" i="4"/>
  <c r="CB101" i="4"/>
  <c r="BV101" i="4"/>
  <c r="BP101" i="4"/>
  <c r="BL101" i="4"/>
  <c r="BH101" i="4"/>
  <c r="BA101" i="4"/>
  <c r="AX101" i="4"/>
  <c r="AJ101" i="4"/>
  <c r="AG101" i="4"/>
  <c r="T101" i="4"/>
  <c r="O101" i="4"/>
  <c r="CF100" i="4"/>
  <c r="CB100" i="4"/>
  <c r="BV100" i="4"/>
  <c r="BP100" i="4"/>
  <c r="BL100" i="4"/>
  <c r="BH100" i="4"/>
  <c r="BA100" i="4"/>
  <c r="AX100" i="4"/>
  <c r="AJ100" i="4"/>
  <c r="AG100" i="4"/>
  <c r="T100" i="4"/>
  <c r="O100" i="4"/>
  <c r="CF99" i="4"/>
  <c r="CB99" i="4"/>
  <c r="BV99" i="4"/>
  <c r="BP99" i="4"/>
  <c r="BL99" i="4"/>
  <c r="BH99" i="4"/>
  <c r="BA99" i="4"/>
  <c r="AX99" i="4"/>
  <c r="AJ99" i="4"/>
  <c r="AG99" i="4"/>
  <c r="T99" i="4"/>
  <c r="O99" i="4"/>
  <c r="CF98" i="4"/>
  <c r="CB98" i="4"/>
  <c r="BV98" i="4"/>
  <c r="BP98" i="4"/>
  <c r="BL98" i="4"/>
  <c r="BH98" i="4"/>
  <c r="BA98" i="4"/>
  <c r="AX98" i="4"/>
  <c r="AJ98" i="4"/>
  <c r="AG98" i="4"/>
  <c r="T98" i="4"/>
  <c r="O98" i="4"/>
  <c r="CF97" i="4"/>
  <c r="CB97" i="4"/>
  <c r="BV97" i="4"/>
  <c r="BP97" i="4"/>
  <c r="BL97" i="4"/>
  <c r="BH97" i="4"/>
  <c r="BA97" i="4"/>
  <c r="AX97" i="4"/>
  <c r="AJ97" i="4"/>
  <c r="AG97" i="4"/>
  <c r="T97" i="4"/>
  <c r="O97" i="4"/>
  <c r="CF96" i="4"/>
  <c r="CB96" i="4"/>
  <c r="BV96" i="4"/>
  <c r="BP96" i="4"/>
  <c r="BL96" i="4"/>
  <c r="BH96" i="4"/>
  <c r="BA96" i="4"/>
  <c r="AX96" i="4"/>
  <c r="AJ96" i="4"/>
  <c r="AG96" i="4"/>
  <c r="T96" i="4"/>
  <c r="O96" i="4"/>
  <c r="CF95" i="4"/>
  <c r="CB95" i="4"/>
  <c r="BV95" i="4"/>
  <c r="BP95" i="4"/>
  <c r="BL95" i="4"/>
  <c r="BH95" i="4"/>
  <c r="BA95" i="4"/>
  <c r="AX95" i="4"/>
  <c r="AJ95" i="4"/>
  <c r="AG95" i="4"/>
  <c r="T95" i="4"/>
  <c r="O95" i="4"/>
  <c r="CF94" i="4"/>
  <c r="CB94" i="4"/>
  <c r="BV94" i="4"/>
  <c r="BP94" i="4"/>
  <c r="BL94" i="4"/>
  <c r="BH94" i="4"/>
  <c r="BA94" i="4"/>
  <c r="AX94" i="4"/>
  <c r="AJ94" i="4"/>
  <c r="AG94" i="4"/>
  <c r="T94" i="4"/>
  <c r="O94" i="4"/>
  <c r="CF93" i="4"/>
  <c r="CF92" i="4" s="1"/>
  <c r="CB93" i="4"/>
  <c r="CB92" i="4" s="1"/>
  <c r="BV93" i="4"/>
  <c r="BV92" i="4" s="1"/>
  <c r="BP93" i="4"/>
  <c r="BP92" i="4" s="1"/>
  <c r="BL93" i="4"/>
  <c r="BL92" i="4" s="1"/>
  <c r="BH93" i="4"/>
  <c r="BH92" i="4" s="1"/>
  <c r="BA93" i="4"/>
  <c r="BA92" i="4" s="1"/>
  <c r="AX93" i="4"/>
  <c r="AX92" i="4" s="1"/>
  <c r="AJ93" i="4"/>
  <c r="AJ92" i="4" s="1"/>
  <c r="AG93" i="4"/>
  <c r="AG92" i="4" s="1"/>
  <c r="T93" i="4"/>
  <c r="O93" i="4"/>
  <c r="O92" i="4" s="1"/>
  <c r="CF91" i="4"/>
  <c r="CB91" i="4"/>
  <c r="BV91" i="4"/>
  <c r="BP91" i="4"/>
  <c r="BL91" i="4"/>
  <c r="BH91" i="4"/>
  <c r="BA91" i="4"/>
  <c r="AX91" i="4"/>
  <c r="AJ91" i="4"/>
  <c r="AG91" i="4"/>
  <c r="O91" i="4"/>
  <c r="CF89" i="4"/>
  <c r="CB89" i="4"/>
  <c r="BV89" i="4"/>
  <c r="BP89" i="4"/>
  <c r="BL89" i="4"/>
  <c r="BH89" i="4"/>
  <c r="BA89" i="4"/>
  <c r="AX89" i="4"/>
  <c r="AJ89" i="4"/>
  <c r="AG89" i="4"/>
  <c r="T89" i="4"/>
  <c r="O89" i="4"/>
  <c r="CF88" i="4"/>
  <c r="CB88" i="4"/>
  <c r="BV88" i="4"/>
  <c r="BP88" i="4"/>
  <c r="BL88" i="4"/>
  <c r="BH88" i="4"/>
  <c r="BA88" i="4"/>
  <c r="AX88" i="4"/>
  <c r="AJ88" i="4"/>
  <c r="AG88" i="4"/>
  <c r="T88" i="4"/>
  <c r="O88" i="4"/>
  <c r="CF87" i="4"/>
  <c r="CB87" i="4"/>
  <c r="BV87" i="4"/>
  <c r="BP87" i="4"/>
  <c r="BL87" i="4"/>
  <c r="BH87" i="4"/>
  <c r="BA87" i="4"/>
  <c r="AX87" i="4"/>
  <c r="AJ87" i="4"/>
  <c r="AG87" i="4"/>
  <c r="T87" i="4"/>
  <c r="O87" i="4"/>
  <c r="CF86" i="4"/>
  <c r="CB86" i="4"/>
  <c r="BV86" i="4"/>
  <c r="BP86" i="4"/>
  <c r="BL86" i="4"/>
  <c r="BH86" i="4"/>
  <c r="BA86" i="4"/>
  <c r="AX86" i="4"/>
  <c r="AJ86" i="4"/>
  <c r="AG86" i="4"/>
  <c r="T86" i="4"/>
  <c r="O86" i="4"/>
  <c r="CF85" i="4"/>
  <c r="CB85" i="4"/>
  <c r="BV85" i="4"/>
  <c r="BP85" i="4"/>
  <c r="BL85" i="4"/>
  <c r="BH85" i="4"/>
  <c r="BA85" i="4"/>
  <c r="AX85" i="4"/>
  <c r="AJ85" i="4"/>
  <c r="AG85" i="4"/>
  <c r="T85" i="4"/>
  <c r="O85" i="4"/>
  <c r="CF84" i="4"/>
  <c r="CB84" i="4"/>
  <c r="BV84" i="4"/>
  <c r="BV83" i="4" s="1"/>
  <c r="BP84" i="4"/>
  <c r="BP83" i="4" s="1"/>
  <c r="BL84" i="4"/>
  <c r="BL83" i="4" s="1"/>
  <c r="BH84" i="4"/>
  <c r="BH83" i="4" s="1"/>
  <c r="BA84" i="4"/>
  <c r="BA83" i="4" s="1"/>
  <c r="AX84" i="4"/>
  <c r="AX83" i="4" s="1"/>
  <c r="AJ84" i="4"/>
  <c r="AJ83" i="4" s="1"/>
  <c r="AG84" i="4"/>
  <c r="T84" i="4"/>
  <c r="T83" i="4" s="1"/>
  <c r="O84" i="4"/>
  <c r="O83" i="4" s="1"/>
  <c r="CF83" i="4"/>
  <c r="CB83" i="4"/>
  <c r="CF82" i="4"/>
  <c r="CB82" i="4"/>
  <c r="BV82" i="4"/>
  <c r="BP82" i="4"/>
  <c r="BL82" i="4"/>
  <c r="BH82" i="4"/>
  <c r="BA82" i="4"/>
  <c r="AX82" i="4"/>
  <c r="AJ82" i="4"/>
  <c r="AG82" i="4"/>
  <c r="T82" i="4"/>
  <c r="O82" i="4"/>
  <c r="CF81" i="4"/>
  <c r="CB81" i="4"/>
  <c r="BV81" i="4"/>
  <c r="BP81" i="4"/>
  <c r="BL81" i="4"/>
  <c r="BH81" i="4"/>
  <c r="BA81" i="4"/>
  <c r="AX81" i="4"/>
  <c r="AJ81" i="4"/>
  <c r="AG81" i="4"/>
  <c r="T81" i="4"/>
  <c r="O81" i="4"/>
  <c r="CF80" i="4"/>
  <c r="CB80" i="4"/>
  <c r="BV80" i="4"/>
  <c r="BP80" i="4"/>
  <c r="BL80" i="4"/>
  <c r="BH80" i="4"/>
  <c r="BA80" i="4"/>
  <c r="AX80" i="4"/>
  <c r="AJ80" i="4"/>
  <c r="AG80" i="4"/>
  <c r="T80" i="4"/>
  <c r="O80" i="4"/>
  <c r="CF79" i="4"/>
  <c r="CB79" i="4"/>
  <c r="BV79" i="4"/>
  <c r="BP79" i="4"/>
  <c r="BL79" i="4"/>
  <c r="BH79" i="4"/>
  <c r="BA79" i="4"/>
  <c r="AX79" i="4"/>
  <c r="AJ79" i="4"/>
  <c r="AG79" i="4"/>
  <c r="T79" i="4"/>
  <c r="O79" i="4"/>
  <c r="CF78" i="4"/>
  <c r="CB78" i="4"/>
  <c r="BV78" i="4"/>
  <c r="BP78" i="4"/>
  <c r="BL78" i="4"/>
  <c r="BL77" i="4" s="1"/>
  <c r="BH78" i="4"/>
  <c r="BA78" i="4"/>
  <c r="AX78" i="4"/>
  <c r="AX77" i="4" s="1"/>
  <c r="AJ78" i="4"/>
  <c r="AJ77" i="4" s="1"/>
  <c r="AG78" i="4"/>
  <c r="T78" i="4"/>
  <c r="T77" i="4" s="1"/>
  <c r="O78" i="4"/>
  <c r="CF77" i="4"/>
  <c r="CB77" i="4"/>
  <c r="BV77" i="4"/>
  <c r="BP77" i="4"/>
  <c r="BH77" i="4"/>
  <c r="BA77" i="4"/>
  <c r="O77" i="4"/>
  <c r="CF76" i="4"/>
  <c r="CB76" i="4"/>
  <c r="BV76" i="4"/>
  <c r="BP76" i="4"/>
  <c r="BL76" i="4"/>
  <c r="BH76" i="4"/>
  <c r="BA76" i="4"/>
  <c r="AX76" i="4"/>
  <c r="AJ76" i="4"/>
  <c r="AG76" i="4"/>
  <c r="T76" i="4"/>
  <c r="O76" i="4"/>
  <c r="CF75" i="4"/>
  <c r="CB75" i="4"/>
  <c r="BV75" i="4"/>
  <c r="BP75" i="4"/>
  <c r="BL75" i="4"/>
  <c r="BH75" i="4"/>
  <c r="BA75" i="4"/>
  <c r="AX75" i="4"/>
  <c r="AJ75" i="4"/>
  <c r="AG75" i="4"/>
  <c r="T75" i="4"/>
  <c r="O75" i="4"/>
  <c r="CF74" i="4"/>
  <c r="CB74" i="4"/>
  <c r="BV74" i="4"/>
  <c r="BP74" i="4"/>
  <c r="BL74" i="4"/>
  <c r="BH74" i="4"/>
  <c r="BA74" i="4"/>
  <c r="AX74" i="4"/>
  <c r="AJ74" i="4"/>
  <c r="AG74" i="4"/>
  <c r="T74" i="4"/>
  <c r="O74" i="4"/>
  <c r="CF73" i="4"/>
  <c r="CB73" i="4"/>
  <c r="BL73" i="4"/>
  <c r="BH73" i="4"/>
  <c r="BA73" i="4"/>
  <c r="AX73" i="4"/>
  <c r="AG73" i="4"/>
  <c r="T73" i="4"/>
  <c r="O73" i="4"/>
  <c r="CF72" i="4"/>
  <c r="CB72" i="4"/>
  <c r="BV72" i="4"/>
  <c r="BP72" i="4"/>
  <c r="BL72" i="4"/>
  <c r="BH72" i="4"/>
  <c r="BA72" i="4"/>
  <c r="AX72" i="4"/>
  <c r="AJ72" i="4"/>
  <c r="AG72" i="4"/>
  <c r="T72" i="4"/>
  <c r="O72" i="4"/>
  <c r="CF70" i="4"/>
  <c r="BH70" i="4"/>
  <c r="BA70" i="4"/>
  <c r="AX70" i="4"/>
  <c r="AJ70" i="4"/>
  <c r="AG70" i="4"/>
  <c r="T70" i="4"/>
  <c r="O70" i="4"/>
  <c r="CF69" i="4"/>
  <c r="CB69" i="4"/>
  <c r="BV69" i="4"/>
  <c r="BV67" i="4" s="1"/>
  <c r="BP69" i="4"/>
  <c r="BP67" i="4" s="1"/>
  <c r="BL69" i="4"/>
  <c r="BL67" i="4" s="1"/>
  <c r="BH69" i="4"/>
  <c r="BA69" i="4"/>
  <c r="BA67" i="4" s="1"/>
  <c r="AX69" i="4"/>
  <c r="AX67" i="4" s="1"/>
  <c r="AJ69" i="4"/>
  <c r="AJ67" i="4" s="1"/>
  <c r="AG69" i="4"/>
  <c r="AG67" i="4" s="1"/>
  <c r="T69" i="4"/>
  <c r="T67" i="4" s="1"/>
  <c r="O69" i="4"/>
  <c r="CF68" i="4"/>
  <c r="CF67" i="4" s="1"/>
  <c r="BH68" i="4"/>
  <c r="BH67" i="4" s="1"/>
  <c r="O68" i="4"/>
  <c r="CB67" i="4"/>
  <c r="CF66" i="4"/>
  <c r="BP66" i="4"/>
  <c r="BL66" i="4"/>
  <c r="BH66" i="4"/>
  <c r="BA66" i="4"/>
  <c r="AX66" i="4"/>
  <c r="AJ66" i="4"/>
  <c r="AG66" i="4"/>
  <c r="T66" i="4"/>
  <c r="O66" i="4"/>
  <c r="CF65" i="4"/>
  <c r="CB65" i="4"/>
  <c r="BV65" i="4"/>
  <c r="BP65" i="4"/>
  <c r="BL65" i="4"/>
  <c r="BH65" i="4"/>
  <c r="BA63" i="4"/>
  <c r="AX65" i="4"/>
  <c r="AX63" i="4" s="1"/>
  <c r="AJ65" i="4"/>
  <c r="AJ63" i="4" s="1"/>
  <c r="AG65" i="4"/>
  <c r="T65" i="4"/>
  <c r="T63" i="4" s="1"/>
  <c r="O65" i="4"/>
  <c r="CF64" i="4"/>
  <c r="CF63" i="4" s="1"/>
  <c r="BP64" i="4"/>
  <c r="BP63" i="4" s="1"/>
  <c r="BL64" i="4"/>
  <c r="BH64" i="4"/>
  <c r="O64" i="4"/>
  <c r="CB63" i="4"/>
  <c r="BV63" i="4"/>
  <c r="CF62" i="4"/>
  <c r="CB62" i="4"/>
  <c r="BV62" i="4"/>
  <c r="BP62" i="4"/>
  <c r="BL62" i="4"/>
  <c r="BH62" i="4"/>
  <c r="BA62" i="4"/>
  <c r="AX62" i="4"/>
  <c r="AJ62" i="4"/>
  <c r="AG62" i="4"/>
  <c r="T62" i="4"/>
  <c r="O62" i="4"/>
  <c r="CF61" i="4"/>
  <c r="CB61" i="4"/>
  <c r="BV61" i="4"/>
  <c r="BP61" i="4"/>
  <c r="BL61" i="4"/>
  <c r="BH61" i="4"/>
  <c r="BA61" i="4"/>
  <c r="AX61" i="4"/>
  <c r="AJ61" i="4"/>
  <c r="AG61" i="4"/>
  <c r="T61" i="4"/>
  <c r="O61" i="4"/>
  <c r="CF60" i="4"/>
  <c r="CB60" i="4"/>
  <c r="BV60" i="4"/>
  <c r="BV59" i="4" s="1"/>
  <c r="BP60" i="4"/>
  <c r="BL60" i="4"/>
  <c r="BH60" i="4"/>
  <c r="BA60" i="4"/>
  <c r="BA59" i="4" s="1"/>
  <c r="AX60" i="4"/>
  <c r="AJ60" i="4"/>
  <c r="AG60" i="4"/>
  <c r="T60" i="4"/>
  <c r="T59" i="4" s="1"/>
  <c r="O60" i="4"/>
  <c r="O59" i="4" s="1"/>
  <c r="CF59" i="4"/>
  <c r="CB59" i="4"/>
  <c r="BP59" i="4"/>
  <c r="BL59" i="4"/>
  <c r="BH59" i="4"/>
  <c r="AX59" i="4"/>
  <c r="AJ59" i="4"/>
  <c r="AJ58" i="4" s="1"/>
  <c r="CF57" i="4"/>
  <c r="BA57" i="4"/>
  <c r="AX57" i="4"/>
  <c r="AJ57" i="4"/>
  <c r="AG57" i="4"/>
  <c r="T57" i="4"/>
  <c r="O57" i="4"/>
  <c r="CF56" i="4"/>
  <c r="CB56" i="4"/>
  <c r="BV56" i="4"/>
  <c r="BP56" i="4"/>
  <c r="BL56" i="4"/>
  <c r="BH56" i="4"/>
  <c r="BA56" i="4"/>
  <c r="AX56" i="4"/>
  <c r="AJ56" i="4"/>
  <c r="AG56" i="4"/>
  <c r="T56" i="4"/>
  <c r="O56" i="4"/>
  <c r="CF55" i="4"/>
  <c r="CB55" i="4"/>
  <c r="BV55" i="4"/>
  <c r="BP55" i="4"/>
  <c r="BL55" i="4"/>
  <c r="BH55" i="4"/>
  <c r="BA55" i="4"/>
  <c r="AX55" i="4"/>
  <c r="AJ55" i="4"/>
  <c r="AG55" i="4"/>
  <c r="T55" i="4"/>
  <c r="O55" i="4"/>
  <c r="CF54" i="4"/>
  <c r="CB54" i="4"/>
  <c r="BV54" i="4"/>
  <c r="BP54" i="4"/>
  <c r="BL54" i="4"/>
  <c r="BH54" i="4"/>
  <c r="BA54" i="4"/>
  <c r="AX54" i="4"/>
  <c r="AJ54" i="4"/>
  <c r="AG54" i="4"/>
  <c r="T54" i="4"/>
  <c r="O54" i="4"/>
  <c r="CF53" i="4"/>
  <c r="CB53" i="4"/>
  <c r="BV53" i="4"/>
  <c r="BV52" i="4" s="1"/>
  <c r="BP53" i="4"/>
  <c r="BL53" i="4"/>
  <c r="BH53" i="4"/>
  <c r="BA53" i="4"/>
  <c r="AX53" i="4"/>
  <c r="AJ53" i="4"/>
  <c r="AG53" i="4"/>
  <c r="T53" i="4"/>
  <c r="T52" i="4" s="1"/>
  <c r="O53" i="4"/>
  <c r="O52" i="4" s="1"/>
  <c r="CF52" i="4"/>
  <c r="CB52" i="4"/>
  <c r="BP52" i="4"/>
  <c r="BL52" i="4"/>
  <c r="BH52" i="4"/>
  <c r="BA52" i="4"/>
  <c r="AX52" i="4"/>
  <c r="AJ52" i="4"/>
  <c r="CF51" i="4"/>
  <c r="CB51" i="4"/>
  <c r="BV51" i="4"/>
  <c r="BP51" i="4"/>
  <c r="BL51" i="4"/>
  <c r="BH51" i="4"/>
  <c r="BA51" i="4"/>
  <c r="AX51" i="4"/>
  <c r="AJ51" i="4"/>
  <c r="AG51" i="4"/>
  <c r="T51" i="4"/>
  <c r="O51" i="4"/>
  <c r="CF50" i="4"/>
  <c r="CB50" i="4"/>
  <c r="BV50" i="4"/>
  <c r="BP50" i="4"/>
  <c r="BL50" i="4"/>
  <c r="BH50" i="4"/>
  <c r="BA50" i="4"/>
  <c r="AX50" i="4"/>
  <c r="AJ50" i="4"/>
  <c r="AG50" i="4"/>
  <c r="T50" i="4"/>
  <c r="O50" i="4"/>
  <c r="CF49" i="4"/>
  <c r="CB49" i="4"/>
  <c r="BV49" i="4"/>
  <c r="BP49" i="4"/>
  <c r="BL49" i="4"/>
  <c r="BH49" i="4"/>
  <c r="BA49" i="4"/>
  <c r="AX49" i="4"/>
  <c r="AJ49" i="4"/>
  <c r="AG49" i="4"/>
  <c r="T49" i="4"/>
  <c r="O49" i="4"/>
  <c r="CF48" i="4"/>
  <c r="CB48" i="4"/>
  <c r="BV48" i="4"/>
  <c r="BP48" i="4"/>
  <c r="BL48" i="4"/>
  <c r="BH48" i="4"/>
  <c r="BA48" i="4"/>
  <c r="AX48" i="4"/>
  <c r="AJ48" i="4"/>
  <c r="AG48" i="4"/>
  <c r="T48" i="4"/>
  <c r="O48" i="4"/>
  <c r="CF47" i="4"/>
  <c r="CB47" i="4"/>
  <c r="BV47" i="4"/>
  <c r="BP47" i="4"/>
  <c r="BL47" i="4"/>
  <c r="BH47" i="4"/>
  <c r="BA47" i="4"/>
  <c r="AX47" i="4"/>
  <c r="AJ47" i="4"/>
  <c r="AG47" i="4"/>
  <c r="T47" i="4"/>
  <c r="O47" i="4"/>
  <c r="CF46" i="4"/>
  <c r="CB46" i="4"/>
  <c r="BV46" i="4"/>
  <c r="BP46" i="4"/>
  <c r="BL46" i="4"/>
  <c r="BH46" i="4"/>
  <c r="BA46" i="4"/>
  <c r="AX46" i="4"/>
  <c r="AJ46" i="4"/>
  <c r="AG46" i="4"/>
  <c r="T46" i="4"/>
  <c r="O46" i="4"/>
  <c r="CF45" i="4"/>
  <c r="CB45" i="4"/>
  <c r="BV45" i="4"/>
  <c r="BP45" i="4"/>
  <c r="BL45" i="4"/>
  <c r="BH45" i="4"/>
  <c r="BH44" i="4" s="1"/>
  <c r="BA45" i="4"/>
  <c r="AX45" i="4"/>
  <c r="AJ45" i="4"/>
  <c r="AG45" i="4"/>
  <c r="T45" i="4"/>
  <c r="T44" i="4" s="1"/>
  <c r="O45" i="4"/>
  <c r="O44" i="4" s="1"/>
  <c r="CF44" i="4"/>
  <c r="CB44" i="4"/>
  <c r="BV44" i="4"/>
  <c r="BP44" i="4"/>
  <c r="BL44" i="4"/>
  <c r="BA44" i="4"/>
  <c r="AX44" i="4"/>
  <c r="AJ44" i="4"/>
  <c r="CF43" i="4"/>
  <c r="CB43" i="4"/>
  <c r="BV43" i="4"/>
  <c r="BP43" i="4"/>
  <c r="BL43" i="4"/>
  <c r="BH43" i="4"/>
  <c r="BA43" i="4"/>
  <c r="AX43" i="4"/>
  <c r="AJ43" i="4"/>
  <c r="AG43" i="4"/>
  <c r="T43" i="4"/>
  <c r="O43" i="4"/>
  <c r="CF42" i="4"/>
  <c r="CB42" i="4"/>
  <c r="BV42" i="4"/>
  <c r="BP42" i="4"/>
  <c r="BL42" i="4"/>
  <c r="BH42" i="4"/>
  <c r="BA42" i="4"/>
  <c r="AX42" i="4"/>
  <c r="AJ42" i="4"/>
  <c r="AG42" i="4"/>
  <c r="T42" i="4"/>
  <c r="O42" i="4"/>
  <c r="CF41" i="4"/>
  <c r="CB41" i="4"/>
  <c r="BV41" i="4"/>
  <c r="BP41" i="4"/>
  <c r="BL41" i="4"/>
  <c r="BH41" i="4"/>
  <c r="BA41" i="4"/>
  <c r="AX41" i="4"/>
  <c r="AJ41" i="4"/>
  <c r="AG41" i="4"/>
  <c r="T41" i="4"/>
  <c r="O41" i="4"/>
  <c r="CF40" i="4"/>
  <c r="CB40" i="4"/>
  <c r="BV40" i="4"/>
  <c r="BP40" i="4"/>
  <c r="BL40" i="4"/>
  <c r="BH40" i="4"/>
  <c r="BA40" i="4"/>
  <c r="AX40" i="4"/>
  <c r="AJ40" i="4"/>
  <c r="AG40" i="4"/>
  <c r="T40" i="4"/>
  <c r="O40" i="4"/>
  <c r="CF39" i="4"/>
  <c r="CB39" i="4"/>
  <c r="BV39" i="4"/>
  <c r="BP39" i="4"/>
  <c r="BL39" i="4"/>
  <c r="BH39" i="4"/>
  <c r="BA39" i="4"/>
  <c r="AX39" i="4"/>
  <c r="AJ39" i="4"/>
  <c r="AG39" i="4"/>
  <c r="T39" i="4"/>
  <c r="O39" i="4"/>
  <c r="CF38" i="4"/>
  <c r="CF37" i="4" s="1"/>
  <c r="CB38" i="4"/>
  <c r="BV38" i="4"/>
  <c r="BP38" i="4"/>
  <c r="BL38" i="4"/>
  <c r="BL37" i="4" s="1"/>
  <c r="BH38" i="4"/>
  <c r="BA38" i="4"/>
  <c r="AX38" i="4"/>
  <c r="AJ38" i="4"/>
  <c r="AJ37" i="4" s="1"/>
  <c r="AG38" i="4"/>
  <c r="T38" i="4"/>
  <c r="T37" i="4" s="1"/>
  <c r="O38" i="4"/>
  <c r="O37" i="4" s="1"/>
  <c r="CB37" i="4"/>
  <c r="BV37" i="4"/>
  <c r="BP37" i="4"/>
  <c r="BH37" i="4"/>
  <c r="BA37" i="4"/>
  <c r="AX37" i="4"/>
  <c r="CF36" i="4"/>
  <c r="CB36" i="4"/>
  <c r="BV36" i="4"/>
  <c r="BP36" i="4"/>
  <c r="BL36" i="4"/>
  <c r="BH36" i="4"/>
  <c r="BA36" i="4"/>
  <c r="AX36" i="4"/>
  <c r="AJ36" i="4"/>
  <c r="AG36" i="4"/>
  <c r="T36" i="4"/>
  <c r="O36" i="4"/>
  <c r="CF35" i="4"/>
  <c r="CB35" i="4"/>
  <c r="BV35" i="4"/>
  <c r="BP35" i="4"/>
  <c r="BL35" i="4"/>
  <c r="BH35" i="4"/>
  <c r="BA35" i="4"/>
  <c r="AX35" i="4"/>
  <c r="AJ35" i="4"/>
  <c r="AG35" i="4"/>
  <c r="T35" i="4"/>
  <c r="O35" i="4"/>
  <c r="CF34" i="4"/>
  <c r="CB34" i="4"/>
  <c r="BV34" i="4"/>
  <c r="BP34" i="4"/>
  <c r="BL34" i="4"/>
  <c r="BH34" i="4"/>
  <c r="BA34" i="4"/>
  <c r="AX34" i="4"/>
  <c r="AJ34" i="4"/>
  <c r="AG34" i="4"/>
  <c r="T34" i="4"/>
  <c r="O34" i="4"/>
  <c r="CF33" i="4"/>
  <c r="CB33" i="4"/>
  <c r="BV33" i="4"/>
  <c r="BP33" i="4"/>
  <c r="BL33" i="4"/>
  <c r="BH33" i="4"/>
  <c r="BA33" i="4"/>
  <c r="AX33" i="4"/>
  <c r="AJ33" i="4"/>
  <c r="AG33" i="4"/>
  <c r="T33" i="4"/>
  <c r="O33" i="4"/>
  <c r="CF32" i="4"/>
  <c r="CB32" i="4"/>
  <c r="BV32" i="4"/>
  <c r="BP32" i="4"/>
  <c r="BL32" i="4"/>
  <c r="BH32" i="4"/>
  <c r="BA32" i="4"/>
  <c r="AX32" i="4"/>
  <c r="AJ32" i="4"/>
  <c r="AG32" i="4"/>
  <c r="T32" i="4"/>
  <c r="O32" i="4"/>
  <c r="CF31" i="4"/>
  <c r="CB31" i="4"/>
  <c r="BV31" i="4"/>
  <c r="BP31" i="4"/>
  <c r="BL31" i="4"/>
  <c r="BH31" i="4"/>
  <c r="BA31" i="4"/>
  <c r="AX31" i="4"/>
  <c r="AJ31" i="4"/>
  <c r="AG31" i="4"/>
  <c r="T31" i="4"/>
  <c r="O31" i="4"/>
  <c r="CF30" i="4"/>
  <c r="CB30" i="4"/>
  <c r="BV30" i="4"/>
  <c r="BP30" i="4"/>
  <c r="BL30" i="4"/>
  <c r="BH30" i="4"/>
  <c r="BA30" i="4"/>
  <c r="AX30" i="4"/>
  <c r="AG30" i="4"/>
  <c r="T30" i="4"/>
  <c r="O30" i="4"/>
  <c r="CF29" i="4"/>
  <c r="CB29" i="4"/>
  <c r="BV29" i="4"/>
  <c r="BP29" i="4"/>
  <c r="BL29" i="4"/>
  <c r="BH29" i="4"/>
  <c r="BA29" i="4"/>
  <c r="AX29" i="4"/>
  <c r="AG29" i="4"/>
  <c r="T29" i="4"/>
  <c r="O29" i="4"/>
  <c r="AJ28" i="4"/>
  <c r="CF27" i="4"/>
  <c r="CB27" i="4"/>
  <c r="BV27" i="4"/>
  <c r="BP27" i="4"/>
  <c r="BL27" i="4"/>
  <c r="BH27" i="4"/>
  <c r="BA27" i="4"/>
  <c r="AX27" i="4"/>
  <c r="AJ27" i="4"/>
  <c r="AG27" i="4"/>
  <c r="T27" i="4"/>
  <c r="O27" i="4"/>
  <c r="CF26" i="4"/>
  <c r="CB26" i="4"/>
  <c r="BV26" i="4"/>
  <c r="BP26" i="4"/>
  <c r="BL26" i="4"/>
  <c r="BH26" i="4"/>
  <c r="BA26" i="4"/>
  <c r="AX26" i="4"/>
  <c r="AJ26" i="4"/>
  <c r="AG26" i="4"/>
  <c r="T26" i="4"/>
  <c r="O26" i="4"/>
  <c r="CF25" i="4"/>
  <c r="CB25" i="4"/>
  <c r="BV25" i="4"/>
  <c r="BP25" i="4"/>
  <c r="BL25" i="4"/>
  <c r="BH25" i="4"/>
  <c r="BA25" i="4"/>
  <c r="AX25" i="4"/>
  <c r="AJ25" i="4"/>
  <c r="AG25" i="4"/>
  <c r="T25" i="4"/>
  <c r="O25" i="4"/>
  <c r="CF24" i="4"/>
  <c r="CB24" i="4"/>
  <c r="BV24" i="4"/>
  <c r="BP24" i="4"/>
  <c r="BL24" i="4"/>
  <c r="BH24" i="4"/>
  <c r="BA24" i="4"/>
  <c r="AX24" i="4"/>
  <c r="AJ24" i="4"/>
  <c r="AG24" i="4"/>
  <c r="T24" i="4"/>
  <c r="O24" i="4"/>
  <c r="CF23" i="4"/>
  <c r="CB23" i="4"/>
  <c r="BV23" i="4"/>
  <c r="BP23" i="4"/>
  <c r="BL23" i="4"/>
  <c r="BH23" i="4"/>
  <c r="BA23" i="4"/>
  <c r="AX23" i="4"/>
  <c r="AJ23" i="4"/>
  <c r="AG23" i="4"/>
  <c r="T23" i="4"/>
  <c r="O23" i="4"/>
  <c r="CF22" i="4"/>
  <c r="CF21" i="4" s="1"/>
  <c r="CB22" i="4"/>
  <c r="BV22" i="4"/>
  <c r="BP22" i="4"/>
  <c r="BL22" i="4"/>
  <c r="BL21" i="4" s="1"/>
  <c r="BH22" i="4"/>
  <c r="BH21" i="4" s="1"/>
  <c r="BA22" i="4"/>
  <c r="BA21" i="4" s="1"/>
  <c r="AX22" i="4"/>
  <c r="AX21" i="4" s="1"/>
  <c r="AJ22" i="4"/>
  <c r="AJ21" i="4" s="1"/>
  <c r="AG22" i="4"/>
  <c r="T22" i="4"/>
  <c r="T21" i="4" s="1"/>
  <c r="O22" i="4"/>
  <c r="O21" i="4" s="1"/>
  <c r="CB21" i="4"/>
  <c r="BV21" i="4"/>
  <c r="CF19" i="4"/>
  <c r="CB19" i="4"/>
  <c r="BV19" i="4"/>
  <c r="BP19" i="4"/>
  <c r="BL19" i="4"/>
  <c r="BH19" i="4"/>
  <c r="BA19" i="4"/>
  <c r="AX19" i="4"/>
  <c r="AJ19" i="4"/>
  <c r="AG19" i="4"/>
  <c r="T19" i="4"/>
  <c r="O19" i="4"/>
  <c r="CF18" i="4"/>
  <c r="CB18" i="4"/>
  <c r="BV18" i="4"/>
  <c r="BP18" i="4"/>
  <c r="BL18" i="4"/>
  <c r="BH18" i="4"/>
  <c r="BA18" i="4"/>
  <c r="AX18" i="4"/>
  <c r="AJ18" i="4"/>
  <c r="AG18" i="4"/>
  <c r="T18" i="4"/>
  <c r="O18" i="4"/>
  <c r="CF17" i="4"/>
  <c r="CB17" i="4"/>
  <c r="BV17" i="4"/>
  <c r="BP17" i="4"/>
  <c r="BL17" i="4"/>
  <c r="BH17" i="4"/>
  <c r="BA17" i="4"/>
  <c r="AX17" i="4"/>
  <c r="AJ17" i="4"/>
  <c r="AG17" i="4"/>
  <c r="T17" i="4"/>
  <c r="O17" i="4"/>
  <c r="CF16" i="4"/>
  <c r="CB16" i="4"/>
  <c r="BV16" i="4"/>
  <c r="BP16" i="4"/>
  <c r="BL16" i="4"/>
  <c r="BH16" i="4"/>
  <c r="BA16" i="4"/>
  <c r="AX16" i="4"/>
  <c r="AJ16" i="4"/>
  <c r="AG16" i="4"/>
  <c r="T16" i="4"/>
  <c r="O16" i="4"/>
  <c r="CF15" i="4"/>
  <c r="CB15" i="4"/>
  <c r="BV15" i="4"/>
  <c r="BP15" i="4"/>
  <c r="BL15" i="4"/>
  <c r="BH15" i="4"/>
  <c r="BA15" i="4"/>
  <c r="AX15" i="4"/>
  <c r="AJ15" i="4"/>
  <c r="AG15" i="4"/>
  <c r="T15" i="4"/>
  <c r="O15" i="4"/>
  <c r="CF14" i="4"/>
  <c r="CB14" i="4"/>
  <c r="CB13" i="4" s="1"/>
  <c r="BV14" i="4"/>
  <c r="BP14" i="4"/>
  <c r="BL14" i="4"/>
  <c r="BH14" i="4"/>
  <c r="BA14" i="4"/>
  <c r="AX14" i="4"/>
  <c r="AJ14" i="4"/>
  <c r="AG14" i="4"/>
  <c r="T14" i="4"/>
  <c r="T13" i="4" s="1"/>
  <c r="O14" i="4"/>
  <c r="CF13" i="4"/>
  <c r="BV13" i="4"/>
  <c r="BP13" i="4"/>
  <c r="BL13" i="4"/>
  <c r="CF12" i="4"/>
  <c r="CB12" i="4"/>
  <c r="BV12" i="4"/>
  <c r="BP12" i="4"/>
  <c r="BL12" i="4"/>
  <c r="BH12" i="4"/>
  <c r="BA12" i="4"/>
  <c r="AX12" i="4"/>
  <c r="AJ12" i="4"/>
  <c r="AG12" i="4"/>
  <c r="T12" i="4"/>
  <c r="O12" i="4"/>
  <c r="CF11" i="4"/>
  <c r="CB11" i="4"/>
  <c r="BV11" i="4"/>
  <c r="BP11" i="4"/>
  <c r="BL11" i="4"/>
  <c r="BH11" i="4"/>
  <c r="BA11" i="4"/>
  <c r="AX11" i="4"/>
  <c r="AJ11" i="4"/>
  <c r="AG11" i="4"/>
  <c r="T11" i="4"/>
  <c r="O11" i="4"/>
  <c r="CF10" i="4"/>
  <c r="CF9" i="4" s="1"/>
  <c r="CB10" i="4"/>
  <c r="BV10" i="4"/>
  <c r="BP10" i="4"/>
  <c r="BL10" i="4"/>
  <c r="BL9" i="4" s="1"/>
  <c r="BH10" i="4"/>
  <c r="BA10" i="4"/>
  <c r="AX10" i="4"/>
  <c r="AX9" i="4" s="1"/>
  <c r="AJ10" i="4"/>
  <c r="AJ9" i="4" s="1"/>
  <c r="AG10" i="4"/>
  <c r="T10" i="4"/>
  <c r="T9" i="4" s="1"/>
  <c r="O10" i="4"/>
  <c r="O9" i="4" s="1"/>
  <c r="CB9" i="4"/>
  <c r="BV9" i="4"/>
  <c r="BP9" i="4"/>
  <c r="BH9" i="4"/>
  <c r="BA9" i="4"/>
  <c r="CF8" i="4"/>
  <c r="CB8" i="4"/>
  <c r="BV8" i="4"/>
  <c r="BP8" i="4"/>
  <c r="BL8" i="4"/>
  <c r="BH8" i="4"/>
  <c r="BA8" i="4"/>
  <c r="AX8" i="4"/>
  <c r="AJ8" i="4"/>
  <c r="AG8" i="4"/>
  <c r="T8" i="4"/>
  <c r="O8" i="4"/>
  <c r="CF7" i="4"/>
  <c r="CB7" i="4"/>
  <c r="BV7" i="4"/>
  <c r="BP7" i="4"/>
  <c r="BL7" i="4"/>
  <c r="BH7" i="4"/>
  <c r="BA7" i="4"/>
  <c r="AX7" i="4"/>
  <c r="AJ7" i="4"/>
  <c r="AG7" i="4"/>
  <c r="T7" i="4"/>
  <c r="O7" i="4"/>
  <c r="CF6" i="4"/>
  <c r="CB6" i="4"/>
  <c r="BV6" i="4"/>
  <c r="BP6" i="4"/>
  <c r="BL6" i="4"/>
  <c r="BH6" i="4"/>
  <c r="BA6" i="4"/>
  <c r="AX6" i="4"/>
  <c r="AX5" i="4" s="1"/>
  <c r="AJ6" i="4"/>
  <c r="AJ5" i="4" s="1"/>
  <c r="AG6" i="4"/>
  <c r="T6" i="4"/>
  <c r="T5" i="4" s="1"/>
  <c r="O6" i="4"/>
  <c r="O5" i="4" s="1"/>
  <c r="CF5" i="4"/>
  <c r="CB5" i="4"/>
  <c r="BV5" i="4"/>
  <c r="BP5" i="4"/>
  <c r="BL5" i="4"/>
  <c r="BH5" i="4"/>
  <c r="BA5" i="4"/>
  <c r="CF90" i="4" l="1"/>
  <c r="BL5" i="1"/>
  <c r="AJ13" i="1"/>
  <c r="CF13" i="1"/>
  <c r="BL21" i="1"/>
  <c r="AJ66" i="1"/>
  <c r="CF66" i="1"/>
  <c r="BL76" i="1"/>
  <c r="BA85" i="1"/>
  <c r="BV118" i="1"/>
  <c r="T135" i="1"/>
  <c r="BH63" i="4"/>
  <c r="T21" i="1"/>
  <c r="BV21" i="1"/>
  <c r="BA66" i="1"/>
  <c r="T76" i="1"/>
  <c r="BV76" i="1"/>
  <c r="BV85" i="1"/>
  <c r="AJ128" i="1"/>
  <c r="AJ20" i="4"/>
  <c r="BL63" i="4"/>
  <c r="AJ5" i="1"/>
  <c r="CF5" i="1"/>
  <c r="BL13" i="1"/>
  <c r="AJ21" i="1"/>
  <c r="CF21" i="1"/>
  <c r="BL66" i="1"/>
  <c r="AJ76" i="1"/>
  <c r="CF76" i="1"/>
  <c r="BL128" i="1"/>
  <c r="T58" i="4"/>
  <c r="AX58" i="4"/>
  <c r="BP58" i="4"/>
  <c r="CB58" i="4"/>
  <c r="BA13" i="4"/>
  <c r="BL58" i="4"/>
  <c r="BV58" i="4"/>
  <c r="CF58" i="4"/>
  <c r="BA58" i="4"/>
  <c r="BH58" i="4"/>
  <c r="T92" i="4"/>
  <c r="T90" i="4" s="1"/>
  <c r="BH13" i="4"/>
  <c r="AJ13" i="4"/>
  <c r="AX13" i="4"/>
  <c r="O13" i="4"/>
  <c r="AG44" i="4"/>
  <c r="AX123" i="4"/>
  <c r="O28" i="4"/>
  <c r="O20" i="4" s="1"/>
  <c r="BA28" i="4"/>
  <c r="BA20" i="4" s="1"/>
  <c r="BL28" i="4"/>
  <c r="BL20" i="4" s="1"/>
  <c r="BV28" i="4"/>
  <c r="BV20" i="4" s="1"/>
  <c r="CF28" i="4"/>
  <c r="CF20" i="4" s="1"/>
  <c r="CB90" i="4"/>
  <c r="CF71" i="4"/>
  <c r="O67" i="4"/>
  <c r="T28" i="4"/>
  <c r="T20" i="4" s="1"/>
  <c r="AX28" i="4"/>
  <c r="AX20" i="4" s="1"/>
  <c r="BH28" i="4"/>
  <c r="BH20" i="4" s="1"/>
  <c r="BP28" i="4"/>
  <c r="CB28" i="4"/>
  <c r="CB20" i="4" s="1"/>
  <c r="T71" i="4"/>
  <c r="AJ71" i="4"/>
  <c r="BA71" i="4"/>
  <c r="BL71" i="4"/>
  <c r="AX71" i="4"/>
  <c r="BH71" i="4"/>
  <c r="CB71" i="4"/>
  <c r="O71" i="4"/>
  <c r="BP71" i="4"/>
  <c r="O63" i="4"/>
  <c r="O58" i="4" s="1"/>
  <c r="BL90" i="4"/>
  <c r="BA90" i="4"/>
  <c r="O90" i="4"/>
  <c r="AG37" i="4"/>
  <c r="BP21" i="4"/>
  <c r="BP20" i="4" s="1"/>
  <c r="O145" i="1"/>
  <c r="O135" i="1"/>
  <c r="O128" i="1"/>
  <c r="O118" i="1"/>
  <c r="O85" i="1"/>
  <c r="O154" i="1"/>
  <c r="O132" i="1"/>
  <c r="O109" i="1"/>
  <c r="O94" i="1"/>
  <c r="O92" i="1" s="1"/>
  <c r="O76" i="1"/>
  <c r="O66" i="1"/>
  <c r="O21" i="1"/>
  <c r="O13" i="1"/>
  <c r="O5" i="1"/>
  <c r="O143" i="1"/>
  <c r="O123" i="1"/>
  <c r="O79" i="1"/>
  <c r="O70" i="1"/>
  <c r="O62" i="1"/>
  <c r="O58" i="1"/>
  <c r="O57" i="1" s="1"/>
  <c r="O52" i="1"/>
  <c r="O44" i="1"/>
  <c r="AG145" i="1"/>
  <c r="AG135" i="1"/>
  <c r="AG128" i="1"/>
  <c r="AG118" i="1"/>
  <c r="AG85" i="1"/>
  <c r="AG143" i="1"/>
  <c r="AG123" i="1"/>
  <c r="AG76" i="1"/>
  <c r="AG66" i="1"/>
  <c r="AG21" i="1"/>
  <c r="AG13" i="1"/>
  <c r="AG5" i="1"/>
  <c r="AG154" i="1"/>
  <c r="AG132" i="1"/>
  <c r="AG109" i="1"/>
  <c r="AG94" i="1"/>
  <c r="AG92" i="1" s="1"/>
  <c r="AG79" i="1"/>
  <c r="AG70" i="1"/>
  <c r="AG62" i="1"/>
  <c r="AG58" i="1"/>
  <c r="AG52" i="1"/>
  <c r="AG44" i="1"/>
  <c r="AX145" i="1"/>
  <c r="AX135" i="1"/>
  <c r="AX128" i="1"/>
  <c r="AX118" i="1"/>
  <c r="AX85" i="1"/>
  <c r="AX154" i="1"/>
  <c r="AX132" i="1"/>
  <c r="AX109" i="1"/>
  <c r="AX94" i="1"/>
  <c r="AX92" i="1" s="1"/>
  <c r="AX76" i="1"/>
  <c r="AX66" i="1"/>
  <c r="AX21" i="1"/>
  <c r="AX13" i="1"/>
  <c r="AX5" i="1"/>
  <c r="AX143" i="1"/>
  <c r="AX123" i="1"/>
  <c r="AX79" i="1"/>
  <c r="AX70" i="1"/>
  <c r="AX62" i="1"/>
  <c r="AX58" i="1"/>
  <c r="AX57" i="1" s="1"/>
  <c r="AX52" i="1"/>
  <c r="AX44" i="1"/>
  <c r="BH145" i="1"/>
  <c r="BH135" i="1"/>
  <c r="BH128" i="1"/>
  <c r="BH118" i="1"/>
  <c r="BH85" i="1"/>
  <c r="BH143" i="1"/>
  <c r="BH123" i="1"/>
  <c r="BH76" i="1"/>
  <c r="BH66" i="1"/>
  <c r="BH21" i="1"/>
  <c r="BH13" i="1"/>
  <c r="BH5" i="1"/>
  <c r="BH154" i="1"/>
  <c r="BH132" i="1"/>
  <c r="BH109" i="1"/>
  <c r="BH94" i="1"/>
  <c r="BH92" i="1" s="1"/>
  <c r="BH79" i="1"/>
  <c r="BH70" i="1"/>
  <c r="BH62" i="1"/>
  <c r="BH58" i="1"/>
  <c r="BH52" i="1"/>
  <c r="BH44" i="1"/>
  <c r="BP145" i="1"/>
  <c r="BP135" i="1"/>
  <c r="BP128" i="1"/>
  <c r="BP118" i="1"/>
  <c r="BP85" i="1"/>
  <c r="BP154" i="1"/>
  <c r="BP132" i="1"/>
  <c r="BP109" i="1"/>
  <c r="BP94" i="1"/>
  <c r="BP92" i="1" s="1"/>
  <c r="BP76" i="1"/>
  <c r="BP66" i="1"/>
  <c r="BP21" i="1"/>
  <c r="BP13" i="1"/>
  <c r="BP5" i="1"/>
  <c r="BP143" i="1"/>
  <c r="BP123" i="1"/>
  <c r="BP79" i="1"/>
  <c r="BP70" i="1"/>
  <c r="BP62" i="1"/>
  <c r="BP58" i="1"/>
  <c r="BP57" i="1" s="1"/>
  <c r="BP52" i="1"/>
  <c r="BP44" i="1"/>
  <c r="CB145" i="1"/>
  <c r="CB135" i="1"/>
  <c r="CB128" i="1"/>
  <c r="CB118" i="1"/>
  <c r="CB85" i="1"/>
  <c r="CB143" i="1"/>
  <c r="CB123" i="1"/>
  <c r="CB76" i="1"/>
  <c r="CB66" i="1"/>
  <c r="CB21" i="1"/>
  <c r="CB13" i="1"/>
  <c r="CB5" i="1"/>
  <c r="CB154" i="1"/>
  <c r="CB132" i="1"/>
  <c r="CB109" i="1"/>
  <c r="CB94" i="1"/>
  <c r="CB92" i="1" s="1"/>
  <c r="CB79" i="1"/>
  <c r="CB70" i="1"/>
  <c r="CB62" i="1"/>
  <c r="CB58" i="1"/>
  <c r="CB52" i="1"/>
  <c r="CB44" i="1"/>
  <c r="CH4" i="1"/>
  <c r="CH32" i="1" s="1"/>
  <c r="AG9" i="1"/>
  <c r="BH9" i="1"/>
  <c r="CB9" i="1"/>
  <c r="AG28" i="1"/>
  <c r="AG20" i="1" s="1"/>
  <c r="BH28" i="1"/>
  <c r="CB28" i="1"/>
  <c r="O37" i="1"/>
  <c r="AX37" i="1"/>
  <c r="BP37" i="1"/>
  <c r="CH56" i="1"/>
  <c r="CH63" i="1"/>
  <c r="CH81" i="1"/>
  <c r="AJ90" i="4"/>
  <c r="O9" i="1"/>
  <c r="AX9" i="1"/>
  <c r="BP9" i="1"/>
  <c r="CB20" i="1"/>
  <c r="CH24" i="1"/>
  <c r="O28" i="1"/>
  <c r="AX28" i="1"/>
  <c r="BP28" i="1"/>
  <c r="BP20" i="1" s="1"/>
  <c r="AG37" i="1"/>
  <c r="BH37" i="1"/>
  <c r="BH20" i="1" s="1"/>
  <c r="CB37" i="1"/>
  <c r="CH88" i="1"/>
  <c r="AX90" i="4"/>
  <c r="BH90" i="4"/>
  <c r="BP90" i="4"/>
  <c r="T154" i="1"/>
  <c r="T143" i="1"/>
  <c r="T132" i="1"/>
  <c r="T123" i="1"/>
  <c r="T109" i="1"/>
  <c r="T94" i="1"/>
  <c r="AJ154" i="1"/>
  <c r="AJ143" i="1"/>
  <c r="AJ132" i="1"/>
  <c r="AJ123" i="1"/>
  <c r="AJ109" i="1"/>
  <c r="AJ94" i="1"/>
  <c r="AJ92" i="1" s="1"/>
  <c r="BA154" i="1"/>
  <c r="BA143" i="1"/>
  <c r="BA132" i="1"/>
  <c r="BA123" i="1"/>
  <c r="BA109" i="1"/>
  <c r="BA94" i="1"/>
  <c r="BL154" i="1"/>
  <c r="BL143" i="1"/>
  <c r="BL132" i="1"/>
  <c r="BL123" i="1"/>
  <c r="BL109" i="1"/>
  <c r="BL94" i="1"/>
  <c r="BL92" i="1" s="1"/>
  <c r="BV154" i="1"/>
  <c r="BV143" i="1"/>
  <c r="BV132" i="1"/>
  <c r="BV123" i="1"/>
  <c r="BV109" i="1"/>
  <c r="BV94" i="1"/>
  <c r="CF154" i="1"/>
  <c r="CF143" i="1"/>
  <c r="CF132" i="1"/>
  <c r="CF123" i="1"/>
  <c r="CF109" i="1"/>
  <c r="CF94" i="1"/>
  <c r="CF92" i="1" s="1"/>
  <c r="T9" i="1"/>
  <c r="AJ9" i="1"/>
  <c r="BA9" i="1"/>
  <c r="BL9" i="1"/>
  <c r="BV9" i="1"/>
  <c r="CF9" i="1"/>
  <c r="T28" i="1"/>
  <c r="AJ28" i="1"/>
  <c r="BA28" i="1"/>
  <c r="BL28" i="1"/>
  <c r="BV28" i="1"/>
  <c r="CF28" i="1"/>
  <c r="T37" i="1"/>
  <c r="AJ37" i="1"/>
  <c r="BA37" i="1"/>
  <c r="BL37" i="1"/>
  <c r="BV37" i="1"/>
  <c r="CF37" i="1"/>
  <c r="T44" i="1"/>
  <c r="AJ44" i="1"/>
  <c r="BA44" i="1"/>
  <c r="BL44" i="1"/>
  <c r="BV44" i="1"/>
  <c r="CF44" i="1"/>
  <c r="T52" i="1"/>
  <c r="AJ52" i="1"/>
  <c r="BA52" i="1"/>
  <c r="BL52" i="1"/>
  <c r="BV52" i="1"/>
  <c r="CF52" i="1"/>
  <c r="T58" i="1"/>
  <c r="AJ58" i="1"/>
  <c r="BA58" i="1"/>
  <c r="BL58" i="1"/>
  <c r="BV58" i="1"/>
  <c r="CF58" i="1"/>
  <c r="T62" i="1"/>
  <c r="AJ62" i="1"/>
  <c r="BA62" i="1"/>
  <c r="BL62" i="1"/>
  <c r="BV62" i="1"/>
  <c r="CF62" i="1"/>
  <c r="T70" i="1"/>
  <c r="AJ70" i="1"/>
  <c r="BA70" i="1"/>
  <c r="BL70" i="1"/>
  <c r="BV70" i="1"/>
  <c r="CF70" i="1"/>
  <c r="T79" i="1"/>
  <c r="AJ79" i="1"/>
  <c r="BA79" i="1"/>
  <c r="BL79" i="1"/>
  <c r="BV79" i="1"/>
  <c r="CF79" i="1"/>
  <c r="AJ85" i="1"/>
  <c r="BL85" i="1"/>
  <c r="CF85" i="1"/>
  <c r="T92" i="1"/>
  <c r="BA92" i="1"/>
  <c r="BV92" i="1"/>
  <c r="AJ118" i="1"/>
  <c r="BL118" i="1"/>
  <c r="CF118" i="1"/>
  <c r="T128" i="1"/>
  <c r="BA128" i="1"/>
  <c r="BV128" i="1"/>
  <c r="AJ135" i="1"/>
  <c r="BL135" i="1"/>
  <c r="CF135" i="1"/>
  <c r="T145" i="1"/>
  <c r="BA145" i="1"/>
  <c r="BV145" i="1"/>
  <c r="BL118" i="4"/>
  <c r="AG63" i="4"/>
  <c r="AG9" i="4"/>
  <c r="AG13" i="4"/>
  <c r="AG21" i="4"/>
  <c r="AG28" i="4"/>
  <c r="AG52" i="4"/>
  <c r="AG59" i="4"/>
  <c r="AG71" i="4"/>
  <c r="AG77" i="4"/>
  <c r="AG83" i="4"/>
  <c r="AG90" i="4"/>
  <c r="AG127" i="4"/>
  <c r="AG144" i="4"/>
  <c r="CH4" i="4"/>
  <c r="CH67" i="4" s="1"/>
  <c r="AG5" i="4"/>
  <c r="AG109" i="4"/>
  <c r="AG118" i="4"/>
  <c r="AG131" i="4"/>
  <c r="AG142" i="4"/>
  <c r="AG153" i="4"/>
  <c r="CH153" i="4" s="1"/>
  <c r="BV71" i="4"/>
  <c r="BV90" i="4"/>
  <c r="BV123" i="4"/>
  <c r="AG123" i="4"/>
  <c r="AG134" i="4"/>
  <c r="BL20" i="1" l="1"/>
  <c r="BA20" i="1"/>
  <c r="CH34" i="1"/>
  <c r="CF20" i="1"/>
  <c r="AJ20" i="1"/>
  <c r="AX20" i="1"/>
  <c r="BV20" i="1"/>
  <c r="T20" i="1"/>
  <c r="O20" i="1"/>
  <c r="CB57" i="1"/>
  <c r="BH57" i="1"/>
  <c r="AG57" i="1"/>
  <c r="AG58" i="4"/>
  <c r="CH58" i="4" s="1"/>
  <c r="AG20" i="4"/>
  <c r="AX156" i="4"/>
  <c r="AJ156" i="4"/>
  <c r="CB156" i="4"/>
  <c r="BH156" i="4"/>
  <c r="CF156" i="4"/>
  <c r="BA156" i="4"/>
  <c r="O156" i="4"/>
  <c r="T156" i="4"/>
  <c r="CH131" i="4"/>
  <c r="BP156" i="4"/>
  <c r="CH134" i="4"/>
  <c r="CH127" i="4"/>
  <c r="CH109" i="4"/>
  <c r="CH44" i="4"/>
  <c r="CH28" i="4"/>
  <c r="CH37" i="4"/>
  <c r="BL156" i="4"/>
  <c r="CH21" i="4"/>
  <c r="CH20" i="4"/>
  <c r="CH52" i="4"/>
  <c r="CH20" i="1"/>
  <c r="CH92" i="1"/>
  <c r="BV57" i="1"/>
  <c r="BV157" i="1" s="1"/>
  <c r="BA57" i="1"/>
  <c r="BA157" i="1" s="1"/>
  <c r="T57" i="1"/>
  <c r="T157" i="1" s="1"/>
  <c r="CB157" i="1"/>
  <c r="BP157" i="1"/>
  <c r="BH157" i="1"/>
  <c r="AX157" i="1"/>
  <c r="AG157" i="1"/>
  <c r="CH70" i="1"/>
  <c r="CH123" i="1"/>
  <c r="O157" i="1"/>
  <c r="CH5" i="1"/>
  <c r="CH66" i="1"/>
  <c r="CH132" i="1"/>
  <c r="CH85" i="1"/>
  <c r="CH118" i="1"/>
  <c r="CH135" i="1"/>
  <c r="CH123" i="4"/>
  <c r="CH71" i="4"/>
  <c r="CH142" i="4"/>
  <c r="CH118" i="4"/>
  <c r="CF57" i="1"/>
  <c r="CF157" i="1" s="1"/>
  <c r="BL57" i="1"/>
  <c r="BL157" i="1" s="1"/>
  <c r="AJ57" i="1"/>
  <c r="AJ157" i="1" s="1"/>
  <c r="CH9" i="1"/>
  <c r="CH79" i="1"/>
  <c r="CH143" i="1"/>
  <c r="CH13" i="1"/>
  <c r="CH76" i="1"/>
  <c r="CH109" i="1"/>
  <c r="CH154" i="1"/>
  <c r="CH128" i="1"/>
  <c r="CH145" i="1"/>
  <c r="BV156" i="4"/>
  <c r="CH83" i="4"/>
  <c r="CH5" i="4"/>
  <c r="CH144" i="4"/>
  <c r="CH77" i="4"/>
  <c r="CH59" i="4"/>
  <c r="CH13" i="4"/>
  <c r="CH63" i="4"/>
  <c r="CH9" i="4"/>
  <c r="CH90" i="4"/>
  <c r="CH156" i="4" l="1"/>
  <c r="AG156" i="4"/>
  <c r="CH57" i="1"/>
  <c r="CH157" i="1" s="1"/>
</calcChain>
</file>

<file path=xl/comments1.xml><?xml version="1.0" encoding="utf-8"?>
<comments xmlns="http://schemas.openxmlformats.org/spreadsheetml/2006/main">
  <authors>
    <author>Dan-Nwaogu, Arthur C SPDC-UPO/G/PLR</author>
    <author>Wahua, Nkesi I SPDC-UIO/G/PNEL1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Will need Valve leak Testing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MSDVs not tagged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Some inlet Manifold gauges missing/plugged off
CP pump discharge PG faulty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HP Off Gas Flow Recorder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 not tested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MSDV not tested</t>
        </r>
      </text>
    </comment>
    <comment ref="AA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PV Not desanded not pressure tested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UT Test not done on vessel and piping</t>
        </r>
      </text>
    </comment>
    <comment ref="AQ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</t>
        </r>
      </text>
    </comment>
    <comment ref="BI27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controllers parts/kits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Meter Validation not done</t>
        </r>
      </text>
    </comment>
    <comment ref="Z29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Meter Validation not done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HP Off Gas Flow Recorder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MSDV not tested</t>
        </r>
      </text>
    </comment>
    <comment ref="AA3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PV Not desanded not pressure tested</t>
        </r>
      </text>
    </comment>
    <comment ref="AC3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UT Test not done on vessel and piping</t>
        </r>
      </text>
    </comment>
    <comment ref="AQ3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</t>
        </r>
      </text>
    </comment>
    <comment ref="BI3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controllers parts/kits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HP Off Gas Flow Recorder</t>
        </r>
      </text>
    </comment>
    <comment ref="X4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MSDV not tested</t>
        </r>
      </text>
    </comment>
    <comment ref="AA4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PV Not desanded not pressure tested</t>
        </r>
      </text>
    </comment>
    <comment ref="AC4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UT Test not done on vessel and piping</t>
        </r>
      </text>
    </comment>
    <comment ref="AQ4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</t>
        </r>
      </text>
    </comment>
    <comment ref="BI4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controllers parts/kits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MSDVs not tagged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Emply Bay</t>
        </r>
      </text>
    </comment>
    <comment ref="AE64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SHIELDED IGNITION BATTERY AND INVERTER CASE ARE NOT EARTHED</t>
        </r>
      </text>
    </comment>
    <comment ref="AE68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SHIELDED IGNITION BATTERY AND INVERTER CASE ARE NOT EARTHED</t>
        </r>
      </text>
    </comment>
    <comment ref="Y7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Meter Validation not done</t>
        </r>
      </text>
    </comment>
    <comment ref="Z73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Meter Validation not done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Will need Valve leak Testing</t>
        </r>
      </text>
    </comment>
    <comment ref="AE75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WATER CUT METER EX BOX IS NOT EARTHED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Will need Valve leak Testing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Will need Valve leak Testing</t>
        </r>
      </text>
    </comment>
    <comment ref="AD88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USM LOCAL ON/OFF SWITCH EX-RATING IMPAIRED</t>
        </r>
      </text>
    </comment>
    <comment ref="U99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 not tested</t>
        </r>
      </text>
    </comment>
    <comment ref="U100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 not tested</t>
        </r>
      </text>
    </comment>
    <comment ref="U101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level controller alarm/shutdown not tested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No call point for pump house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Dan-Nwaogu, Arthur C SPDC-UPO/G/PLR:</t>
        </r>
        <r>
          <rPr>
            <sz val="9"/>
            <color indexed="81"/>
            <rFont val="Tahoma"/>
            <family val="2"/>
          </rPr>
          <t xml:space="preserve">
Will need Valve leak Testing</t>
        </r>
      </text>
    </comment>
    <comment ref="AH132" authorId="1" shapeId="0">
      <text>
        <r>
          <rPr>
            <b/>
            <sz val="9"/>
            <color indexed="81"/>
            <rFont val="Tahoma"/>
            <family val="2"/>
          </rPr>
          <t>Wahua, Nkesi I SPDC-UIO/G/PNEL1:</t>
        </r>
        <r>
          <rPr>
            <sz val="9"/>
            <color indexed="81"/>
            <rFont val="Tahoma"/>
            <family val="2"/>
          </rPr>
          <t xml:space="preserve">
Clearance from pipline team required</t>
        </r>
      </text>
    </comment>
  </commentList>
</comments>
</file>

<file path=xl/sharedStrings.xml><?xml version="1.0" encoding="utf-8"?>
<sst xmlns="http://schemas.openxmlformats.org/spreadsheetml/2006/main" count="789" uniqueCount="250">
  <si>
    <t>Date Assessed :-</t>
  </si>
  <si>
    <t>Spares and Special Tools</t>
  </si>
  <si>
    <t>System Number</t>
  </si>
  <si>
    <t>Jointing integrity check - balanced bolting, good &amp; right gaskets and no galvanic corrosion</t>
  </si>
  <si>
    <t>Alignment ok</t>
  </si>
  <si>
    <t>Isolation requirements checked ok - fuses, switch gears, spades, spectacles, blinds and removable spools</t>
  </si>
  <si>
    <t>Content colour coding, Visual controls, flow direction marking, red spectacle painting etc done</t>
  </si>
  <si>
    <t>Safeguarding alarms and trips work at the correct set points (pressure, level, temp, flow and vibration)</t>
  </si>
  <si>
    <t>No leaks (fluid, energy &amp; data) - system leak tested, cable integrity, earthing check</t>
  </si>
  <si>
    <t>Qualification?</t>
  </si>
  <si>
    <t>Corporate TIV verified</t>
  </si>
  <si>
    <t>SCE Assurance</t>
  </si>
  <si>
    <t>All vessels PV certified</t>
  </si>
  <si>
    <t>All RVs certified</t>
  </si>
  <si>
    <t>UT &amp; LRUTdone</t>
  </si>
  <si>
    <t>Permits and Statutory Compliance</t>
  </si>
  <si>
    <t xml:space="preserve">Clear, identified, lighted and signaged emergency escape route and muster points - tested okay. </t>
  </si>
  <si>
    <t>Emergency doors fitted with one-way locks and panic bars</t>
  </si>
  <si>
    <t>Adequate lighting for night operations</t>
  </si>
  <si>
    <t>Process and emergency alarms and beacons audible and visible -line of sight okay</t>
  </si>
  <si>
    <t>Vibration level acceptable</t>
  </si>
  <si>
    <t>Equipment, piping and cable trays adequately supported and vibration damped</t>
  </si>
  <si>
    <t>Bund wall / collection pit in place, tested leak proof</t>
  </si>
  <si>
    <t>HSSE</t>
  </si>
  <si>
    <t>Manpower</t>
  </si>
  <si>
    <t>Manufacturer (OEM) / Support contract in place</t>
  </si>
  <si>
    <t>Maintenability &amp; OEM Contracts</t>
  </si>
  <si>
    <t>Chemicals &amp; Lubes</t>
  </si>
  <si>
    <t>RFC Documentation (non-HC systems)</t>
  </si>
  <si>
    <t>SoF</t>
  </si>
  <si>
    <t>RFSU &amp; RFO Documentation</t>
  </si>
  <si>
    <t xml:space="preserve">Cause and Effects verified by Emergency Shutdown (ESD) Test. </t>
  </si>
  <si>
    <t>System Started and running</t>
  </si>
  <si>
    <t>Operates as intended without a trip for 72 hours continous</t>
  </si>
  <si>
    <t>Commissioned</t>
  </si>
  <si>
    <t>By System</t>
  </si>
  <si>
    <t>Weighting (xx/100)</t>
  </si>
  <si>
    <t>No missing parts or components / All parts replaced</t>
  </si>
  <si>
    <t>Flow, Pressure, Level and Temparature sensors are communicating with their controllers</t>
  </si>
  <si>
    <t>Process controllers &amp; control elements (PCVs, LCVs, FCVs, speed governor etc) detect parameters changes and responds as intended</t>
  </si>
  <si>
    <t>Integrity Inspection</t>
  </si>
  <si>
    <t>All repaired items re-ceritfied (hydrotesting, radiography etc)</t>
  </si>
  <si>
    <t>Supports, gratings, foundation bolts &amp; Clearances ok</t>
  </si>
  <si>
    <t>Other Assurance task / test executed, (P or F)</t>
  </si>
  <si>
    <t>Hardware Barrier Assessment done / valid</t>
  </si>
  <si>
    <t>Ex-rating inspection done / valid</t>
  </si>
  <si>
    <t>Clean internals - Desanding, no blocked NRVs, orifices, valves etc</t>
  </si>
  <si>
    <t>Any changes (equipment, configuration etc) passed thro MoC, registered and updated in CMMS e.g. Z6 raised</t>
  </si>
  <si>
    <t>CMMS checked, updated and activated live in SAP</t>
  </si>
  <si>
    <t>Lifting, hoisting and transfer equipment available and certified valid</t>
  </si>
  <si>
    <t>Maintenance access (including ladders &amp; platforms), working space and laydown area is integral and free</t>
  </si>
  <si>
    <t>No red items in facility status  report, all deviations approved, no expired MoCs etc</t>
  </si>
  <si>
    <t>F&amp;G system functional</t>
  </si>
  <si>
    <t>Process safeguarding system (RBP) &amp; ESD call points functional</t>
  </si>
  <si>
    <t>Station Bill, Lay out Plan, HAC drawings, Noise map done and pasted</t>
  </si>
  <si>
    <t>Inventory of consumable spares &amp; materials checked and adequate or on order</t>
  </si>
  <si>
    <t>Special tools &amp; PPE available (beans, bean spanners, valve handles, megger, insulation mats etc)</t>
  </si>
  <si>
    <t xml:space="preserve">Chemicals, lubes and consumables are above re-order levels or on order. </t>
  </si>
  <si>
    <t xml:space="preserve">MSDS / SHOC cards in place for all chemicals </t>
  </si>
  <si>
    <t>First-fill adequate for equipment (e.g sump level okay, day tank level ok etc)</t>
  </si>
  <si>
    <t>Tier-1 documentation reviewed, available and up-to-date</t>
  </si>
  <si>
    <t>For changes; confirm - Marked up AFC drawings - PEFS, UEFS, GAs, Single Line, C&amp;E, RATS, Instrument Data Sheets, Loop diagrams, block diagrams etc all available on site.</t>
  </si>
  <si>
    <t>Pre-Start Up Checklist in place and executed</t>
  </si>
  <si>
    <t>Start Up Procedure reviewed</t>
  </si>
  <si>
    <t>FLM log, Fault Register and other operational control registers active</t>
  </si>
  <si>
    <t>Temporary equipment registered &amp; MoCed</t>
  </si>
  <si>
    <t xml:space="preserve">Tier-1 documentation reviewed, up-to-date and available on site </t>
  </si>
  <si>
    <t>Pre-Start Up Checks done and Cat A items all closed</t>
  </si>
  <si>
    <t>RFOs &amp; RFSUs signed - Ops, mtc, IT, Pipelines and other support teams</t>
  </si>
  <si>
    <t>Integrity Restoration</t>
  </si>
  <si>
    <t>Environmental Compliance Monitoring</t>
  </si>
  <si>
    <t>Clear fire breaks</t>
  </si>
  <si>
    <t xml:space="preserve">   Plug valves</t>
  </si>
  <si>
    <t xml:space="preserve">   Header piping</t>
  </si>
  <si>
    <t xml:space="preserve">   Manual isolation valves</t>
  </si>
  <si>
    <t xml:space="preserve">   Master Shutdown Valves</t>
  </si>
  <si>
    <t xml:space="preserve">   Guages</t>
  </si>
  <si>
    <t xml:space="preserve">   Relief valves</t>
  </si>
  <si>
    <t xml:space="preserve">   HP Separator</t>
  </si>
  <si>
    <t xml:space="preserve">      Manual isolation valves</t>
  </si>
  <si>
    <t xml:space="preserve">      Level indicator, sight glass</t>
  </si>
  <si>
    <t xml:space="preserve">      Level control valve</t>
  </si>
  <si>
    <t xml:space="preserve">      Pressure guages</t>
  </si>
  <si>
    <t xml:space="preserve">      Relief valves</t>
  </si>
  <si>
    <t xml:space="preserve">      Othe device</t>
  </si>
  <si>
    <t xml:space="preserve">   Test Separator</t>
  </si>
  <si>
    <t xml:space="preserve">      Rotron meter</t>
  </si>
  <si>
    <t xml:space="preserve">      Daniel Orifice Fitting</t>
  </si>
  <si>
    <t xml:space="preserve">      Other Device</t>
  </si>
  <si>
    <t xml:space="preserve">   LP Separator</t>
  </si>
  <si>
    <t xml:space="preserve">   Surge Vessel</t>
  </si>
  <si>
    <t xml:space="preserve">       Manual isolation valves</t>
  </si>
  <si>
    <t xml:space="preserve">       Level indicator, sight glass</t>
  </si>
  <si>
    <t xml:space="preserve">       Level control valve</t>
  </si>
  <si>
    <t xml:space="preserve">      Pump suction header</t>
  </si>
  <si>
    <t xml:space="preserve">      SV recirculation system</t>
  </si>
  <si>
    <t xml:space="preserve">   FLKO Vessel</t>
  </si>
  <si>
    <t xml:space="preserve">       Other device</t>
  </si>
  <si>
    <t xml:space="preserve">   EP1</t>
  </si>
  <si>
    <t xml:space="preserve">      Visual checks</t>
  </si>
  <si>
    <t xml:space="preserve">      Other checks</t>
  </si>
  <si>
    <t xml:space="preserve">   EP 2</t>
  </si>
  <si>
    <t xml:space="preserve">   EP 3</t>
  </si>
  <si>
    <t xml:space="preserve">      PD Meter 1</t>
  </si>
  <si>
    <t xml:space="preserve">      PD Meter 2</t>
  </si>
  <si>
    <t xml:space="preserve">      Manual Isolation valves</t>
  </si>
  <si>
    <t xml:space="preserve">      Water cut Meter</t>
  </si>
  <si>
    <t xml:space="preserve">      Other device</t>
  </si>
  <si>
    <t xml:space="preserve">   Injection pump and piping</t>
  </si>
  <si>
    <t xml:space="preserve">   Chemical tank &amp; stock</t>
  </si>
  <si>
    <t xml:space="preserve">   HP PCV</t>
  </si>
  <si>
    <t xml:space="preserve">   HP Header manual valves</t>
  </si>
  <si>
    <t xml:space="preserve">   LP PCV</t>
  </si>
  <si>
    <t xml:space="preserve">   LP Header manual valves</t>
  </si>
  <si>
    <t xml:space="preserve">   Flare line low point drain</t>
  </si>
  <si>
    <t xml:space="preserve">   Venturi</t>
  </si>
  <si>
    <t xml:space="preserve">   Flare tip</t>
  </si>
  <si>
    <t xml:space="preserve">   Piping</t>
  </si>
  <si>
    <t xml:space="preserve">   Pilot</t>
  </si>
  <si>
    <t xml:space="preserve">   USM</t>
  </si>
  <si>
    <t xml:space="preserve">   Bundwall integrity</t>
  </si>
  <si>
    <t xml:space="preserve">   Robertshaw Panel</t>
  </si>
  <si>
    <t xml:space="preserve">   Amot / Trip switches</t>
  </si>
  <si>
    <t xml:space="preserve">      HP PSHH</t>
  </si>
  <si>
    <t xml:space="preserve">      LP PSHH</t>
  </si>
  <si>
    <t xml:space="preserve">      SV PSHH</t>
  </si>
  <si>
    <t xml:space="preserve">      Pumpline PSHH</t>
  </si>
  <si>
    <t xml:space="preserve">      Pumpline PSLL</t>
  </si>
  <si>
    <t xml:space="preserve">      IA PSLL</t>
  </si>
  <si>
    <t xml:space="preserve">      Test Sep LSH</t>
  </si>
  <si>
    <t xml:space="preserve">      SV LSHH</t>
  </si>
  <si>
    <t xml:space="preserve">      FLKO LSHH</t>
  </si>
  <si>
    <t xml:space="preserve">   Fusible plugs</t>
  </si>
  <si>
    <t xml:space="preserve">   QAW valve - instrument gas</t>
  </si>
  <si>
    <t xml:space="preserve">   QAW valve - fuel gas_EP pumps</t>
  </si>
  <si>
    <t xml:space="preserve">   QAW valve - fuel gas_Gas set</t>
  </si>
  <si>
    <t xml:space="preserve">   ESD Call Points</t>
  </si>
  <si>
    <t xml:space="preserve">   Piping Check</t>
  </si>
  <si>
    <t xml:space="preserve">   Utility Gas Scrubber</t>
  </si>
  <si>
    <t xml:space="preserve">   Instrument Gas cooler</t>
  </si>
  <si>
    <t xml:space="preserve">   Instrument Gas Scrubber</t>
  </si>
  <si>
    <t xml:space="preserve">   Instrument Gas Header &amp; Distribution</t>
  </si>
  <si>
    <t xml:space="preserve">   Instrument gas filter regulators</t>
  </si>
  <si>
    <t xml:space="preserve">   Fuel gas 'Big Joe's</t>
  </si>
  <si>
    <t xml:space="preserve">   Diesel Genset</t>
  </si>
  <si>
    <t xml:space="preserve">   Gas Genset</t>
  </si>
  <si>
    <t xml:space="preserve">   LV Distribution Board</t>
  </si>
  <si>
    <t xml:space="preserve">   Station Lighting &amp; Photocell</t>
  </si>
  <si>
    <t xml:space="preserve">   Open drains</t>
  </si>
  <si>
    <t xml:space="preserve">   Saver pit</t>
  </si>
  <si>
    <t xml:space="preserve">   CP Pumps</t>
  </si>
  <si>
    <t xml:space="preserve">   Sampling point</t>
  </si>
  <si>
    <t xml:space="preserve">   CP Transformer</t>
  </si>
  <si>
    <t xml:space="preserve">   CP cables and connections</t>
  </si>
  <si>
    <t xml:space="preserve">   Ground bed</t>
  </si>
  <si>
    <t xml:space="preserve">   Guards hut &amp; Toilets</t>
  </si>
  <si>
    <t xml:space="preserve">   Water tank and mains distribution</t>
  </si>
  <si>
    <t xml:space="preserve">   Pump House and Gantry Cranes</t>
  </si>
  <si>
    <t xml:space="preserve">   Generator House</t>
  </si>
  <si>
    <t xml:space="preserve">   Pipeline integrity</t>
  </si>
  <si>
    <t xml:space="preserve">   De-isolation status</t>
  </si>
  <si>
    <t xml:space="preserve">   IT checks</t>
  </si>
  <si>
    <t xml:space="preserve">   Main Access road</t>
  </si>
  <si>
    <t xml:space="preserve">   Wellhead roads</t>
  </si>
  <si>
    <t xml:space="preserve">   In-plot roads</t>
  </si>
  <si>
    <t xml:space="preserve">   Grass cutting</t>
  </si>
  <si>
    <t xml:space="preserve">   Horticulture &amp; trees</t>
  </si>
  <si>
    <t xml:space="preserve">   Station Fence &amp; Access Control</t>
  </si>
  <si>
    <t xml:space="preserve">   Boards, notices, flags &amp; signage</t>
  </si>
  <si>
    <t xml:space="preserve">   Emergency escape gates</t>
  </si>
  <si>
    <t xml:space="preserve">   Project team assessment</t>
  </si>
  <si>
    <t>Personnel required available (staff, attendants, prod support, etc)</t>
  </si>
  <si>
    <t>Personnel trained and certified competent (normal &amp; abnormal situations mgt, ER etc)</t>
  </si>
  <si>
    <t>WELLS</t>
  </si>
  <si>
    <t>FLOWLINES</t>
  </si>
  <si>
    <t>INLET MANIFOLD</t>
  </si>
  <si>
    <t>VESSELS</t>
  </si>
  <si>
    <t>EXPORT PUMPS &amp; METERING</t>
  </si>
  <si>
    <t>CHEMICAL INJECTION</t>
  </si>
  <si>
    <t>GAS HEADERS</t>
  </si>
  <si>
    <t>FLARE</t>
  </si>
  <si>
    <t>SAFEGUARDING SYSTEM</t>
  </si>
  <si>
    <t>INSTRUMENT AND FUEL GAS SYSTEM</t>
  </si>
  <si>
    <t>POWER GENERATION &amp; DISTRIBUTION</t>
  </si>
  <si>
    <t>DRAINS SYSTEM AND SAVER PIT</t>
  </si>
  <si>
    <t>CATHODIC PROTECTION</t>
  </si>
  <si>
    <t>CIVIL STRUCTURES</t>
  </si>
  <si>
    <t>DELIVERY &amp; TRUNKLINES</t>
  </si>
  <si>
    <t>IT &amp; COMMUNICATION EQUIPMENT</t>
  </si>
  <si>
    <t>STATION ENVIRONMENT &amp; FENCING</t>
  </si>
  <si>
    <t>INSTRUMENT AIR PROJECT</t>
  </si>
  <si>
    <t>EXPORT METERING</t>
  </si>
  <si>
    <t>Proximity of fire fighting &amp; life saving equipt checked okay (extinguishers, etc)</t>
  </si>
  <si>
    <t xml:space="preserve">   Chemical Shed</t>
  </si>
  <si>
    <t xml:space="preserve">   Fire Hut</t>
  </si>
  <si>
    <t xml:space="preserve">   Spill Response Caravan</t>
  </si>
  <si>
    <t>OBELE FLOWSTATION: 2017 RE-ENTRY</t>
  </si>
  <si>
    <t>By Activity</t>
  </si>
  <si>
    <t>PEFS,UEFS,Isometrics, Well completions, line-walked &amp; marked up. All Valves and logic line up (tracing), NRV in right direction, NONC, LOLC, LOTO is ok.</t>
  </si>
  <si>
    <t>PEFS,UEFS line-walk - All guages (PG, TG &amp; FI, Avometers) and sensors in place, tagged, certified and not leaking.</t>
  </si>
  <si>
    <t>Linear and rotary motion checks, barring - no free-wheeling, jerking nor jamming stuck of valves &amp; engines</t>
  </si>
  <si>
    <t xml:space="preserve">Safety shutoff valves (SCSSSV, MSDVs etc) certified - do not pass / positive shut off. BDVs &amp; RVs closed and not passing. </t>
  </si>
  <si>
    <t>Operating permits are valid (e.g. DPR allowable, diesel storage, bunkering, radioactive sources, radio frequency,sewage treatment etc)</t>
  </si>
  <si>
    <t>Access control facilities are in place (e.g. wellhead fenced, door locks for Switchgear rooms)</t>
  </si>
  <si>
    <t xml:space="preserve"> Caution and danger notices, ROW markers, ER Numbers, Resuscitation Notice, CPR and AR Procedure in place &amp; pasted</t>
  </si>
  <si>
    <t>Overal cleanliness, no drips, no leaks, good housekeeping etc</t>
  </si>
  <si>
    <t>All first re-fills in place - lube oils, hydraulic oil, corrosion inhibitor, demulsifier etc</t>
  </si>
  <si>
    <t>Site Checklist</t>
  </si>
  <si>
    <t>Score</t>
  </si>
  <si>
    <t>Unit:</t>
  </si>
  <si>
    <t>Y or N</t>
  </si>
  <si>
    <t>Action Required</t>
  </si>
  <si>
    <t>Date:</t>
  </si>
  <si>
    <t>For changes; confirm - Marked up AFC drawings - PEFS, UEFS,SLDs etc all available on site.</t>
  </si>
  <si>
    <t xml:space="preserve">   Obele 1L</t>
  </si>
  <si>
    <t xml:space="preserve">   Obele 1S</t>
  </si>
  <si>
    <t xml:space="preserve">   Obele 6T</t>
  </si>
  <si>
    <t>ASPECT</t>
  </si>
  <si>
    <t>COMMENT</t>
  </si>
  <si>
    <t xml:space="preserve">      Other devices (ancillairies)</t>
  </si>
  <si>
    <t xml:space="preserve">   Chemical Shed (N/A)</t>
  </si>
  <si>
    <t xml:space="preserve">       Other devices-SDV</t>
  </si>
  <si>
    <t>Level Switches</t>
  </si>
  <si>
    <t xml:space="preserve">   HP Sep LSH</t>
  </si>
  <si>
    <t xml:space="preserve">   LP Sep LSH</t>
  </si>
  <si>
    <t xml:space="preserve">    Pressure Recorder)</t>
  </si>
  <si>
    <t xml:space="preserve">   Piping Checks</t>
  </si>
  <si>
    <t>Fuel Gas Big Joes</t>
  </si>
  <si>
    <t>CP Pumps</t>
  </si>
  <si>
    <t>Open drains/Saver Pit</t>
  </si>
  <si>
    <t>Process safeguarding system - CCU/Ava, RBP &amp; ESD loop/call points functional</t>
  </si>
  <si>
    <t xml:space="preserve">Safety shutoff valves (SCSSSV, MSDVs etc) certified - do not pass / positive shut off. BDVs &amp; RVs not passing when closed. </t>
  </si>
  <si>
    <t>Manual tight shutoff valves not passing (wellhead valves, inlet manifold valves, etc)</t>
  </si>
  <si>
    <t xml:space="preserve"> Caution and danger notices, Wellhead labels, ROW markers, ER Numbers, Resuscitation Notice, CPR and AED Procedure in place &amp; pasted</t>
  </si>
  <si>
    <t>Temporary equipment / repair registered &amp; MoCed</t>
  </si>
  <si>
    <t xml:space="preserve">   Inlet Header Relief valves</t>
  </si>
  <si>
    <t xml:space="preserve">      HP Sep Relief valves</t>
  </si>
  <si>
    <t xml:space="preserve">      Test SepRelief valves</t>
  </si>
  <si>
    <t xml:space="preserve">      LP Sep Relief valves</t>
  </si>
  <si>
    <t xml:space="preserve">      SV Relief valves</t>
  </si>
  <si>
    <t xml:space="preserve">     EP1 Relief valves</t>
  </si>
  <si>
    <t xml:space="preserve">     EP2 Relief valves</t>
  </si>
  <si>
    <t xml:space="preserve">     EP3 Relief valves</t>
  </si>
  <si>
    <t>Other checks-safeguarding devises on pump</t>
  </si>
  <si>
    <t>Bund wall / collection pit in place, checked leak proof</t>
  </si>
  <si>
    <t>Earth bonding / Ignition control checks done, okay</t>
  </si>
  <si>
    <t xml:space="preserve">   RIS &amp; Pilot</t>
  </si>
  <si>
    <t xml:space="preserve">  Instr Gas Relief valves</t>
  </si>
  <si>
    <t xml:space="preserve">   Utility Gas Scrubber &amp; Auto Drain </t>
  </si>
  <si>
    <t xml:space="preserve">Instrument Gas Scrubber &amp; Auto Drain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</si>
</sst>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65">
    <xf numFmtId="0" fontId="0" fillId="0" borderId="0"/>
    <xf numFmtId="9" fontId="1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7" fillId="7" borderId="0" applyNumberFormat="0" applyBorder="0" applyAlignment="0" applyProtection="0"/>
    <xf numFmtId="0" fontId="8" fillId="24" borderId="1" applyNumberFormat="0" applyAlignment="0" applyProtection="0"/>
    <xf numFmtId="0" fontId="9" fillId="25" borderId="2" applyNumberFormat="0" applyAlignment="0" applyProtection="0"/>
    <xf numFmtId="0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27" borderId="7" applyNumberFormat="0" applyFont="0" applyAlignment="0" applyProtection="0"/>
    <xf numFmtId="0" fontId="5" fillId="27" borderId="7" applyNumberFormat="0" applyFont="0" applyAlignment="0" applyProtection="0"/>
    <xf numFmtId="0" fontId="19" fillId="24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5" fontId="0" fillId="0" borderId="0" xfId="0" applyNumberFormat="1"/>
    <xf numFmtId="0" fontId="4" fillId="0" borderId="0" xfId="0" applyFont="1" applyAlignment="1"/>
    <xf numFmtId="0" fontId="0" fillId="0" borderId="0" xfId="0" quotePrefix="1" applyFill="1" applyAlignment="1">
      <alignment textRotation="90" wrapText="1"/>
    </xf>
    <xf numFmtId="0" fontId="0" fillId="0" borderId="0" xfId="0" applyFont="1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2" fillId="0" borderId="0" xfId="0" quotePrefix="1" applyFont="1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0" borderId="0" xfId="0" applyAlignment="1">
      <alignment textRotation="90" wrapText="1"/>
    </xf>
    <xf numFmtId="0" fontId="2" fillId="0" borderId="0" xfId="0" applyFont="1" applyAlignment="1">
      <alignment textRotation="90" wrapText="1"/>
    </xf>
    <xf numFmtId="0" fontId="2" fillId="0" borderId="0" xfId="0" applyFont="1" applyFill="1" applyAlignment="1">
      <alignment textRotation="90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Alignment="1">
      <alignment wrapText="1"/>
    </xf>
    <xf numFmtId="9" fontId="0" fillId="0" borderId="0" xfId="1" applyFont="1"/>
    <xf numFmtId="9" fontId="2" fillId="5" borderId="0" xfId="1" applyFont="1" applyFill="1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 applyFill="1"/>
    <xf numFmtId="1" fontId="0" fillId="0" borderId="0" xfId="0" applyNumberFormat="1"/>
    <xf numFmtId="1" fontId="2" fillId="0" borderId="0" xfId="0" applyNumberFormat="1" applyFont="1"/>
    <xf numFmtId="0" fontId="24" fillId="28" borderId="10" xfId="0" applyFont="1" applyFill="1" applyBorder="1" applyAlignment="1">
      <alignment vertical="center" wrapText="1"/>
    </xf>
    <xf numFmtId="0" fontId="25" fillId="28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2" fillId="0" borderId="0" xfId="0" applyFont="1"/>
    <xf numFmtId="9" fontId="26" fillId="5" borderId="12" xfId="1" applyFont="1" applyFill="1" applyBorder="1"/>
    <xf numFmtId="0" fontId="0" fillId="0" borderId="11" xfId="0" applyBorder="1"/>
    <xf numFmtId="0" fontId="2" fillId="0" borderId="11" xfId="0" quotePrefix="1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1" xfId="0" applyFont="1" applyBorder="1"/>
    <xf numFmtId="0" fontId="2" fillId="29" borderId="0" xfId="0" applyFont="1" applyFill="1"/>
    <xf numFmtId="0" fontId="0" fillId="29" borderId="0" xfId="0" applyFill="1"/>
    <xf numFmtId="0" fontId="2" fillId="0" borderId="11" xfId="0" applyFont="1" applyFill="1" applyBorder="1"/>
    <xf numFmtId="0" fontId="24" fillId="28" borderId="11" xfId="0" applyFont="1" applyFill="1" applyBorder="1" applyAlignment="1">
      <alignment vertical="center" wrapText="1"/>
    </xf>
    <xf numFmtId="0" fontId="25" fillId="28" borderId="11" xfId="0" applyFont="1" applyFill="1" applyBorder="1" applyAlignment="1">
      <alignment vertical="center" wrapText="1"/>
    </xf>
    <xf numFmtId="0" fontId="0" fillId="0" borderId="13" xfId="0" applyBorder="1"/>
    <xf numFmtId="0" fontId="23" fillId="0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7" fillId="30" borderId="10" xfId="0" applyFont="1" applyFill="1" applyBorder="1" applyAlignment="1">
      <alignment vertical="center" wrapText="1"/>
    </xf>
    <xf numFmtId="0" fontId="24" fillId="30" borderId="10" xfId="0" applyFont="1" applyFill="1" applyBorder="1" applyAlignment="1">
      <alignment vertical="center" wrapText="1"/>
    </xf>
    <xf numFmtId="0" fontId="0" fillId="0" borderId="0" xfId="0" applyFill="1"/>
    <xf numFmtId="0" fontId="4" fillId="0" borderId="0" xfId="0" applyFont="1" applyFill="1" applyAlignment="1"/>
    <xf numFmtId="2" fontId="0" fillId="0" borderId="0" xfId="0" applyNumberFormat="1" applyFill="1"/>
    <xf numFmtId="0" fontId="30" fillId="0" borderId="0" xfId="0" applyFont="1"/>
    <xf numFmtId="0" fontId="0" fillId="0" borderId="0" xfId="0" applyAlignment="1">
      <alignment horizontal="left" textRotation="90"/>
    </xf>
    <xf numFmtId="0" fontId="0" fillId="0" borderId="0" xfId="0" applyFont="1" applyAlignment="1">
      <alignment horizontal="left" textRotation="90" wrapText="1"/>
    </xf>
    <xf numFmtId="0" fontId="0" fillId="2" borderId="11" xfId="0" applyFill="1" applyBorder="1" applyAlignment="1">
      <alignment horizontal="left" textRotation="90" wrapText="1"/>
    </xf>
    <xf numFmtId="0" fontId="0" fillId="3" borderId="11" xfId="0" applyFill="1" applyBorder="1" applyAlignment="1">
      <alignment horizontal="left" textRotation="90" wrapText="1"/>
    </xf>
    <xf numFmtId="0" fontId="0" fillId="0" borderId="11" xfId="0" applyFill="1" applyBorder="1" applyAlignment="1">
      <alignment horizontal="left" textRotation="90" wrapText="1"/>
    </xf>
    <xf numFmtId="0" fontId="2" fillId="0" borderId="11" xfId="0" quotePrefix="1" applyFont="1" applyFill="1" applyBorder="1" applyAlignment="1">
      <alignment horizontal="left" textRotation="90" wrapText="1"/>
    </xf>
    <xf numFmtId="0" fontId="0" fillId="4" borderId="11" xfId="0" applyFill="1" applyBorder="1" applyAlignment="1">
      <alignment horizontal="left" textRotation="90" wrapText="1"/>
    </xf>
    <xf numFmtId="0" fontId="2" fillId="0" borderId="11" xfId="0" applyFont="1" applyBorder="1" applyAlignment="1">
      <alignment horizontal="left" textRotation="90" wrapText="1"/>
    </xf>
    <xf numFmtId="0" fontId="0" fillId="31" borderId="11" xfId="0" applyFill="1" applyBorder="1" applyAlignment="1">
      <alignment horizontal="left" textRotation="90" wrapText="1"/>
    </xf>
    <xf numFmtId="0" fontId="2" fillId="0" borderId="11" xfId="0" applyFont="1" applyFill="1" applyBorder="1" applyAlignment="1">
      <alignment horizontal="left" textRotation="90" wrapText="1"/>
    </xf>
    <xf numFmtId="0" fontId="0" fillId="0" borderId="11" xfId="0" applyBorder="1" applyAlignment="1">
      <alignment horizontal="left" textRotation="90" wrapText="1"/>
    </xf>
    <xf numFmtId="0" fontId="2" fillId="0" borderId="0" xfId="0" applyFont="1" applyAlignment="1">
      <alignment horizontal="left" textRotation="90" wrapText="1"/>
    </xf>
    <xf numFmtId="9" fontId="30" fillId="0" borderId="0" xfId="1" applyFont="1"/>
    <xf numFmtId="0" fontId="24" fillId="28" borderId="10" xfId="0" applyFont="1" applyFill="1" applyBorder="1" applyAlignment="1">
      <alignment horizontal="left" vertical="center" wrapText="1" indent="2"/>
    </xf>
    <xf numFmtId="0" fontId="24" fillId="28" borderId="10" xfId="0" applyFont="1" applyFill="1" applyBorder="1" applyAlignment="1">
      <alignment horizontal="left" vertical="center" wrapText="1" indent="3"/>
    </xf>
    <xf numFmtId="2" fontId="0" fillId="32" borderId="0" xfId="0" applyNumberFormat="1" applyFill="1"/>
    <xf numFmtId="0" fontId="0" fillId="32" borderId="0" xfId="0" applyFill="1"/>
    <xf numFmtId="0" fontId="24" fillId="32" borderId="10" xfId="0" applyFont="1" applyFill="1" applyBorder="1" applyAlignment="1">
      <alignment vertical="center" wrapText="1"/>
    </xf>
    <xf numFmtId="0" fontId="24" fillId="28" borderId="17" xfId="0" applyFont="1" applyFill="1" applyBorder="1" applyAlignment="1">
      <alignment vertical="center" wrapText="1"/>
    </xf>
    <xf numFmtId="2" fontId="0" fillId="29" borderId="0" xfId="0" applyNumberFormat="1" applyFill="1"/>
    <xf numFmtId="2" fontId="0" fillId="5" borderId="0" xfId="0" applyNumberFormat="1" applyFill="1"/>
  </cellXfs>
  <cellStyles count="65">
    <cellStyle name="20% - Accent1 2" xfId="2"/>
    <cellStyle name="20% - Accent1 2 2" xfId="3"/>
    <cellStyle name="20% - Accent2 2" xfId="4"/>
    <cellStyle name="20% - Accent2 2 2" xfId="5"/>
    <cellStyle name="20% - Accent3 2" xfId="6"/>
    <cellStyle name="20% - Accent3 2 2" xfId="7"/>
    <cellStyle name="20% - Accent4 2" xfId="8"/>
    <cellStyle name="20% - Accent4 2 2" xfId="9"/>
    <cellStyle name="20% - Accent5 2" xfId="10"/>
    <cellStyle name="20% - Accent5 2 2" xfId="11"/>
    <cellStyle name="20% - Accent6 2" xfId="12"/>
    <cellStyle name="20% - Accent6 2 2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Accent1 2" xfId="32"/>
    <cellStyle name="Accent2 2" xfId="33"/>
    <cellStyle name="Accent3 2" xfId="34"/>
    <cellStyle name="Accent4 2" xfId="35"/>
    <cellStyle name="Accent5 2" xfId="36"/>
    <cellStyle name="Accent6 2" xfId="37"/>
    <cellStyle name="Bad 2" xfId="38"/>
    <cellStyle name="Calculation 2" xfId="39"/>
    <cellStyle name="Check Cell 2" xfId="40"/>
    <cellStyle name="Currency 2" xfId="41"/>
    <cellStyle name="Explanatory Text 2" xfId="42"/>
    <cellStyle name="Good 2" xfId="43"/>
    <cellStyle name="Heading 1 2" xfId="44"/>
    <cellStyle name="Heading 2 2" xfId="45"/>
    <cellStyle name="Heading 3 2" xfId="46"/>
    <cellStyle name="Heading 4 2" xfId="47"/>
    <cellStyle name="Input 2" xfId="48"/>
    <cellStyle name="Linked Cell 2" xfId="49"/>
    <cellStyle name="Neutral 2" xfId="50"/>
    <cellStyle name="Nor_x0004_al" xfId="51"/>
    <cellStyle name="Normal" xfId="0" builtinId="0"/>
    <cellStyle name="Normal 2" xfId="52"/>
    <cellStyle name="Normal 2 2" xfId="53"/>
    <cellStyle name="Normal 3" xfId="54"/>
    <cellStyle name="Normal 3 2" xfId="55"/>
    <cellStyle name="Normal 4" xfId="56"/>
    <cellStyle name="Normal 5" xfId="57"/>
    <cellStyle name="Normal 5 2" xfId="58"/>
    <cellStyle name="Note 2" xfId="59"/>
    <cellStyle name="Note 2 2" xfId="60"/>
    <cellStyle name="Output 2" xfId="61"/>
    <cellStyle name="Percent" xfId="1" builtinId="5"/>
    <cellStyle name="Title 2" xfId="62"/>
    <cellStyle name="Total 2" xfId="63"/>
    <cellStyle name="Warning Text 2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H156"/>
  <sheetViews>
    <sheetView tabSelected="1" zoomScale="70" zoomScaleNormal="70" zoomScaleSheetLayoutView="96" workbookViewId="0">
      <pane xSplit="2" ySplit="4" topLeftCell="C118" activePane="bottomRight" state="frozen"/>
      <selection pane="topRight" activeCell="C1" sqref="C1"/>
      <selection pane="bottomLeft" activeCell="A7" sqref="A7"/>
      <selection pane="bottomRight" activeCell="BY14" sqref="BY14:BY19"/>
    </sheetView>
  </sheetViews>
  <sheetFormatPr defaultRowHeight="14.5" outlineLevelRow="2" outlineLevelCol="1" x14ac:dyDescent="0.35"/>
  <cols>
    <col min="1" max="1" width="4.7265625" customWidth="1"/>
    <col min="2" max="2" width="33.7265625" customWidth="1"/>
    <col min="3" max="3" width="14.81640625" customWidth="1"/>
    <col min="4" max="4" width="4.54296875" customWidth="1"/>
    <col min="5" max="5" width="6.7265625" hidden="1" customWidth="1" outlineLevel="1"/>
    <col min="6" max="6" width="9.1796875" hidden="1" customWidth="1" outlineLevel="1"/>
    <col min="7" max="7" width="11.81640625" hidden="1" customWidth="1" outlineLevel="1"/>
    <col min="8" max="8" width="9.54296875" hidden="1" customWidth="1" outlineLevel="1"/>
    <col min="9" max="9" width="8.453125" style="49" hidden="1" customWidth="1" outlineLevel="1"/>
    <col min="10" max="10" width="4.54296875" hidden="1" customWidth="1" outlineLevel="1"/>
    <col min="11" max="11" width="6.7265625" hidden="1" customWidth="1" outlineLevel="1"/>
    <col min="12" max="12" width="9.453125" hidden="1" customWidth="1" outlineLevel="1"/>
    <col min="13" max="14" width="9.1796875" hidden="1" customWidth="1" outlineLevel="1"/>
    <col min="15" max="15" width="8.453125" customWidth="1" collapsed="1"/>
    <col min="16" max="16" width="5.81640625" hidden="1" customWidth="1" outlineLevel="1"/>
    <col min="17" max="17" width="6.7265625" hidden="1" customWidth="1" outlineLevel="1"/>
    <col min="18" max="19" width="6.26953125" hidden="1" customWidth="1" outlineLevel="1"/>
    <col min="20" max="20" width="6.453125" customWidth="1" collapsed="1"/>
    <col min="21" max="32" width="5.7265625" hidden="1" customWidth="1" outlineLevel="1"/>
    <col min="33" max="33" width="8.453125" customWidth="1" collapsed="1"/>
    <col min="34" max="34" width="9.81640625" hidden="1" customWidth="1" outlineLevel="1"/>
    <col min="35" max="35" width="8.54296875" hidden="1" customWidth="1" outlineLevel="1"/>
    <col min="36" max="36" width="7.54296875" customWidth="1" collapsed="1"/>
    <col min="37" max="49" width="5.7265625" hidden="1" customWidth="1" outlineLevel="1"/>
    <col min="50" max="50" width="8.54296875" customWidth="1" collapsed="1"/>
    <col min="51" max="52" width="5.7265625" hidden="1" customWidth="1" outlineLevel="1"/>
    <col min="53" max="53" width="8.54296875" customWidth="1" collapsed="1"/>
    <col min="54" max="59" width="5.7265625" hidden="1" customWidth="1" outlineLevel="1"/>
    <col min="60" max="60" width="7.54296875" customWidth="1" collapsed="1"/>
    <col min="61" max="63" width="5.7265625" hidden="1" customWidth="1" outlineLevel="1"/>
    <col min="64" max="64" width="5.7265625" customWidth="1" collapsed="1"/>
    <col min="65" max="67" width="5.7265625" hidden="1" customWidth="1" outlineLevel="1"/>
    <col min="68" max="68" width="5.7265625" customWidth="1" collapsed="1"/>
    <col min="69" max="73" width="5.7265625" hidden="1" customWidth="1" outlineLevel="1"/>
    <col min="74" max="74" width="5.7265625" customWidth="1" collapsed="1"/>
    <col min="75" max="79" width="5.7265625" hidden="1" customWidth="1" outlineLevel="1"/>
    <col min="80" max="80" width="5.7265625" customWidth="1" collapsed="1"/>
    <col min="81" max="82" width="5.7265625" hidden="1" customWidth="1" outlineLevel="1"/>
    <col min="83" max="83" width="9.1796875" hidden="1" customWidth="1" outlineLevel="1"/>
    <col min="84" max="84" width="9.1796875" collapsed="1"/>
    <col min="85" max="85" width="5.1796875" customWidth="1"/>
    <col min="86" max="86" width="7.54296875" customWidth="1"/>
  </cols>
  <sheetData>
    <row r="1" spans="1:86" ht="15.5" x14ac:dyDescent="0.35">
      <c r="A1" s="1" t="s">
        <v>196</v>
      </c>
    </row>
    <row r="2" spans="1:86" ht="18.5" x14ac:dyDescent="0.45">
      <c r="B2" s="2" t="s">
        <v>0</v>
      </c>
      <c r="C2" s="3"/>
      <c r="D2" s="3"/>
      <c r="E2" s="4"/>
      <c r="F2" s="4"/>
      <c r="G2" s="4"/>
      <c r="H2" s="4"/>
      <c r="I2" s="50"/>
      <c r="J2" s="4"/>
      <c r="K2" s="4"/>
      <c r="L2" s="4"/>
      <c r="M2" s="4"/>
      <c r="N2" s="4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86" s="53" customFormat="1" ht="183.75" customHeight="1" x14ac:dyDescent="0.35">
      <c r="C3" s="54" t="s">
        <v>2</v>
      </c>
      <c r="D3" s="54"/>
      <c r="E3" s="55" t="s">
        <v>37</v>
      </c>
      <c r="F3" s="55" t="s">
        <v>3</v>
      </c>
      <c r="G3" s="56" t="s">
        <v>198</v>
      </c>
      <c r="H3" s="56" t="s">
        <v>199</v>
      </c>
      <c r="I3" s="57" t="s">
        <v>42</v>
      </c>
      <c r="J3" s="55" t="s">
        <v>4</v>
      </c>
      <c r="K3" s="55" t="s">
        <v>46</v>
      </c>
      <c r="L3" s="55" t="s">
        <v>5</v>
      </c>
      <c r="M3" s="55" t="s">
        <v>6</v>
      </c>
      <c r="N3" s="55" t="s">
        <v>41</v>
      </c>
      <c r="O3" s="58" t="s">
        <v>40</v>
      </c>
      <c r="P3" s="55" t="s">
        <v>200</v>
      </c>
      <c r="Q3" s="55" t="s">
        <v>38</v>
      </c>
      <c r="R3" s="55" t="s">
        <v>39</v>
      </c>
      <c r="S3" s="59" t="s">
        <v>8</v>
      </c>
      <c r="T3" s="58" t="s">
        <v>69</v>
      </c>
      <c r="U3" s="55" t="s">
        <v>7</v>
      </c>
      <c r="V3" s="55" t="s">
        <v>230</v>
      </c>
      <c r="W3" s="55" t="s">
        <v>52</v>
      </c>
      <c r="X3" s="55" t="s">
        <v>231</v>
      </c>
      <c r="Y3" s="55" t="s">
        <v>232</v>
      </c>
      <c r="Z3" s="55" t="s">
        <v>43</v>
      </c>
      <c r="AA3" s="55" t="s">
        <v>12</v>
      </c>
      <c r="AB3" s="55" t="s">
        <v>13</v>
      </c>
      <c r="AC3" s="55" t="s">
        <v>14</v>
      </c>
      <c r="AD3" s="55" t="s">
        <v>45</v>
      </c>
      <c r="AE3" s="59" t="s">
        <v>245</v>
      </c>
      <c r="AF3" s="55" t="s">
        <v>10</v>
      </c>
      <c r="AG3" s="60" t="s">
        <v>11</v>
      </c>
      <c r="AH3" s="59" t="s">
        <v>202</v>
      </c>
      <c r="AI3" s="59" t="s">
        <v>70</v>
      </c>
      <c r="AJ3" s="60" t="s">
        <v>15</v>
      </c>
      <c r="AK3" s="59" t="s">
        <v>203</v>
      </c>
      <c r="AL3" s="59" t="s">
        <v>16</v>
      </c>
      <c r="AM3" s="59" t="s">
        <v>54</v>
      </c>
      <c r="AN3" s="59" t="s">
        <v>233</v>
      </c>
      <c r="AO3" s="55" t="s">
        <v>17</v>
      </c>
      <c r="AP3" s="55" t="s">
        <v>18</v>
      </c>
      <c r="AQ3" s="55" t="s">
        <v>19</v>
      </c>
      <c r="AR3" s="59" t="s">
        <v>192</v>
      </c>
      <c r="AS3" s="55" t="s">
        <v>20</v>
      </c>
      <c r="AT3" s="55" t="s">
        <v>21</v>
      </c>
      <c r="AU3" s="55" t="s">
        <v>71</v>
      </c>
      <c r="AV3" s="55" t="s">
        <v>244</v>
      </c>
      <c r="AW3" s="55" t="s">
        <v>205</v>
      </c>
      <c r="AX3" s="60" t="s">
        <v>23</v>
      </c>
      <c r="AY3" s="59" t="s">
        <v>171</v>
      </c>
      <c r="AZ3" s="59" t="s">
        <v>172</v>
      </c>
      <c r="BA3" s="60" t="s">
        <v>24</v>
      </c>
      <c r="BB3" s="55" t="s">
        <v>25</v>
      </c>
      <c r="BC3" s="55" t="s">
        <v>47</v>
      </c>
      <c r="BD3" s="61" t="s">
        <v>48</v>
      </c>
      <c r="BE3" s="55" t="s">
        <v>49</v>
      </c>
      <c r="BF3" s="55" t="s">
        <v>50</v>
      </c>
      <c r="BG3" s="59" t="s">
        <v>51</v>
      </c>
      <c r="BH3" s="60" t="s">
        <v>26</v>
      </c>
      <c r="BI3" s="59" t="s">
        <v>55</v>
      </c>
      <c r="BJ3" s="59" t="s">
        <v>234</v>
      </c>
      <c r="BK3" s="55" t="s">
        <v>56</v>
      </c>
      <c r="BL3" s="60" t="s">
        <v>1</v>
      </c>
      <c r="BM3" s="59" t="s">
        <v>57</v>
      </c>
      <c r="BN3" s="59" t="s">
        <v>58</v>
      </c>
      <c r="BO3" s="59" t="s">
        <v>59</v>
      </c>
      <c r="BP3" s="60" t="s">
        <v>27</v>
      </c>
      <c r="BQ3" s="59" t="s">
        <v>60</v>
      </c>
      <c r="BR3" s="59" t="s">
        <v>61</v>
      </c>
      <c r="BS3" s="59" t="s">
        <v>62</v>
      </c>
      <c r="BT3" s="59" t="s">
        <v>63</v>
      </c>
      <c r="BU3" s="59" t="s">
        <v>64</v>
      </c>
      <c r="BV3" s="62" t="s">
        <v>28</v>
      </c>
      <c r="BW3" s="59" t="s">
        <v>66</v>
      </c>
      <c r="BX3" s="59" t="s">
        <v>206</v>
      </c>
      <c r="BY3" s="59" t="s">
        <v>67</v>
      </c>
      <c r="BZ3" s="55" t="s">
        <v>68</v>
      </c>
      <c r="CA3" s="63" t="s">
        <v>29</v>
      </c>
      <c r="CB3" s="60" t="s">
        <v>30</v>
      </c>
      <c r="CC3" s="59" t="s">
        <v>31</v>
      </c>
      <c r="CD3" s="59" t="s">
        <v>32</v>
      </c>
      <c r="CE3" s="59" t="s">
        <v>33</v>
      </c>
      <c r="CF3" s="64" t="s">
        <v>34</v>
      </c>
      <c r="CH3" s="64" t="s">
        <v>35</v>
      </c>
    </row>
    <row r="4" spans="1:86" x14ac:dyDescent="0.35">
      <c r="B4" t="s">
        <v>36</v>
      </c>
      <c r="C4" s="14"/>
      <c r="D4" s="14"/>
      <c r="E4" s="14">
        <v>1</v>
      </c>
      <c r="F4" s="14">
        <v>1</v>
      </c>
      <c r="G4" s="15">
        <v>2</v>
      </c>
      <c r="H4" s="15">
        <v>2</v>
      </c>
      <c r="I4" s="15">
        <v>1</v>
      </c>
      <c r="J4" s="14">
        <v>1</v>
      </c>
      <c r="K4" s="14">
        <v>1</v>
      </c>
      <c r="L4" s="15">
        <v>1</v>
      </c>
      <c r="M4" s="15">
        <v>1</v>
      </c>
      <c r="N4" s="15">
        <v>2</v>
      </c>
      <c r="O4" s="16">
        <f>SUM(E4:N4)</f>
        <v>13</v>
      </c>
      <c r="P4" s="15">
        <v>5</v>
      </c>
      <c r="Q4" s="14">
        <v>5</v>
      </c>
      <c r="R4" s="14">
        <v>5</v>
      </c>
      <c r="S4" s="14">
        <v>5</v>
      </c>
      <c r="T4" s="16">
        <f>SUM(P4:S4)</f>
        <v>20</v>
      </c>
      <c r="U4" s="14">
        <v>3</v>
      </c>
      <c r="V4" s="14">
        <v>3</v>
      </c>
      <c r="W4" s="14">
        <v>3</v>
      </c>
      <c r="X4" s="14">
        <v>3</v>
      </c>
      <c r="Y4" s="14">
        <v>1</v>
      </c>
      <c r="Z4" s="14">
        <v>1</v>
      </c>
      <c r="AA4" s="14">
        <v>2</v>
      </c>
      <c r="AB4" s="14">
        <v>2</v>
      </c>
      <c r="AC4" s="14">
        <v>1</v>
      </c>
      <c r="AD4" s="14">
        <v>1</v>
      </c>
      <c r="AE4" s="14">
        <v>2</v>
      </c>
      <c r="AF4" s="14"/>
      <c r="AG4" s="14">
        <f>SUM(U4:AF4)</f>
        <v>22</v>
      </c>
      <c r="AH4" s="14">
        <v>1</v>
      </c>
      <c r="AI4" s="14">
        <v>1</v>
      </c>
      <c r="AJ4" s="14">
        <f>SUM(AH4:AI4)</f>
        <v>2</v>
      </c>
      <c r="AK4" s="14">
        <v>1</v>
      </c>
      <c r="AL4" s="14">
        <v>1</v>
      </c>
      <c r="AM4" s="14">
        <v>1</v>
      </c>
      <c r="AN4" s="14">
        <v>1</v>
      </c>
      <c r="AO4" s="14">
        <v>0.5</v>
      </c>
      <c r="AP4" s="14">
        <v>1</v>
      </c>
      <c r="AQ4" s="14">
        <v>1</v>
      </c>
      <c r="AR4" s="14">
        <v>1</v>
      </c>
      <c r="AS4" s="14">
        <v>0.5</v>
      </c>
      <c r="AT4" s="14">
        <v>1</v>
      </c>
      <c r="AU4" s="14">
        <v>2</v>
      </c>
      <c r="AV4" s="14">
        <v>1</v>
      </c>
      <c r="AW4" s="14">
        <v>2</v>
      </c>
      <c r="AX4" s="14">
        <f>SUM(AK4:AW4)</f>
        <v>14</v>
      </c>
      <c r="AY4" s="14">
        <v>2</v>
      </c>
      <c r="AZ4" s="14">
        <v>2</v>
      </c>
      <c r="BA4" s="14">
        <f>SUM(AY4:AZ4)</f>
        <v>4</v>
      </c>
      <c r="BB4" s="14">
        <v>2</v>
      </c>
      <c r="BC4" s="14">
        <v>2</v>
      </c>
      <c r="BD4" s="14">
        <v>2</v>
      </c>
      <c r="BE4" s="14">
        <v>1</v>
      </c>
      <c r="BF4" s="14">
        <v>0.5</v>
      </c>
      <c r="BG4" s="14">
        <v>2</v>
      </c>
      <c r="BH4" s="14">
        <f>SUM(BB4:BG4)</f>
        <v>9.5</v>
      </c>
      <c r="BI4" s="14">
        <v>0.5</v>
      </c>
      <c r="BJ4" s="14">
        <v>0.5</v>
      </c>
      <c r="BK4" s="14">
        <v>1</v>
      </c>
      <c r="BL4" s="14">
        <f>SUM(BI4:BK4)</f>
        <v>2</v>
      </c>
      <c r="BM4" s="14">
        <v>0.5</v>
      </c>
      <c r="BN4" s="14">
        <v>1</v>
      </c>
      <c r="BO4" s="14">
        <v>0.5</v>
      </c>
      <c r="BP4" s="14">
        <f>SUM(BM4:BO4)</f>
        <v>2</v>
      </c>
      <c r="BQ4" s="14">
        <v>1</v>
      </c>
      <c r="BR4" s="14">
        <v>1</v>
      </c>
      <c r="BS4" s="14">
        <v>1</v>
      </c>
      <c r="BT4" s="14">
        <v>0.5</v>
      </c>
      <c r="BU4" s="14">
        <v>0.5</v>
      </c>
      <c r="BV4" s="15">
        <f>SUM(BQ4:BU4)</f>
        <v>4</v>
      </c>
      <c r="BW4" s="14">
        <v>0.5</v>
      </c>
      <c r="BX4" s="14">
        <v>0.5</v>
      </c>
      <c r="BY4" s="14">
        <v>2</v>
      </c>
      <c r="BZ4" s="14">
        <v>1</v>
      </c>
      <c r="CA4" s="14">
        <v>1</v>
      </c>
      <c r="CB4" s="14">
        <f>SUM(BW4:CA4)</f>
        <v>5</v>
      </c>
      <c r="CC4" s="14">
        <v>0.5</v>
      </c>
      <c r="CD4" s="14">
        <v>1</v>
      </c>
      <c r="CE4" s="14">
        <v>1</v>
      </c>
      <c r="CF4" s="14">
        <f>SUM(CC4:CE4)</f>
        <v>2.5</v>
      </c>
      <c r="CH4">
        <f>SUM(CF4,CB4,BV4,BP4,BL4,BH4,BA4,AX4,AJ4,AG4,T4,O4)</f>
        <v>100</v>
      </c>
    </row>
    <row r="5" spans="1:86" collapsed="1" x14ac:dyDescent="0.35">
      <c r="A5" t="s">
        <v>173</v>
      </c>
      <c r="B5" s="26"/>
      <c r="O5" s="17">
        <f>(AVERAGE(O6:O8))/$O$4</f>
        <v>0.94871794871794879</v>
      </c>
      <c r="T5" s="17">
        <f>(AVERAGE(T6:T8))/T4</f>
        <v>1</v>
      </c>
      <c r="W5" s="65"/>
      <c r="Z5" s="17"/>
      <c r="AA5" s="17"/>
      <c r="AB5" s="17"/>
      <c r="AC5" s="17"/>
      <c r="AD5" s="17"/>
      <c r="AE5" s="17"/>
      <c r="AF5" s="17"/>
      <c r="AG5" s="17">
        <f>(AVERAGE(AG6:AG8))/AG4</f>
        <v>1</v>
      </c>
      <c r="AJ5" s="17">
        <f>(AVERAGE(AJ6:AJ8))/AJ4</f>
        <v>1</v>
      </c>
      <c r="AK5" s="52"/>
      <c r="AL5" s="52"/>
      <c r="AM5" s="52"/>
      <c r="AN5" s="52"/>
      <c r="AO5" s="52"/>
      <c r="AP5" s="52"/>
      <c r="AX5" s="17">
        <f>(AVERAGE(AX6:AX8))/AX4</f>
        <v>1</v>
      </c>
      <c r="BA5" s="17">
        <f>(AVERAGE(BA6:BA8))/BA4</f>
        <v>1</v>
      </c>
      <c r="BH5" s="17">
        <f>(AVERAGE(BH6:BH8))/BH4</f>
        <v>1</v>
      </c>
      <c r="BL5" s="17">
        <f>(AVERAGE(BL6:BL8))/BL4</f>
        <v>1</v>
      </c>
      <c r="BP5" s="17">
        <f>(AVERAGE(BP6:BP8))/BP4</f>
        <v>1</v>
      </c>
      <c r="BV5" s="17">
        <f>(AVERAGE(BV6:BV8))/BV4</f>
        <v>0.5</v>
      </c>
      <c r="CB5" s="17">
        <f>(AVERAGE(CB6:CB8))/CB4</f>
        <v>0.1</v>
      </c>
      <c r="CC5" s="17"/>
      <c r="CF5" s="17">
        <f>(AVERAGE(CF6:CF8))/CF4</f>
        <v>1.0000000000000002E-2</v>
      </c>
      <c r="CH5" s="18">
        <f>(O5*$O$4+T5*$T$4+AG5*$AG$4+AJ5*$AJ$4+AX5*$AX$4+BA5*$BA$4+BH5*$BH$4+BL5*$BL$4+BP5*$BP$4+BV5*$BV$4+CB5*$CB$4+CF5*$CF$4)/$CH$4</f>
        <v>0.90358333333333352</v>
      </c>
    </row>
    <row r="6" spans="1:86" ht="15" hidden="1" customHeight="1" outlineLevel="1" x14ac:dyDescent="0.35">
      <c r="B6" s="24" t="s">
        <v>216</v>
      </c>
      <c r="E6" s="73">
        <v>1</v>
      </c>
      <c r="F6" s="73">
        <v>1</v>
      </c>
      <c r="G6" s="73">
        <v>1</v>
      </c>
      <c r="H6" s="73">
        <v>1</v>
      </c>
      <c r="I6" s="73">
        <v>1</v>
      </c>
      <c r="J6" s="68">
        <v>1</v>
      </c>
      <c r="K6" s="68">
        <v>1</v>
      </c>
      <c r="L6" s="73">
        <v>1</v>
      </c>
      <c r="M6" s="73">
        <v>1</v>
      </c>
      <c r="N6" s="73">
        <v>1</v>
      </c>
      <c r="O6">
        <f>SUMPRODUCT($E$4:$N$4,E6:N6)</f>
        <v>13</v>
      </c>
      <c r="P6" s="73">
        <v>1</v>
      </c>
      <c r="Q6" s="73">
        <v>1</v>
      </c>
      <c r="R6" s="73">
        <v>1</v>
      </c>
      <c r="S6" s="73">
        <v>1</v>
      </c>
      <c r="T6">
        <f>SUMPRODUCT($P$4:$S$4,P6:S6)</f>
        <v>20</v>
      </c>
      <c r="U6" s="73">
        <v>1</v>
      </c>
      <c r="V6" s="73">
        <v>1</v>
      </c>
      <c r="W6" s="68">
        <v>1</v>
      </c>
      <c r="X6" s="73">
        <v>1</v>
      </c>
      <c r="Y6" s="73">
        <v>1</v>
      </c>
      <c r="Z6" s="73">
        <v>1</v>
      </c>
      <c r="AA6" s="68">
        <v>1</v>
      </c>
      <c r="AB6" s="68">
        <v>1</v>
      </c>
      <c r="AC6" s="68">
        <v>1</v>
      </c>
      <c r="AD6" s="68">
        <v>1</v>
      </c>
      <c r="AE6" s="51">
        <v>1</v>
      </c>
      <c r="AF6" s="68">
        <v>1</v>
      </c>
      <c r="AG6">
        <f>SUMPRODUCT($U$4:$AF$4,U6:AF6)</f>
        <v>22</v>
      </c>
      <c r="AH6" s="73">
        <v>1</v>
      </c>
      <c r="AI6" s="19">
        <v>1</v>
      </c>
      <c r="AJ6">
        <f>SUMPRODUCT($AH$4:$AI$4,AH6:AI6)</f>
        <v>2</v>
      </c>
      <c r="AK6" s="73">
        <v>1</v>
      </c>
      <c r="AL6" s="19">
        <v>1</v>
      </c>
      <c r="AM6" s="68">
        <v>1</v>
      </c>
      <c r="AN6" s="19">
        <v>1</v>
      </c>
      <c r="AO6" s="68">
        <v>1</v>
      </c>
      <c r="AP6" s="68">
        <v>1</v>
      </c>
      <c r="AQ6" s="68">
        <v>1</v>
      </c>
      <c r="AR6" s="68">
        <v>1</v>
      </c>
      <c r="AS6" s="68">
        <v>1</v>
      </c>
      <c r="AT6" s="19">
        <v>1</v>
      </c>
      <c r="AU6" s="73">
        <v>1</v>
      </c>
      <c r="AV6" s="73">
        <v>1</v>
      </c>
      <c r="AW6" s="19">
        <v>1</v>
      </c>
      <c r="AX6">
        <f>SUMPRODUCT($AK$4:$AW$4,AK6:AW6)</f>
        <v>14</v>
      </c>
      <c r="AY6" s="73">
        <v>1</v>
      </c>
      <c r="AZ6" s="73">
        <v>1</v>
      </c>
      <c r="BA6">
        <f>SUMPRODUCT($AY$4:$AZ$4,AY6:AZ6)</f>
        <v>4</v>
      </c>
      <c r="BB6" s="19">
        <v>1</v>
      </c>
      <c r="BC6" s="19">
        <v>1</v>
      </c>
      <c r="BD6" s="73">
        <v>1</v>
      </c>
      <c r="BE6" s="19">
        <v>1</v>
      </c>
      <c r="BF6" s="19">
        <v>1</v>
      </c>
      <c r="BG6" s="73">
        <v>1</v>
      </c>
      <c r="BH6">
        <f>SUMPRODUCT($BB$4:$BG$4,BB6:BG6)</f>
        <v>9.5</v>
      </c>
      <c r="BI6" s="19">
        <v>1</v>
      </c>
      <c r="BJ6" s="19">
        <v>1</v>
      </c>
      <c r="BK6" s="73">
        <v>1</v>
      </c>
      <c r="BL6">
        <f>SUMPRODUCT($BI$4:$BK$4,BI6:BK6)</f>
        <v>2</v>
      </c>
      <c r="BM6" s="19">
        <v>1</v>
      </c>
      <c r="BN6" s="19">
        <v>1</v>
      </c>
      <c r="BO6" s="73">
        <v>1</v>
      </c>
      <c r="BP6">
        <f>SUMPRODUCT($BM$4:$BO$4,BM6:BO6)</f>
        <v>2</v>
      </c>
      <c r="BQ6" s="19">
        <v>0</v>
      </c>
      <c r="BR6" s="19">
        <v>0</v>
      </c>
      <c r="BS6" s="19">
        <v>1</v>
      </c>
      <c r="BT6" s="19">
        <v>1</v>
      </c>
      <c r="BU6" s="19">
        <v>1</v>
      </c>
      <c r="BV6">
        <f>SUMPRODUCT($BQ$4:$BU$4,BQ6:BU6)</f>
        <v>2</v>
      </c>
      <c r="BW6" s="19">
        <v>0</v>
      </c>
      <c r="BX6" s="19">
        <v>1</v>
      </c>
      <c r="BY6" s="73">
        <v>0</v>
      </c>
      <c r="BZ6" s="73">
        <v>0</v>
      </c>
      <c r="CA6" s="73">
        <v>0</v>
      </c>
      <c r="CB6" s="49">
        <f>SUMPRODUCT($BW$4:$CA$4,BW6:CA6)</f>
        <v>0.5</v>
      </c>
      <c r="CC6" s="51">
        <v>0.05</v>
      </c>
      <c r="CD6" s="19">
        <v>0</v>
      </c>
      <c r="CE6" s="19">
        <v>0</v>
      </c>
      <c r="CF6" s="21">
        <f>SUMPRODUCT($CC$4:$CE$4,CC6:CE6)</f>
        <v>2.5000000000000001E-2</v>
      </c>
      <c r="CH6" s="22"/>
    </row>
    <row r="7" spans="1:86" hidden="1" outlineLevel="1" x14ac:dyDescent="0.35">
      <c r="B7" s="24" t="s">
        <v>214</v>
      </c>
      <c r="E7" s="73">
        <v>0</v>
      </c>
      <c r="F7" s="73">
        <v>1</v>
      </c>
      <c r="G7" s="73">
        <v>1</v>
      </c>
      <c r="H7" s="73">
        <v>1</v>
      </c>
      <c r="I7" s="73">
        <v>1</v>
      </c>
      <c r="J7" s="68">
        <v>1</v>
      </c>
      <c r="K7" s="68">
        <v>1</v>
      </c>
      <c r="L7" s="73">
        <v>1</v>
      </c>
      <c r="M7" s="73">
        <v>1</v>
      </c>
      <c r="N7" s="73">
        <v>1</v>
      </c>
      <c r="O7">
        <f>SUMPRODUCT($E$4:$N$4,E7:N7)</f>
        <v>12</v>
      </c>
      <c r="P7" s="73">
        <v>1</v>
      </c>
      <c r="Q7" s="73">
        <v>1</v>
      </c>
      <c r="R7" s="73">
        <v>1</v>
      </c>
      <c r="S7" s="73">
        <v>1</v>
      </c>
      <c r="T7">
        <f>SUMPRODUCT($P$4:$S$4,P7:S7)</f>
        <v>20</v>
      </c>
      <c r="U7" s="73">
        <v>1</v>
      </c>
      <c r="V7" s="73">
        <v>1</v>
      </c>
      <c r="W7" s="68">
        <v>1</v>
      </c>
      <c r="X7" s="73">
        <v>1</v>
      </c>
      <c r="Y7" s="73">
        <v>1</v>
      </c>
      <c r="Z7" s="73">
        <v>1</v>
      </c>
      <c r="AA7" s="68">
        <v>1</v>
      </c>
      <c r="AB7" s="68">
        <v>1</v>
      </c>
      <c r="AC7" s="68">
        <v>1</v>
      </c>
      <c r="AD7" s="68">
        <v>1</v>
      </c>
      <c r="AE7" s="51">
        <v>1</v>
      </c>
      <c r="AF7" s="68">
        <v>1</v>
      </c>
      <c r="AG7">
        <f>SUMPRODUCT($U$4:$AF$4,U7:AF7)</f>
        <v>22</v>
      </c>
      <c r="AH7" s="73">
        <v>1</v>
      </c>
      <c r="AI7" s="19">
        <v>1</v>
      </c>
      <c r="AJ7">
        <f>SUMPRODUCT($AH$4:$AI$4,AH7:AI7)</f>
        <v>2</v>
      </c>
      <c r="AK7" s="73">
        <v>1</v>
      </c>
      <c r="AL7" s="19">
        <v>1</v>
      </c>
      <c r="AM7" s="68">
        <v>1</v>
      </c>
      <c r="AN7" s="19">
        <v>1</v>
      </c>
      <c r="AO7" s="68">
        <v>1</v>
      </c>
      <c r="AP7" s="68">
        <v>1</v>
      </c>
      <c r="AQ7" s="68">
        <v>1</v>
      </c>
      <c r="AR7" s="68">
        <v>1</v>
      </c>
      <c r="AS7" s="68">
        <v>1</v>
      </c>
      <c r="AT7" s="19">
        <v>1</v>
      </c>
      <c r="AU7" s="73">
        <v>1</v>
      </c>
      <c r="AV7" s="73">
        <v>1</v>
      </c>
      <c r="AW7" s="19">
        <v>1</v>
      </c>
      <c r="AX7">
        <f>SUMPRODUCT($AK$4:$AW$4,AK7:AW7)</f>
        <v>14</v>
      </c>
      <c r="AY7" s="73">
        <v>1</v>
      </c>
      <c r="AZ7" s="73">
        <v>1</v>
      </c>
      <c r="BA7">
        <f>SUMPRODUCT($AY$4:$AZ$4,AY7:AZ7)</f>
        <v>4</v>
      </c>
      <c r="BB7" s="19">
        <v>1</v>
      </c>
      <c r="BC7" s="19">
        <v>1</v>
      </c>
      <c r="BD7" s="73">
        <v>1</v>
      </c>
      <c r="BE7" s="19">
        <v>1</v>
      </c>
      <c r="BF7" s="19">
        <v>1</v>
      </c>
      <c r="BG7" s="73">
        <v>1</v>
      </c>
      <c r="BH7">
        <f>SUMPRODUCT($BB$4:$BG$4,BB7:BG7)</f>
        <v>9.5</v>
      </c>
      <c r="BI7" s="19">
        <v>1</v>
      </c>
      <c r="BJ7" s="19">
        <v>1</v>
      </c>
      <c r="BK7" s="73">
        <v>1</v>
      </c>
      <c r="BL7">
        <f>SUMPRODUCT($BI$4:$BK$4,BI7:BK7)</f>
        <v>2</v>
      </c>
      <c r="BM7" s="19">
        <v>1</v>
      </c>
      <c r="BN7" s="19">
        <v>1</v>
      </c>
      <c r="BO7" s="73">
        <v>1</v>
      </c>
      <c r="BP7">
        <f>SUMPRODUCT($BM$4:$BO$4,BM7:BO7)</f>
        <v>2</v>
      </c>
      <c r="BQ7" s="19">
        <v>0</v>
      </c>
      <c r="BR7" s="19">
        <v>0</v>
      </c>
      <c r="BS7" s="19">
        <v>1</v>
      </c>
      <c r="BT7" s="19">
        <v>1</v>
      </c>
      <c r="BU7" s="19">
        <v>1</v>
      </c>
      <c r="BV7">
        <f>SUMPRODUCT($BQ$4:$BU$4,BQ7:BU7)</f>
        <v>2</v>
      </c>
      <c r="BW7" s="19">
        <v>0</v>
      </c>
      <c r="BX7" s="19">
        <v>1</v>
      </c>
      <c r="BY7" s="73">
        <v>0</v>
      </c>
      <c r="BZ7" s="73">
        <v>0</v>
      </c>
      <c r="CA7" s="73">
        <v>0</v>
      </c>
      <c r="CB7" s="49">
        <f>SUMPRODUCT($BW$4:$CA$4,BW7:CA7)</f>
        <v>0.5</v>
      </c>
      <c r="CC7" s="51">
        <v>0.05</v>
      </c>
      <c r="CD7" s="19">
        <v>0</v>
      </c>
      <c r="CE7" s="19">
        <v>0</v>
      </c>
      <c r="CF7" s="21">
        <f t="shared" ref="CF7:CF66" si="0">SUMPRODUCT($CC$4:$CE$4,CC7:CE7)</f>
        <v>2.5000000000000001E-2</v>
      </c>
      <c r="CH7" s="22"/>
    </row>
    <row r="8" spans="1:86" hidden="1" outlineLevel="1" x14ac:dyDescent="0.35">
      <c r="B8" s="24" t="s">
        <v>215</v>
      </c>
      <c r="E8" s="19">
        <v>0</v>
      </c>
      <c r="F8" s="19">
        <v>1</v>
      </c>
      <c r="G8" s="19">
        <v>1</v>
      </c>
      <c r="H8" s="19">
        <v>1</v>
      </c>
      <c r="I8" s="51">
        <v>1</v>
      </c>
      <c r="J8" s="68">
        <v>1</v>
      </c>
      <c r="K8" s="68">
        <v>1</v>
      </c>
      <c r="L8" s="19">
        <v>1</v>
      </c>
      <c r="M8" s="19">
        <v>1</v>
      </c>
      <c r="N8" s="19">
        <v>1</v>
      </c>
      <c r="O8">
        <f>SUMPRODUCT($E$4:$N$4,E8:N8)</f>
        <v>12</v>
      </c>
      <c r="P8" s="19">
        <v>1</v>
      </c>
      <c r="Q8" s="19">
        <v>1</v>
      </c>
      <c r="R8" s="19">
        <v>1</v>
      </c>
      <c r="S8" s="19">
        <v>1</v>
      </c>
      <c r="T8">
        <f>SUMPRODUCT($P$4:$S$4,P8:S8)</f>
        <v>20</v>
      </c>
      <c r="U8" s="19">
        <v>1</v>
      </c>
      <c r="V8" s="19">
        <v>1</v>
      </c>
      <c r="W8" s="68">
        <v>1</v>
      </c>
      <c r="X8" s="19">
        <v>1</v>
      </c>
      <c r="Y8" s="19">
        <v>1</v>
      </c>
      <c r="Z8" s="19">
        <v>1</v>
      </c>
      <c r="AA8" s="68">
        <v>1</v>
      </c>
      <c r="AB8" s="68">
        <v>1</v>
      </c>
      <c r="AC8" s="68">
        <v>1</v>
      </c>
      <c r="AD8" s="68">
        <v>1</v>
      </c>
      <c r="AE8" s="19">
        <v>1</v>
      </c>
      <c r="AF8" s="68">
        <v>1</v>
      </c>
      <c r="AG8">
        <f>SUMPRODUCT($U$4:$AF$4,U8:AF8)</f>
        <v>22</v>
      </c>
      <c r="AH8" s="19">
        <v>1</v>
      </c>
      <c r="AI8" s="19">
        <v>1</v>
      </c>
      <c r="AJ8">
        <f>SUMPRODUCT($AH$4:$AI$4,AH8:AI8)</f>
        <v>2</v>
      </c>
      <c r="AK8" s="19">
        <v>1</v>
      </c>
      <c r="AL8" s="19">
        <v>1</v>
      </c>
      <c r="AM8" s="68">
        <v>1</v>
      </c>
      <c r="AN8" s="19">
        <v>1</v>
      </c>
      <c r="AO8" s="68">
        <v>1</v>
      </c>
      <c r="AP8" s="68">
        <v>1</v>
      </c>
      <c r="AQ8" s="68">
        <v>1</v>
      </c>
      <c r="AR8" s="68">
        <v>1</v>
      </c>
      <c r="AS8" s="68">
        <v>1</v>
      </c>
      <c r="AT8" s="19">
        <v>1</v>
      </c>
      <c r="AU8" s="19">
        <v>1</v>
      </c>
      <c r="AV8" s="19">
        <v>1</v>
      </c>
      <c r="AW8" s="19">
        <v>1</v>
      </c>
      <c r="AX8">
        <f>SUMPRODUCT($AK$4:$AW$4,AK8:AW8)</f>
        <v>14</v>
      </c>
      <c r="AY8" s="73">
        <v>1</v>
      </c>
      <c r="AZ8" s="73">
        <v>1</v>
      </c>
      <c r="BA8">
        <f>SUMPRODUCT($AY$4:$AZ$4,AY8:AZ8)</f>
        <v>4</v>
      </c>
      <c r="BB8" s="19">
        <v>1</v>
      </c>
      <c r="BC8" s="19">
        <v>1</v>
      </c>
      <c r="BD8" s="19">
        <v>1</v>
      </c>
      <c r="BE8" s="19">
        <v>1</v>
      </c>
      <c r="BF8" s="19">
        <v>1</v>
      </c>
      <c r="BG8" s="19">
        <v>1</v>
      </c>
      <c r="BH8">
        <f>SUMPRODUCT($BB$4:$BG$4,BB8:BG8)</f>
        <v>9.5</v>
      </c>
      <c r="BI8" s="19">
        <v>1</v>
      </c>
      <c r="BJ8" s="19">
        <v>1</v>
      </c>
      <c r="BK8" s="19">
        <v>1</v>
      </c>
      <c r="BL8">
        <f>SUMPRODUCT($BI$4:$BK$4,BI8:BK8)</f>
        <v>2</v>
      </c>
      <c r="BM8" s="19">
        <v>1</v>
      </c>
      <c r="BN8" s="19">
        <v>1</v>
      </c>
      <c r="BO8" s="19">
        <v>1</v>
      </c>
      <c r="BP8">
        <f>SUMPRODUCT($BM$4:$BO$4,BM8:BO8)</f>
        <v>2</v>
      </c>
      <c r="BQ8" s="19">
        <v>0</v>
      </c>
      <c r="BR8" s="19">
        <v>0</v>
      </c>
      <c r="BS8" s="19">
        <v>1</v>
      </c>
      <c r="BT8" s="19">
        <v>1</v>
      </c>
      <c r="BU8" s="19">
        <v>1</v>
      </c>
      <c r="BV8">
        <f>SUMPRODUCT($BQ$4:$BU$4,BQ8:BU8)</f>
        <v>2</v>
      </c>
      <c r="BW8" s="19">
        <v>0</v>
      </c>
      <c r="BX8" s="19">
        <v>1</v>
      </c>
      <c r="BY8" s="19">
        <v>0</v>
      </c>
      <c r="BZ8" s="19">
        <v>0</v>
      </c>
      <c r="CA8" s="19">
        <v>0</v>
      </c>
      <c r="CB8">
        <f>SUMPRODUCT($BW$4:$CA$4,BW8:CA8)</f>
        <v>0.5</v>
      </c>
      <c r="CC8" s="19">
        <v>0.05</v>
      </c>
      <c r="CD8" s="19">
        <v>0</v>
      </c>
      <c r="CE8" s="19">
        <v>0</v>
      </c>
      <c r="CF8" s="21">
        <f t="shared" si="0"/>
        <v>2.5000000000000001E-2</v>
      </c>
      <c r="CH8" s="22"/>
    </row>
    <row r="9" spans="1:86" collapsed="1" x14ac:dyDescent="0.35">
      <c r="A9" t="s">
        <v>174</v>
      </c>
      <c r="B9" s="25"/>
      <c r="E9" s="19"/>
      <c r="F9" s="19"/>
      <c r="G9" s="19"/>
      <c r="H9" s="19"/>
      <c r="I9" s="51"/>
      <c r="J9" s="19"/>
      <c r="K9" s="51"/>
      <c r="L9" s="19"/>
      <c r="M9" s="19"/>
      <c r="N9" s="19"/>
      <c r="O9" s="17">
        <f>(AVERAGE(O10:O12))/$O$4</f>
        <v>1</v>
      </c>
      <c r="P9" s="19"/>
      <c r="Q9" s="19"/>
      <c r="R9" s="19"/>
      <c r="S9" s="19"/>
      <c r="T9" s="17">
        <f>(AVERAGE(T10:T12))/T4</f>
        <v>1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7">
        <f>(AVERAGE(AG10:AG12))/AG4</f>
        <v>0.90909090909090906</v>
      </c>
      <c r="AH9" s="19"/>
      <c r="AI9" s="19"/>
      <c r="AJ9" s="17">
        <f>(AVERAGE(AJ10:AJ12))/AJ4</f>
        <v>1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7">
        <f>(AVERAGE(AX10:AX12))/AX4</f>
        <v>1</v>
      </c>
      <c r="AY9" s="19"/>
      <c r="AZ9" s="19"/>
      <c r="BA9" s="17">
        <f>(AVERAGE(BA10:BA12))/BA4</f>
        <v>1</v>
      </c>
      <c r="BB9" s="19"/>
      <c r="BC9" s="19"/>
      <c r="BD9" s="19"/>
      <c r="BE9" s="19"/>
      <c r="BF9" s="19"/>
      <c r="BG9" s="19"/>
      <c r="BH9" s="17">
        <f>(AVERAGE(BH10:BH12))/BH4</f>
        <v>1</v>
      </c>
      <c r="BI9" s="19"/>
      <c r="BJ9" s="19"/>
      <c r="BK9" s="19"/>
      <c r="BL9" s="17">
        <f>(AVERAGE(BL10:BL12))/BL4</f>
        <v>1</v>
      </c>
      <c r="BM9" s="19"/>
      <c r="BN9" s="19"/>
      <c r="BO9" s="19"/>
      <c r="BP9" s="17">
        <f>(AVERAGE(BP10:BP12))/BP4</f>
        <v>1</v>
      </c>
      <c r="BQ9" s="19"/>
      <c r="BR9" s="19"/>
      <c r="BV9" s="17">
        <f>(AVERAGE(BV10:BV12))/BV4</f>
        <v>0.5</v>
      </c>
      <c r="CB9" s="17">
        <f>(AVERAGE(CB10:CB12))/CB4</f>
        <v>0.1</v>
      </c>
      <c r="CC9" s="17"/>
      <c r="CF9" s="17">
        <f>(AVERAGE(CF10:CF12))/CF4</f>
        <v>1.0000000000000002E-2</v>
      </c>
      <c r="CH9" s="18">
        <f>(O9*$O$4+T9*$T$4+AG9*$AG$4+AJ9*$AJ$4+AX9*$AX$4+BA9*$BA$4+BH9*$BH$4+BL9*$BL$4+BP9*$BP$4+BV9*$BV$4+CB9*$CB$4+CF9*$CF$4)/$CH$4</f>
        <v>0.8902500000000001</v>
      </c>
    </row>
    <row r="10" spans="1:86" hidden="1" outlineLevel="1" x14ac:dyDescent="0.35">
      <c r="B10" s="24" t="s">
        <v>216</v>
      </c>
      <c r="E10" s="73">
        <v>1</v>
      </c>
      <c r="F10" s="73">
        <v>1</v>
      </c>
      <c r="G10" s="73">
        <v>1</v>
      </c>
      <c r="H10" s="73">
        <v>1</v>
      </c>
      <c r="I10" s="73">
        <v>1</v>
      </c>
      <c r="J10" s="19">
        <v>1</v>
      </c>
      <c r="K10" s="68">
        <v>1</v>
      </c>
      <c r="L10" s="73">
        <v>1</v>
      </c>
      <c r="M10" s="73">
        <v>1</v>
      </c>
      <c r="N10" s="73">
        <v>1</v>
      </c>
      <c r="O10">
        <f>SUMPRODUCT($E$4:$N$4,E10:N10)</f>
        <v>13</v>
      </c>
      <c r="P10" s="19">
        <v>1</v>
      </c>
      <c r="Q10" s="19">
        <v>1</v>
      </c>
      <c r="R10" s="19">
        <v>1</v>
      </c>
      <c r="S10" s="73">
        <v>1</v>
      </c>
      <c r="T10">
        <f>SUMPRODUCT($P$4:$S$4,P10:S10)</f>
        <v>20</v>
      </c>
      <c r="U10" s="19">
        <v>1</v>
      </c>
      <c r="V10" s="19">
        <v>1</v>
      </c>
      <c r="W10" s="68">
        <v>1</v>
      </c>
      <c r="X10" s="19">
        <v>1</v>
      </c>
      <c r="Y10" s="19">
        <v>1</v>
      </c>
      <c r="Z10" s="19">
        <v>1</v>
      </c>
      <c r="AA10" s="68">
        <v>1</v>
      </c>
      <c r="AB10" s="19">
        <v>0</v>
      </c>
      <c r="AC10" s="73">
        <v>1</v>
      </c>
      <c r="AD10" s="68">
        <v>1</v>
      </c>
      <c r="AE10" s="19">
        <v>1</v>
      </c>
      <c r="AF10" s="68">
        <v>1</v>
      </c>
      <c r="AG10">
        <f>SUMPRODUCT($U$4:$AF$4,U10:AF10)</f>
        <v>20</v>
      </c>
      <c r="AH10" s="19">
        <v>1</v>
      </c>
      <c r="AI10" s="19">
        <v>1</v>
      </c>
      <c r="AJ10">
        <f>SUMPRODUCT($AH$4:$AI$4,AH10:AI10)</f>
        <v>2</v>
      </c>
      <c r="AK10" s="19">
        <v>1</v>
      </c>
      <c r="AL10" s="19">
        <v>1</v>
      </c>
      <c r="AM10" s="19">
        <v>1</v>
      </c>
      <c r="AN10" s="19">
        <v>1</v>
      </c>
      <c r="AO10" s="68">
        <v>1</v>
      </c>
      <c r="AP10" s="68">
        <v>1</v>
      </c>
      <c r="AQ10" s="68">
        <v>1</v>
      </c>
      <c r="AR10" s="68">
        <v>1</v>
      </c>
      <c r="AS10" s="68">
        <v>1</v>
      </c>
      <c r="AT10" s="19">
        <v>1</v>
      </c>
      <c r="AU10" s="19">
        <v>1</v>
      </c>
      <c r="AV10" s="68">
        <v>1</v>
      </c>
      <c r="AW10" s="19">
        <v>1</v>
      </c>
      <c r="AX10">
        <f>SUMPRODUCT($AK$4:$AW$4,AK10:AW10)</f>
        <v>14</v>
      </c>
      <c r="AY10" s="19">
        <v>1</v>
      </c>
      <c r="AZ10" s="19">
        <v>1</v>
      </c>
      <c r="BA10">
        <f>SUMPRODUCT($AY$4:$AZ$4,AY10:AZ10)</f>
        <v>4</v>
      </c>
      <c r="BB10" s="19">
        <v>1</v>
      </c>
      <c r="BC10" s="73">
        <v>1</v>
      </c>
      <c r="BD10" s="19">
        <v>1</v>
      </c>
      <c r="BE10" s="19">
        <v>1</v>
      </c>
      <c r="BF10" s="19">
        <v>1</v>
      </c>
      <c r="BG10" s="73">
        <v>1</v>
      </c>
      <c r="BH10">
        <f>SUMPRODUCT($BB$4:$BG$4,BB10:BG10)</f>
        <v>9.5</v>
      </c>
      <c r="BI10" s="19">
        <v>1</v>
      </c>
      <c r="BJ10" s="19">
        <v>1</v>
      </c>
      <c r="BK10" s="19">
        <v>1</v>
      </c>
      <c r="BL10">
        <f>SUMPRODUCT($BI$4:$BK$4,BI10:BK10)</f>
        <v>2</v>
      </c>
      <c r="BM10" s="19">
        <v>1</v>
      </c>
      <c r="BN10" s="19">
        <v>1</v>
      </c>
      <c r="BO10" s="19">
        <v>1</v>
      </c>
      <c r="BP10">
        <f>SUMPRODUCT($BM$4:$BO$4,BM10:BO10)</f>
        <v>2</v>
      </c>
      <c r="BQ10" s="19">
        <v>0</v>
      </c>
      <c r="BR10" s="19">
        <v>0</v>
      </c>
      <c r="BS10" s="19">
        <v>1</v>
      </c>
      <c r="BT10" s="73">
        <v>1</v>
      </c>
      <c r="BU10" s="19">
        <v>1</v>
      </c>
      <c r="BV10">
        <f>SUMPRODUCT($BQ$4:$BU$4,BQ10:BU10)</f>
        <v>2</v>
      </c>
      <c r="BW10" s="19">
        <v>0</v>
      </c>
      <c r="BX10" s="19">
        <v>1</v>
      </c>
      <c r="BY10" s="73">
        <v>0</v>
      </c>
      <c r="BZ10" s="73">
        <v>0</v>
      </c>
      <c r="CA10" s="73">
        <v>0</v>
      </c>
      <c r="CB10">
        <f>SUMPRODUCT($BW$4:$CA$4,BW10:CA10)</f>
        <v>0.5</v>
      </c>
      <c r="CC10" s="19">
        <v>0.05</v>
      </c>
      <c r="CD10" s="19">
        <v>0</v>
      </c>
      <c r="CE10" s="19">
        <v>0</v>
      </c>
      <c r="CF10" s="21">
        <f t="shared" si="0"/>
        <v>2.5000000000000001E-2</v>
      </c>
      <c r="CH10" s="22"/>
    </row>
    <row r="11" spans="1:86" hidden="1" outlineLevel="1" x14ac:dyDescent="0.35">
      <c r="B11" s="24" t="s">
        <v>214</v>
      </c>
      <c r="E11" s="73">
        <v>1</v>
      </c>
      <c r="F11" s="73">
        <v>1</v>
      </c>
      <c r="G11" s="73">
        <v>1</v>
      </c>
      <c r="H11" s="73">
        <v>1</v>
      </c>
      <c r="I11" s="73">
        <v>1</v>
      </c>
      <c r="J11" s="19">
        <v>1</v>
      </c>
      <c r="K11" s="68">
        <v>1</v>
      </c>
      <c r="L11" s="73">
        <v>1</v>
      </c>
      <c r="M11" s="73">
        <v>1</v>
      </c>
      <c r="N11" s="73">
        <v>1</v>
      </c>
      <c r="O11">
        <f>SUMPRODUCT($E$4:$N$4,E11:N11)</f>
        <v>13</v>
      </c>
      <c r="P11" s="19">
        <v>1</v>
      </c>
      <c r="Q11" s="19">
        <v>1</v>
      </c>
      <c r="R11" s="19">
        <v>1</v>
      </c>
      <c r="S11" s="73">
        <v>1</v>
      </c>
      <c r="T11">
        <f>SUMPRODUCT($P$4:$S$4,P11:S11)</f>
        <v>20</v>
      </c>
      <c r="U11" s="19">
        <v>1</v>
      </c>
      <c r="V11" s="19">
        <v>1</v>
      </c>
      <c r="W11" s="68">
        <v>1</v>
      </c>
      <c r="X11" s="19">
        <v>1</v>
      </c>
      <c r="Y11" s="19">
        <v>1</v>
      </c>
      <c r="Z11" s="19">
        <v>1</v>
      </c>
      <c r="AA11" s="68">
        <v>1</v>
      </c>
      <c r="AB11" s="19">
        <v>0</v>
      </c>
      <c r="AC11" s="73">
        <v>1</v>
      </c>
      <c r="AD11" s="68">
        <v>1</v>
      </c>
      <c r="AE11" s="19">
        <v>1</v>
      </c>
      <c r="AF11" s="68">
        <v>1</v>
      </c>
      <c r="AG11">
        <f>SUMPRODUCT($U$4:$AF$4,U11:AF11)</f>
        <v>20</v>
      </c>
      <c r="AH11" s="19">
        <v>1</v>
      </c>
      <c r="AI11" s="19">
        <v>1</v>
      </c>
      <c r="AJ11">
        <f>SUMPRODUCT($AH$4:$AI$4,AH11:AI11)</f>
        <v>2</v>
      </c>
      <c r="AK11" s="19">
        <v>1</v>
      </c>
      <c r="AL11" s="19">
        <v>1</v>
      </c>
      <c r="AM11" s="19">
        <v>1</v>
      </c>
      <c r="AN11" s="19">
        <v>1</v>
      </c>
      <c r="AO11" s="68">
        <v>1</v>
      </c>
      <c r="AP11" s="68">
        <v>1</v>
      </c>
      <c r="AQ11" s="68">
        <v>1</v>
      </c>
      <c r="AR11" s="68">
        <v>1</v>
      </c>
      <c r="AS11" s="68">
        <v>1</v>
      </c>
      <c r="AT11" s="19">
        <v>1</v>
      </c>
      <c r="AU11" s="19">
        <v>1</v>
      </c>
      <c r="AV11" s="68">
        <v>1</v>
      </c>
      <c r="AW11" s="19">
        <v>1</v>
      </c>
      <c r="AX11">
        <f>SUMPRODUCT($AK$4:$AW$4,AK11:AW11)</f>
        <v>14</v>
      </c>
      <c r="AY11" s="19">
        <v>1</v>
      </c>
      <c r="AZ11" s="19">
        <v>1</v>
      </c>
      <c r="BA11">
        <f>SUMPRODUCT($AY$4:$AZ$4,AY11:AZ11)</f>
        <v>4</v>
      </c>
      <c r="BB11" s="19">
        <v>1</v>
      </c>
      <c r="BC11" s="73">
        <v>1</v>
      </c>
      <c r="BD11" s="19">
        <v>1</v>
      </c>
      <c r="BE11" s="19">
        <v>1</v>
      </c>
      <c r="BF11" s="19">
        <v>1</v>
      </c>
      <c r="BG11" s="73">
        <v>1</v>
      </c>
      <c r="BH11">
        <f>SUMPRODUCT($BB$4:$BG$4,BB11:BG11)</f>
        <v>9.5</v>
      </c>
      <c r="BI11" s="19">
        <v>1</v>
      </c>
      <c r="BJ11" s="19">
        <v>1</v>
      </c>
      <c r="BK11" s="19">
        <v>1</v>
      </c>
      <c r="BL11">
        <f>SUMPRODUCT($BI$4:$BK$4,BI11:BK11)</f>
        <v>2</v>
      </c>
      <c r="BM11" s="19">
        <v>1</v>
      </c>
      <c r="BN11" s="19">
        <v>1</v>
      </c>
      <c r="BO11" s="19">
        <v>1</v>
      </c>
      <c r="BP11">
        <f>SUMPRODUCT($BM$4:$BO$4,BM11:BO11)</f>
        <v>2</v>
      </c>
      <c r="BQ11" s="19">
        <v>0</v>
      </c>
      <c r="BR11" s="19">
        <v>0</v>
      </c>
      <c r="BS11" s="19">
        <v>1</v>
      </c>
      <c r="BT11" s="73">
        <v>1</v>
      </c>
      <c r="BU11" s="19">
        <v>1</v>
      </c>
      <c r="BV11">
        <f>SUMPRODUCT($BQ$4:$BU$4,BQ11:BU11)</f>
        <v>2</v>
      </c>
      <c r="BW11" s="19">
        <v>0</v>
      </c>
      <c r="BX11" s="19">
        <v>1</v>
      </c>
      <c r="BY11" s="73">
        <v>0</v>
      </c>
      <c r="BZ11" s="73">
        <v>0</v>
      </c>
      <c r="CA11" s="73">
        <v>0</v>
      </c>
      <c r="CB11">
        <f>SUMPRODUCT($BW$4:$CA$4,BW11:CA11)</f>
        <v>0.5</v>
      </c>
      <c r="CC11" s="19">
        <v>0.05</v>
      </c>
      <c r="CD11" s="19">
        <v>0</v>
      </c>
      <c r="CE11" s="19">
        <v>0</v>
      </c>
      <c r="CF11" s="21">
        <f t="shared" si="0"/>
        <v>2.5000000000000001E-2</v>
      </c>
      <c r="CH11" s="22"/>
    </row>
    <row r="12" spans="1:86" hidden="1" outlineLevel="1" x14ac:dyDescent="0.35">
      <c r="B12" s="24" t="s">
        <v>215</v>
      </c>
      <c r="E12" s="19">
        <v>1</v>
      </c>
      <c r="F12" s="19">
        <v>1</v>
      </c>
      <c r="G12" s="19">
        <v>1</v>
      </c>
      <c r="H12" s="19">
        <v>1</v>
      </c>
      <c r="I12" s="51">
        <v>1</v>
      </c>
      <c r="J12" s="19">
        <v>1</v>
      </c>
      <c r="K12" s="68">
        <v>1</v>
      </c>
      <c r="L12" s="19">
        <v>1</v>
      </c>
      <c r="M12" s="19">
        <v>1</v>
      </c>
      <c r="N12" s="19">
        <v>1</v>
      </c>
      <c r="O12">
        <f>SUMPRODUCT($E$4:$N$4,E12:N12)</f>
        <v>13</v>
      </c>
      <c r="P12" s="19">
        <v>1</v>
      </c>
      <c r="Q12" s="19">
        <v>1</v>
      </c>
      <c r="R12" s="19">
        <v>1</v>
      </c>
      <c r="S12" s="19">
        <v>1</v>
      </c>
      <c r="T12">
        <f>SUMPRODUCT($P$4:$S$4,P12:S12)</f>
        <v>20</v>
      </c>
      <c r="U12" s="19">
        <v>1</v>
      </c>
      <c r="V12" s="19">
        <v>1</v>
      </c>
      <c r="W12" s="68">
        <v>1</v>
      </c>
      <c r="X12" s="19">
        <v>1</v>
      </c>
      <c r="Y12" s="19">
        <v>1</v>
      </c>
      <c r="Z12" s="19">
        <v>1</v>
      </c>
      <c r="AA12" s="68">
        <v>1</v>
      </c>
      <c r="AB12" s="19">
        <v>0</v>
      </c>
      <c r="AC12" s="19">
        <v>1</v>
      </c>
      <c r="AD12" s="68">
        <v>1</v>
      </c>
      <c r="AE12" s="19">
        <v>1</v>
      </c>
      <c r="AF12" s="68">
        <v>1</v>
      </c>
      <c r="AG12">
        <f>SUMPRODUCT($U$4:$AF$4,U12:AF12)</f>
        <v>20</v>
      </c>
      <c r="AH12" s="19">
        <v>1</v>
      </c>
      <c r="AI12" s="19">
        <v>1</v>
      </c>
      <c r="AJ12">
        <f>SUMPRODUCT($AH$4:$AI$4,AH12:AI12)</f>
        <v>2</v>
      </c>
      <c r="AK12" s="19">
        <v>1</v>
      </c>
      <c r="AL12" s="19">
        <v>1</v>
      </c>
      <c r="AM12" s="19">
        <v>1</v>
      </c>
      <c r="AN12" s="19">
        <v>1</v>
      </c>
      <c r="AO12" s="68">
        <v>1</v>
      </c>
      <c r="AP12" s="68">
        <v>1</v>
      </c>
      <c r="AQ12" s="68">
        <v>1</v>
      </c>
      <c r="AR12" s="68">
        <v>1</v>
      </c>
      <c r="AS12" s="68">
        <v>1</v>
      </c>
      <c r="AT12" s="19">
        <v>1</v>
      </c>
      <c r="AU12" s="19">
        <v>1</v>
      </c>
      <c r="AV12" s="68">
        <v>1</v>
      </c>
      <c r="AW12" s="19">
        <v>1</v>
      </c>
      <c r="AX12">
        <f>SUMPRODUCT($AK$4:$AW$4,AK12:AW12)</f>
        <v>14</v>
      </c>
      <c r="AY12" s="19">
        <v>1</v>
      </c>
      <c r="AZ12" s="19">
        <v>1</v>
      </c>
      <c r="BA12">
        <f>SUMPRODUCT($AY$4:$AZ$4,AY12:AZ12)</f>
        <v>4</v>
      </c>
      <c r="BB12" s="19">
        <v>1</v>
      </c>
      <c r="BC12" s="73">
        <v>1</v>
      </c>
      <c r="BD12" s="19">
        <v>1</v>
      </c>
      <c r="BE12" s="19">
        <v>1</v>
      </c>
      <c r="BF12" s="19">
        <v>1</v>
      </c>
      <c r="BG12" s="19">
        <v>1</v>
      </c>
      <c r="BH12">
        <f>SUMPRODUCT($BB$4:$BG$4,BB12:BG12)</f>
        <v>9.5</v>
      </c>
      <c r="BI12" s="19">
        <v>1</v>
      </c>
      <c r="BJ12" s="19">
        <v>1</v>
      </c>
      <c r="BK12" s="19">
        <v>1</v>
      </c>
      <c r="BL12">
        <f>SUMPRODUCT($BI$4:$BK$4,BI12:BK12)</f>
        <v>2</v>
      </c>
      <c r="BM12" s="19">
        <v>1</v>
      </c>
      <c r="BN12" s="19">
        <v>1</v>
      </c>
      <c r="BO12" s="19">
        <v>1</v>
      </c>
      <c r="BP12">
        <f>SUMPRODUCT($BM$4:$BO$4,BM12:BO12)</f>
        <v>2</v>
      </c>
      <c r="BQ12" s="19">
        <v>0</v>
      </c>
      <c r="BR12" s="19">
        <v>0</v>
      </c>
      <c r="BS12" s="19">
        <v>1</v>
      </c>
      <c r="BT12" s="19">
        <v>1</v>
      </c>
      <c r="BU12" s="19">
        <v>1</v>
      </c>
      <c r="BV12">
        <f>SUMPRODUCT($BQ$4:$BU$4,BQ12:BU12)</f>
        <v>2</v>
      </c>
      <c r="BW12" s="19">
        <v>0</v>
      </c>
      <c r="BX12" s="19">
        <v>1</v>
      </c>
      <c r="BY12" s="19">
        <v>0</v>
      </c>
      <c r="BZ12" s="19">
        <v>0</v>
      </c>
      <c r="CA12" s="19">
        <v>0</v>
      </c>
      <c r="CB12">
        <f>SUMPRODUCT($BW$4:$CA$4,BW12:CA12)</f>
        <v>0.5</v>
      </c>
      <c r="CC12" s="19">
        <v>0.05</v>
      </c>
      <c r="CD12" s="19">
        <v>0</v>
      </c>
      <c r="CE12" s="19">
        <v>0</v>
      </c>
      <c r="CF12" s="21">
        <f t="shared" si="0"/>
        <v>2.5000000000000001E-2</v>
      </c>
      <c r="CH12" s="22"/>
    </row>
    <row r="13" spans="1:86" ht="14.25" customHeight="1" collapsed="1" x14ac:dyDescent="0.35">
      <c r="A13" t="s">
        <v>175</v>
      </c>
      <c r="B13" s="25"/>
      <c r="E13" s="19"/>
      <c r="F13" s="19"/>
      <c r="G13" s="19"/>
      <c r="H13" s="19"/>
      <c r="I13" s="51"/>
      <c r="J13" s="19"/>
      <c r="K13" s="51"/>
      <c r="L13" s="19"/>
      <c r="M13" s="19"/>
      <c r="N13" s="19"/>
      <c r="O13" s="17">
        <f>(AVERAGE(O14:O19))/$O$4</f>
        <v>0.5641025641025641</v>
      </c>
      <c r="P13" s="19"/>
      <c r="Q13" s="19"/>
      <c r="R13" s="19"/>
      <c r="S13" s="19"/>
      <c r="T13" s="17">
        <f>(AVERAGE(T14:T19))/T4</f>
        <v>0.625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7">
        <f>(AVERAGE(AG14:AG19))/AG4</f>
        <v>0.87878787878787878</v>
      </c>
      <c r="AH13" s="19"/>
      <c r="AI13" s="19"/>
      <c r="AJ13" s="17">
        <f>(AVERAGE(AJ14:AJ19))/AJ4</f>
        <v>1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7">
        <f>(AVERAGE(AX14:AX19))/AX4</f>
        <v>0.6428571428571429</v>
      </c>
      <c r="AY13" s="19"/>
      <c r="AZ13" s="19"/>
      <c r="BA13" s="17">
        <f>(AVERAGE(BA14:BA19))/BA4</f>
        <v>1</v>
      </c>
      <c r="BB13" s="19"/>
      <c r="BC13" s="19"/>
      <c r="BD13" s="19"/>
      <c r="BE13" s="19"/>
      <c r="BF13" s="19"/>
      <c r="BG13" s="19"/>
      <c r="BH13" s="17">
        <f>(AVERAGE(BH14:BH19))/BH4</f>
        <v>0.71052631578947367</v>
      </c>
      <c r="BI13" s="19"/>
      <c r="BJ13" s="19"/>
      <c r="BK13" s="19"/>
      <c r="BL13" s="17">
        <f>(AVERAGE(BL14:BL19))/BL4</f>
        <v>0.75</v>
      </c>
      <c r="BM13" s="19"/>
      <c r="BN13" s="19"/>
      <c r="BO13" s="19"/>
      <c r="BP13" s="17">
        <f>(AVERAGE(BP14:BP19))/BP4</f>
        <v>0.83333333333333337</v>
      </c>
      <c r="BQ13" s="19"/>
      <c r="BV13" s="17">
        <f>(AVERAGE(BV14:BV19))/BV4</f>
        <v>0.41666666666666669</v>
      </c>
      <c r="CB13" s="17">
        <f>(AVERAGE(CB14:CB19))/CB4</f>
        <v>8.3333333333333343E-2</v>
      </c>
      <c r="CC13" s="17"/>
      <c r="CF13" s="17">
        <f>(AVERAGE(CF14:CF19))/CF4</f>
        <v>9.9999999999999985E-3</v>
      </c>
      <c r="CH13" s="18">
        <f>(O13*$O$4+T13*$T$4+AG13*$AG$4+AJ13*$AJ$4+AX13*$AX$4+BA13*$BA$4+BH13*$BH$4+BL13*$BL$4+BP13*$BP$4+BV13*$BV$4+CB13*$CB$4+CF13*$CF$4)/$CH$4</f>
        <v>0.66191666666666682</v>
      </c>
    </row>
    <row r="14" spans="1:86" hidden="1" outlineLevel="1" x14ac:dyDescent="0.35">
      <c r="B14" s="24" t="s">
        <v>72</v>
      </c>
      <c r="E14" s="73">
        <v>1</v>
      </c>
      <c r="F14" s="73">
        <v>1</v>
      </c>
      <c r="G14" s="73">
        <v>0</v>
      </c>
      <c r="H14" s="73">
        <v>0</v>
      </c>
      <c r="I14" s="73">
        <v>1</v>
      </c>
      <c r="J14" s="19">
        <v>1</v>
      </c>
      <c r="K14" s="68">
        <v>1</v>
      </c>
      <c r="L14" s="73">
        <v>0</v>
      </c>
      <c r="M14" s="73">
        <v>0</v>
      </c>
      <c r="N14" s="73">
        <v>1</v>
      </c>
      <c r="O14">
        <f t="shared" ref="O14:O19" si="1">SUMPRODUCT($E$4:$N$4,E14:N14)</f>
        <v>7</v>
      </c>
      <c r="P14" s="73">
        <v>1</v>
      </c>
      <c r="Q14" s="73">
        <v>1</v>
      </c>
      <c r="R14" s="19">
        <v>1</v>
      </c>
      <c r="S14" s="73">
        <v>0</v>
      </c>
      <c r="T14">
        <f t="shared" ref="T14:T19" si="2">SUMPRODUCT($P$4:$S$4,P14:S14)</f>
        <v>15</v>
      </c>
      <c r="U14" s="68">
        <v>1</v>
      </c>
      <c r="V14" s="68">
        <v>1</v>
      </c>
      <c r="W14" s="68">
        <v>1</v>
      </c>
      <c r="X14" s="68">
        <v>1</v>
      </c>
      <c r="Y14" s="68">
        <v>1</v>
      </c>
      <c r="Z14" s="68">
        <v>1</v>
      </c>
      <c r="AA14" s="68">
        <v>1</v>
      </c>
      <c r="AB14" s="68">
        <v>1</v>
      </c>
      <c r="AC14" s="68">
        <v>1</v>
      </c>
      <c r="AD14" s="68">
        <v>1</v>
      </c>
      <c r="AE14" s="19">
        <v>0</v>
      </c>
      <c r="AF14" s="68">
        <v>1</v>
      </c>
      <c r="AG14">
        <f t="shared" ref="AG14:AG19" si="3">SUMPRODUCT($U$4:$AF$4,U14:AF14)</f>
        <v>20</v>
      </c>
      <c r="AH14" s="68">
        <v>1</v>
      </c>
      <c r="AI14" s="68">
        <v>1</v>
      </c>
      <c r="AJ14">
        <f t="shared" ref="AJ14:AJ19" si="4">SUMPRODUCT($AH$4:$AI$4,AH14:AI14)</f>
        <v>2</v>
      </c>
      <c r="AK14" s="68">
        <v>1</v>
      </c>
      <c r="AL14" s="19">
        <v>1</v>
      </c>
      <c r="AM14" s="19">
        <v>1</v>
      </c>
      <c r="AN14" s="19">
        <v>1</v>
      </c>
      <c r="AO14" s="68">
        <v>1</v>
      </c>
      <c r="AP14" s="72">
        <v>0</v>
      </c>
      <c r="AQ14" s="72">
        <v>1</v>
      </c>
      <c r="AR14" s="72">
        <v>0</v>
      </c>
      <c r="AS14" s="68">
        <v>1</v>
      </c>
      <c r="AT14" s="19">
        <v>0</v>
      </c>
      <c r="AU14" s="68">
        <v>1</v>
      </c>
      <c r="AV14" s="68">
        <v>1</v>
      </c>
      <c r="AW14" s="19">
        <v>0</v>
      </c>
      <c r="AX14">
        <f t="shared" ref="AX14:AX19" si="5">SUMPRODUCT($AK$4:$AW$4,AK14:AW14)</f>
        <v>9</v>
      </c>
      <c r="AY14" s="19">
        <v>1</v>
      </c>
      <c r="AZ14" s="19">
        <v>1</v>
      </c>
      <c r="BA14">
        <f t="shared" ref="BA14:BA19" si="6">SUMPRODUCT($AY$4:$AZ$4,AY14:AZ14)</f>
        <v>4</v>
      </c>
      <c r="BB14" s="68">
        <v>1</v>
      </c>
      <c r="BC14" s="19">
        <v>1</v>
      </c>
      <c r="BD14" s="19">
        <v>0</v>
      </c>
      <c r="BE14" s="68">
        <v>1</v>
      </c>
      <c r="BF14" s="19">
        <v>1</v>
      </c>
      <c r="BG14" s="19">
        <v>1</v>
      </c>
      <c r="BH14">
        <f t="shared" ref="BH14:BH19" si="7">SUMPRODUCT($BB$4:$BG$4,BB14:BG14)</f>
        <v>7.5</v>
      </c>
      <c r="BI14" s="19">
        <v>1</v>
      </c>
      <c r="BJ14" s="73">
        <v>1</v>
      </c>
      <c r="BK14" s="19">
        <v>1</v>
      </c>
      <c r="BL14">
        <f t="shared" ref="BL14:BL19" si="8">SUMPRODUCT($BI$4:$BK$4,BI14:BK14)</f>
        <v>2</v>
      </c>
      <c r="BM14" s="19">
        <v>1</v>
      </c>
      <c r="BN14" s="19">
        <v>1</v>
      </c>
      <c r="BO14" s="19">
        <v>1</v>
      </c>
      <c r="BP14">
        <f t="shared" ref="BP14:BP19" si="9">SUMPRODUCT($BM$4:$BO$4,BM14:BO14)</f>
        <v>2</v>
      </c>
      <c r="BQ14" s="19">
        <v>0</v>
      </c>
      <c r="BR14" s="19">
        <v>0</v>
      </c>
      <c r="BS14" s="19">
        <v>1</v>
      </c>
      <c r="BT14" s="19">
        <v>1</v>
      </c>
      <c r="BU14" s="19">
        <v>1</v>
      </c>
      <c r="BV14">
        <f t="shared" ref="BV14:BV19" si="10">SUMPRODUCT($BQ$4:$BU$4,BQ14:BU14)</f>
        <v>2</v>
      </c>
      <c r="BW14" s="19">
        <v>0</v>
      </c>
      <c r="BX14" s="19">
        <v>1</v>
      </c>
      <c r="BY14" s="73">
        <v>0</v>
      </c>
      <c r="BZ14" s="73">
        <v>0</v>
      </c>
      <c r="CA14" s="73">
        <v>0</v>
      </c>
      <c r="CB14">
        <f t="shared" ref="CB14:CB19" si="11">SUMPRODUCT($BW$4:$CA$4,BW14:CA14)</f>
        <v>0.5</v>
      </c>
      <c r="CC14" s="19">
        <v>0.05</v>
      </c>
      <c r="CD14" s="19">
        <v>0</v>
      </c>
      <c r="CE14" s="19">
        <v>0</v>
      </c>
      <c r="CF14" s="21">
        <f t="shared" si="0"/>
        <v>2.5000000000000001E-2</v>
      </c>
      <c r="CH14" s="22"/>
    </row>
    <row r="15" spans="1:86" hidden="1" outlineLevel="1" x14ac:dyDescent="0.35">
      <c r="B15" s="24" t="s">
        <v>73</v>
      </c>
      <c r="E15" s="73">
        <v>0</v>
      </c>
      <c r="F15" s="73">
        <v>1</v>
      </c>
      <c r="G15" s="73">
        <v>0</v>
      </c>
      <c r="H15" s="73">
        <v>0</v>
      </c>
      <c r="I15" s="73">
        <v>0</v>
      </c>
      <c r="J15" s="19">
        <v>1</v>
      </c>
      <c r="K15" s="68">
        <v>1</v>
      </c>
      <c r="L15" s="73">
        <v>0</v>
      </c>
      <c r="M15" s="73">
        <v>0</v>
      </c>
      <c r="N15" s="73">
        <v>0</v>
      </c>
      <c r="O15">
        <f t="shared" si="1"/>
        <v>3</v>
      </c>
      <c r="P15" s="73">
        <v>0</v>
      </c>
      <c r="Q15" s="73">
        <v>0</v>
      </c>
      <c r="R15" s="19">
        <v>0</v>
      </c>
      <c r="S15" s="73">
        <v>0</v>
      </c>
      <c r="T15">
        <f t="shared" si="2"/>
        <v>0</v>
      </c>
      <c r="U15" s="68">
        <v>1</v>
      </c>
      <c r="V15" s="68">
        <v>1</v>
      </c>
      <c r="W15" s="68">
        <v>1</v>
      </c>
      <c r="X15" s="68">
        <v>1</v>
      </c>
      <c r="Y15" s="68">
        <v>1</v>
      </c>
      <c r="Z15" s="68">
        <v>1</v>
      </c>
      <c r="AA15" s="68">
        <v>1</v>
      </c>
      <c r="AB15" s="68">
        <v>1</v>
      </c>
      <c r="AC15" s="68">
        <v>1</v>
      </c>
      <c r="AD15" s="68">
        <v>1</v>
      </c>
      <c r="AE15" s="19">
        <v>0</v>
      </c>
      <c r="AF15" s="68">
        <v>1</v>
      </c>
      <c r="AG15">
        <f t="shared" si="3"/>
        <v>20</v>
      </c>
      <c r="AH15" s="68">
        <v>1</v>
      </c>
      <c r="AI15" s="68">
        <v>1</v>
      </c>
      <c r="AJ15">
        <f t="shared" si="4"/>
        <v>2</v>
      </c>
      <c r="AK15" s="68">
        <v>1</v>
      </c>
      <c r="AL15" s="19">
        <v>0</v>
      </c>
      <c r="AM15" s="19">
        <v>1</v>
      </c>
      <c r="AN15" s="19">
        <v>0</v>
      </c>
      <c r="AO15" s="68">
        <v>1</v>
      </c>
      <c r="AP15" s="72">
        <v>0</v>
      </c>
      <c r="AQ15" s="72">
        <v>0</v>
      </c>
      <c r="AR15" s="72">
        <v>0</v>
      </c>
      <c r="AS15" s="68">
        <v>1</v>
      </c>
      <c r="AT15" s="19">
        <v>0</v>
      </c>
      <c r="AU15" s="68">
        <v>1</v>
      </c>
      <c r="AV15" s="68">
        <v>1</v>
      </c>
      <c r="AW15" s="19">
        <v>0</v>
      </c>
      <c r="AX15">
        <f t="shared" si="5"/>
        <v>6</v>
      </c>
      <c r="AY15" s="19">
        <v>1</v>
      </c>
      <c r="AZ15" s="19">
        <v>1</v>
      </c>
      <c r="BA15">
        <f t="shared" si="6"/>
        <v>4</v>
      </c>
      <c r="BB15" s="68">
        <v>1</v>
      </c>
      <c r="BC15" s="19">
        <v>0</v>
      </c>
      <c r="BD15" s="19">
        <v>0</v>
      </c>
      <c r="BE15" s="68">
        <v>1</v>
      </c>
      <c r="BF15" s="19">
        <v>0</v>
      </c>
      <c r="BG15" s="19">
        <v>0</v>
      </c>
      <c r="BH15">
        <f t="shared" si="7"/>
        <v>3</v>
      </c>
      <c r="BI15" s="19">
        <v>0</v>
      </c>
      <c r="BJ15" s="73">
        <v>0</v>
      </c>
      <c r="BK15" s="19">
        <v>0</v>
      </c>
      <c r="BL15">
        <f t="shared" si="8"/>
        <v>0</v>
      </c>
      <c r="BM15" s="19">
        <v>0</v>
      </c>
      <c r="BN15" s="19">
        <v>0</v>
      </c>
      <c r="BO15" s="19">
        <v>0</v>
      </c>
      <c r="BP15">
        <f t="shared" si="9"/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>
        <f t="shared" si="10"/>
        <v>0</v>
      </c>
      <c r="BW15" s="19">
        <v>0</v>
      </c>
      <c r="BX15" s="19">
        <v>0</v>
      </c>
      <c r="BY15" s="73">
        <v>0</v>
      </c>
      <c r="BZ15" s="73">
        <v>0</v>
      </c>
      <c r="CA15" s="73">
        <v>0</v>
      </c>
      <c r="CB15">
        <f t="shared" si="11"/>
        <v>0</v>
      </c>
      <c r="CC15" s="19">
        <v>0.05</v>
      </c>
      <c r="CD15" s="19">
        <v>0</v>
      </c>
      <c r="CE15" s="19">
        <v>0</v>
      </c>
      <c r="CF15" s="21">
        <f t="shared" si="0"/>
        <v>2.5000000000000001E-2</v>
      </c>
      <c r="CH15" s="22"/>
    </row>
    <row r="16" spans="1:86" hidden="1" outlineLevel="1" x14ac:dyDescent="0.35">
      <c r="B16" s="24" t="s">
        <v>74</v>
      </c>
      <c r="E16" s="73">
        <v>1</v>
      </c>
      <c r="F16" s="73">
        <v>1</v>
      </c>
      <c r="G16" s="73">
        <v>0</v>
      </c>
      <c r="H16" s="73">
        <v>0</v>
      </c>
      <c r="I16" s="73">
        <v>1</v>
      </c>
      <c r="J16" s="19">
        <v>1</v>
      </c>
      <c r="K16" s="68">
        <v>1</v>
      </c>
      <c r="L16" s="73">
        <v>0</v>
      </c>
      <c r="M16" s="73">
        <v>0</v>
      </c>
      <c r="N16" s="73">
        <v>1</v>
      </c>
      <c r="O16">
        <f t="shared" si="1"/>
        <v>7</v>
      </c>
      <c r="P16" s="73">
        <v>1</v>
      </c>
      <c r="Q16" s="73">
        <v>1</v>
      </c>
      <c r="R16" s="19">
        <v>1</v>
      </c>
      <c r="S16" s="73">
        <v>0</v>
      </c>
      <c r="T16">
        <f t="shared" si="2"/>
        <v>15</v>
      </c>
      <c r="U16" s="68">
        <v>1</v>
      </c>
      <c r="V16" s="68">
        <v>1</v>
      </c>
      <c r="W16" s="68">
        <v>1</v>
      </c>
      <c r="X16" s="68">
        <v>1</v>
      </c>
      <c r="Y16" s="73">
        <v>1</v>
      </c>
      <c r="Z16" s="68">
        <v>1</v>
      </c>
      <c r="AA16" s="68">
        <v>1</v>
      </c>
      <c r="AB16" s="68">
        <v>1</v>
      </c>
      <c r="AC16" s="68">
        <v>1</v>
      </c>
      <c r="AD16" s="68">
        <v>1</v>
      </c>
      <c r="AE16" s="19">
        <v>0</v>
      </c>
      <c r="AF16" s="68">
        <v>1</v>
      </c>
      <c r="AG16">
        <f t="shared" si="3"/>
        <v>20</v>
      </c>
      <c r="AH16" s="68">
        <v>1</v>
      </c>
      <c r="AI16" s="68">
        <v>1</v>
      </c>
      <c r="AJ16">
        <f t="shared" si="4"/>
        <v>2</v>
      </c>
      <c r="AK16" s="68">
        <v>1</v>
      </c>
      <c r="AL16" s="19">
        <v>1</v>
      </c>
      <c r="AM16" s="19">
        <v>1</v>
      </c>
      <c r="AN16" s="19">
        <v>1</v>
      </c>
      <c r="AO16" s="68">
        <v>1</v>
      </c>
      <c r="AP16" s="72">
        <v>0</v>
      </c>
      <c r="AQ16" s="72">
        <v>1</v>
      </c>
      <c r="AR16" s="72">
        <v>0</v>
      </c>
      <c r="AS16" s="68">
        <v>1</v>
      </c>
      <c r="AT16" s="19">
        <v>0</v>
      </c>
      <c r="AU16" s="68">
        <v>1</v>
      </c>
      <c r="AV16" s="68">
        <v>1</v>
      </c>
      <c r="AW16" s="19">
        <v>0</v>
      </c>
      <c r="AX16">
        <f t="shared" si="5"/>
        <v>9</v>
      </c>
      <c r="AY16" s="19">
        <v>1</v>
      </c>
      <c r="AZ16" s="19">
        <v>1</v>
      </c>
      <c r="BA16">
        <f t="shared" si="6"/>
        <v>4</v>
      </c>
      <c r="BB16" s="68">
        <v>1</v>
      </c>
      <c r="BC16" s="19">
        <v>1</v>
      </c>
      <c r="BD16" s="19">
        <v>0</v>
      </c>
      <c r="BE16" s="68">
        <v>1</v>
      </c>
      <c r="BF16" s="19">
        <v>1</v>
      </c>
      <c r="BG16" s="19">
        <v>1</v>
      </c>
      <c r="BH16">
        <f t="shared" si="7"/>
        <v>7.5</v>
      </c>
      <c r="BI16" s="19">
        <v>1</v>
      </c>
      <c r="BJ16" s="73">
        <v>1</v>
      </c>
      <c r="BK16" s="19">
        <v>1</v>
      </c>
      <c r="BL16">
        <f t="shared" si="8"/>
        <v>2</v>
      </c>
      <c r="BM16" s="19">
        <v>1</v>
      </c>
      <c r="BN16" s="19">
        <v>1</v>
      </c>
      <c r="BO16" s="19">
        <v>1</v>
      </c>
      <c r="BP16">
        <f t="shared" si="9"/>
        <v>2</v>
      </c>
      <c r="BQ16" s="19">
        <v>0</v>
      </c>
      <c r="BR16" s="19">
        <v>0</v>
      </c>
      <c r="BS16" s="19">
        <v>1</v>
      </c>
      <c r="BT16" s="19">
        <v>1</v>
      </c>
      <c r="BU16" s="19">
        <v>1</v>
      </c>
      <c r="BV16">
        <f t="shared" si="10"/>
        <v>2</v>
      </c>
      <c r="BW16" s="19">
        <v>0</v>
      </c>
      <c r="BX16" s="19">
        <v>1</v>
      </c>
      <c r="BY16" s="73">
        <v>0</v>
      </c>
      <c r="BZ16" s="73">
        <v>0</v>
      </c>
      <c r="CA16" s="73">
        <v>0</v>
      </c>
      <c r="CB16">
        <f t="shared" si="11"/>
        <v>0.5</v>
      </c>
      <c r="CC16" s="19">
        <v>0.05</v>
      </c>
      <c r="CD16" s="19">
        <v>0</v>
      </c>
      <c r="CE16" s="19">
        <v>0</v>
      </c>
      <c r="CF16" s="21">
        <f t="shared" si="0"/>
        <v>2.5000000000000001E-2</v>
      </c>
      <c r="CH16" s="22"/>
    </row>
    <row r="17" spans="1:86" hidden="1" outlineLevel="1" x14ac:dyDescent="0.35">
      <c r="B17" s="24" t="s">
        <v>75</v>
      </c>
      <c r="E17" s="73">
        <v>1</v>
      </c>
      <c r="F17" s="73">
        <v>1</v>
      </c>
      <c r="G17" s="73">
        <v>0</v>
      </c>
      <c r="H17" s="73">
        <v>0</v>
      </c>
      <c r="I17" s="73">
        <v>1</v>
      </c>
      <c r="J17" s="19">
        <v>1</v>
      </c>
      <c r="K17" s="68">
        <v>1</v>
      </c>
      <c r="L17" s="73">
        <v>0</v>
      </c>
      <c r="M17" s="73">
        <v>1</v>
      </c>
      <c r="N17" s="73">
        <v>1</v>
      </c>
      <c r="O17">
        <f t="shared" si="1"/>
        <v>8</v>
      </c>
      <c r="P17" s="73">
        <v>0</v>
      </c>
      <c r="Q17" s="73">
        <v>1</v>
      </c>
      <c r="R17" s="19">
        <v>1</v>
      </c>
      <c r="S17" s="73">
        <v>0</v>
      </c>
      <c r="T17">
        <f t="shared" si="2"/>
        <v>10</v>
      </c>
      <c r="U17" s="68">
        <v>1</v>
      </c>
      <c r="V17" s="68">
        <v>1</v>
      </c>
      <c r="W17" s="68">
        <v>1</v>
      </c>
      <c r="X17" s="19">
        <v>0</v>
      </c>
      <c r="Y17" s="68">
        <v>1</v>
      </c>
      <c r="Z17" s="19">
        <v>0</v>
      </c>
      <c r="AA17" s="68">
        <v>1</v>
      </c>
      <c r="AB17" s="68">
        <v>1</v>
      </c>
      <c r="AC17" s="68">
        <v>1</v>
      </c>
      <c r="AD17" s="68">
        <v>1</v>
      </c>
      <c r="AE17" s="19">
        <v>0</v>
      </c>
      <c r="AF17" s="73">
        <v>0</v>
      </c>
      <c r="AG17">
        <f t="shared" si="3"/>
        <v>16</v>
      </c>
      <c r="AH17" s="68">
        <v>1</v>
      </c>
      <c r="AI17" s="68">
        <v>1</v>
      </c>
      <c r="AJ17">
        <f t="shared" si="4"/>
        <v>2</v>
      </c>
      <c r="AK17" s="68">
        <v>1</v>
      </c>
      <c r="AL17" s="19">
        <v>1</v>
      </c>
      <c r="AM17" s="19">
        <v>1</v>
      </c>
      <c r="AN17" s="19">
        <v>1</v>
      </c>
      <c r="AO17" s="68">
        <v>1</v>
      </c>
      <c r="AP17" s="72">
        <v>0</v>
      </c>
      <c r="AQ17" s="72">
        <v>1</v>
      </c>
      <c r="AR17" s="72">
        <v>0</v>
      </c>
      <c r="AS17" s="68">
        <v>1</v>
      </c>
      <c r="AT17" s="19">
        <v>0</v>
      </c>
      <c r="AU17" s="68">
        <v>1</v>
      </c>
      <c r="AV17" s="68">
        <v>1</v>
      </c>
      <c r="AW17" s="19">
        <v>0</v>
      </c>
      <c r="AX17">
        <f t="shared" si="5"/>
        <v>9</v>
      </c>
      <c r="AY17" s="19">
        <v>1</v>
      </c>
      <c r="AZ17" s="19">
        <v>1</v>
      </c>
      <c r="BA17">
        <f t="shared" si="6"/>
        <v>4</v>
      </c>
      <c r="BB17" s="68">
        <v>1</v>
      </c>
      <c r="BC17" s="19">
        <v>1</v>
      </c>
      <c r="BD17" s="19">
        <v>0</v>
      </c>
      <c r="BE17" s="68">
        <v>1</v>
      </c>
      <c r="BF17" s="19">
        <v>1</v>
      </c>
      <c r="BG17" s="19">
        <v>1</v>
      </c>
      <c r="BH17">
        <f t="shared" si="7"/>
        <v>7.5</v>
      </c>
      <c r="BI17" s="19">
        <v>0</v>
      </c>
      <c r="BJ17" s="73">
        <v>1</v>
      </c>
      <c r="BK17" s="19">
        <v>1</v>
      </c>
      <c r="BL17">
        <f t="shared" si="8"/>
        <v>1.5</v>
      </c>
      <c r="BM17" s="19">
        <v>1</v>
      </c>
      <c r="BN17" s="19">
        <v>1</v>
      </c>
      <c r="BO17" s="19">
        <v>1</v>
      </c>
      <c r="BP17">
        <f t="shared" si="9"/>
        <v>2</v>
      </c>
      <c r="BQ17" s="19">
        <v>0</v>
      </c>
      <c r="BR17" s="19">
        <v>0</v>
      </c>
      <c r="BS17" s="19">
        <v>1</v>
      </c>
      <c r="BT17" s="19">
        <v>1</v>
      </c>
      <c r="BU17" s="19">
        <v>1</v>
      </c>
      <c r="BV17">
        <f t="shared" si="10"/>
        <v>2</v>
      </c>
      <c r="BW17" s="19">
        <v>0</v>
      </c>
      <c r="BX17" s="19">
        <v>1</v>
      </c>
      <c r="BY17" s="73">
        <v>0</v>
      </c>
      <c r="BZ17" s="73">
        <v>0</v>
      </c>
      <c r="CA17" s="73">
        <v>0</v>
      </c>
      <c r="CB17">
        <f t="shared" si="11"/>
        <v>0.5</v>
      </c>
      <c r="CC17" s="73">
        <v>0.05</v>
      </c>
      <c r="CD17" s="19">
        <v>0</v>
      </c>
      <c r="CE17" s="19">
        <v>0</v>
      </c>
      <c r="CF17" s="21">
        <f t="shared" si="0"/>
        <v>2.5000000000000001E-2</v>
      </c>
      <c r="CH17" s="22"/>
    </row>
    <row r="18" spans="1:86" hidden="1" outlineLevel="1" x14ac:dyDescent="0.35">
      <c r="B18" s="24" t="s">
        <v>76</v>
      </c>
      <c r="E18" s="73">
        <v>0</v>
      </c>
      <c r="F18" s="73">
        <v>1</v>
      </c>
      <c r="G18" s="73">
        <v>1</v>
      </c>
      <c r="H18" s="73">
        <v>0</v>
      </c>
      <c r="I18" s="73">
        <v>1</v>
      </c>
      <c r="J18" s="19">
        <v>1</v>
      </c>
      <c r="K18" s="68">
        <v>1</v>
      </c>
      <c r="L18" s="73">
        <v>1</v>
      </c>
      <c r="M18" s="73">
        <v>1</v>
      </c>
      <c r="N18" s="73">
        <v>1</v>
      </c>
      <c r="O18">
        <f t="shared" si="1"/>
        <v>10</v>
      </c>
      <c r="P18" s="73">
        <v>1</v>
      </c>
      <c r="Q18" s="73">
        <v>1</v>
      </c>
      <c r="R18" s="19">
        <v>1</v>
      </c>
      <c r="S18" s="73">
        <v>1</v>
      </c>
      <c r="T18">
        <f t="shared" si="2"/>
        <v>20</v>
      </c>
      <c r="U18" s="68">
        <v>1</v>
      </c>
      <c r="V18" s="68">
        <v>1</v>
      </c>
      <c r="W18" s="68">
        <v>1</v>
      </c>
      <c r="X18" s="68">
        <v>1</v>
      </c>
      <c r="Y18" s="68">
        <v>1</v>
      </c>
      <c r="Z18" s="68">
        <v>1</v>
      </c>
      <c r="AA18" s="68">
        <v>1</v>
      </c>
      <c r="AB18" s="68">
        <v>1</v>
      </c>
      <c r="AC18" s="68">
        <v>4</v>
      </c>
      <c r="AD18" s="68">
        <v>1</v>
      </c>
      <c r="AE18" s="19">
        <v>1</v>
      </c>
      <c r="AF18" s="68">
        <v>1</v>
      </c>
      <c r="AG18">
        <f t="shared" si="3"/>
        <v>25</v>
      </c>
      <c r="AH18" s="68">
        <v>1</v>
      </c>
      <c r="AI18" s="68">
        <v>1</v>
      </c>
      <c r="AJ18">
        <f t="shared" si="4"/>
        <v>2</v>
      </c>
      <c r="AK18" s="68">
        <v>1</v>
      </c>
      <c r="AL18" s="19">
        <v>1</v>
      </c>
      <c r="AM18" s="19">
        <v>1</v>
      </c>
      <c r="AN18" s="19">
        <v>1</v>
      </c>
      <c r="AO18" s="68">
        <v>1</v>
      </c>
      <c r="AP18" s="72">
        <v>0</v>
      </c>
      <c r="AQ18" s="72">
        <v>1</v>
      </c>
      <c r="AR18" s="72">
        <v>1</v>
      </c>
      <c r="AS18" s="68">
        <v>1</v>
      </c>
      <c r="AT18" s="19">
        <v>0</v>
      </c>
      <c r="AU18" s="68">
        <v>1</v>
      </c>
      <c r="AV18" s="68">
        <v>1</v>
      </c>
      <c r="AW18" s="19">
        <v>1</v>
      </c>
      <c r="AX18">
        <f t="shared" si="5"/>
        <v>12</v>
      </c>
      <c r="AY18" s="19">
        <v>1</v>
      </c>
      <c r="AZ18" s="19">
        <v>1</v>
      </c>
      <c r="BA18">
        <f t="shared" si="6"/>
        <v>4</v>
      </c>
      <c r="BB18" s="68">
        <v>1</v>
      </c>
      <c r="BC18" s="19">
        <v>1</v>
      </c>
      <c r="BD18" s="19">
        <v>0</v>
      </c>
      <c r="BE18" s="68">
        <v>1</v>
      </c>
      <c r="BF18" s="19">
        <v>1</v>
      </c>
      <c r="BG18" s="19">
        <v>1</v>
      </c>
      <c r="BH18">
        <f t="shared" si="7"/>
        <v>7.5</v>
      </c>
      <c r="BI18" s="19">
        <v>0</v>
      </c>
      <c r="BJ18" s="73">
        <v>1</v>
      </c>
      <c r="BK18" s="19">
        <v>1</v>
      </c>
      <c r="BL18">
        <f t="shared" si="8"/>
        <v>1.5</v>
      </c>
      <c r="BM18" s="19">
        <v>1</v>
      </c>
      <c r="BN18" s="19">
        <v>1</v>
      </c>
      <c r="BO18" s="19">
        <v>1</v>
      </c>
      <c r="BP18">
        <f t="shared" si="9"/>
        <v>2</v>
      </c>
      <c r="BQ18" s="19">
        <v>0</v>
      </c>
      <c r="BR18" s="19">
        <v>0</v>
      </c>
      <c r="BS18" s="19">
        <v>1</v>
      </c>
      <c r="BT18" s="19">
        <v>1</v>
      </c>
      <c r="BU18" s="19">
        <v>1</v>
      </c>
      <c r="BV18">
        <f t="shared" si="10"/>
        <v>2</v>
      </c>
      <c r="BW18" s="19">
        <v>0</v>
      </c>
      <c r="BX18" s="19">
        <v>1</v>
      </c>
      <c r="BY18" s="73">
        <v>0</v>
      </c>
      <c r="BZ18" s="73">
        <v>0</v>
      </c>
      <c r="CA18" s="73">
        <v>0</v>
      </c>
      <c r="CB18">
        <f t="shared" si="11"/>
        <v>0.5</v>
      </c>
      <c r="CC18" s="19">
        <v>0.05</v>
      </c>
      <c r="CD18" s="19">
        <v>0</v>
      </c>
      <c r="CE18" s="19">
        <v>0</v>
      </c>
      <c r="CF18" s="21">
        <f t="shared" si="0"/>
        <v>2.5000000000000001E-2</v>
      </c>
      <c r="CH18" s="22"/>
    </row>
    <row r="19" spans="1:86" hidden="1" outlineLevel="1" x14ac:dyDescent="0.35">
      <c r="B19" s="24" t="s">
        <v>235</v>
      </c>
      <c r="E19" s="73">
        <v>1</v>
      </c>
      <c r="F19" s="73">
        <v>1</v>
      </c>
      <c r="G19" s="73">
        <v>0</v>
      </c>
      <c r="H19" s="73">
        <v>0</v>
      </c>
      <c r="I19" s="73">
        <v>1</v>
      </c>
      <c r="J19" s="19">
        <v>1</v>
      </c>
      <c r="K19" s="68">
        <v>1</v>
      </c>
      <c r="L19" s="73">
        <v>1</v>
      </c>
      <c r="M19" s="73">
        <v>1</v>
      </c>
      <c r="N19" s="73">
        <v>1</v>
      </c>
      <c r="O19">
        <f t="shared" si="1"/>
        <v>9</v>
      </c>
      <c r="P19" s="73">
        <v>1</v>
      </c>
      <c r="Q19" s="73">
        <v>1</v>
      </c>
      <c r="R19" s="19">
        <v>1</v>
      </c>
      <c r="S19" s="73">
        <v>0</v>
      </c>
      <c r="T19">
        <f t="shared" si="2"/>
        <v>15</v>
      </c>
      <c r="U19" s="68">
        <v>1</v>
      </c>
      <c r="V19" s="68">
        <v>1</v>
      </c>
      <c r="W19" s="68">
        <v>1</v>
      </c>
      <c r="X19" s="73">
        <v>0</v>
      </c>
      <c r="Y19" s="68">
        <v>1</v>
      </c>
      <c r="Z19" s="68">
        <v>1</v>
      </c>
      <c r="AA19" s="68">
        <v>1</v>
      </c>
      <c r="AB19" s="73">
        <v>0</v>
      </c>
      <c r="AC19" s="68">
        <v>1</v>
      </c>
      <c r="AD19" s="68">
        <v>1</v>
      </c>
      <c r="AE19" s="19">
        <v>0</v>
      </c>
      <c r="AF19" s="68">
        <v>1</v>
      </c>
      <c r="AG19">
        <f t="shared" si="3"/>
        <v>15</v>
      </c>
      <c r="AH19" s="68">
        <v>1</v>
      </c>
      <c r="AI19" s="68">
        <v>1</v>
      </c>
      <c r="AJ19">
        <f t="shared" si="4"/>
        <v>2</v>
      </c>
      <c r="AK19" s="68">
        <v>1</v>
      </c>
      <c r="AL19" s="19">
        <v>1</v>
      </c>
      <c r="AM19" s="19">
        <v>1</v>
      </c>
      <c r="AN19" s="19">
        <v>1</v>
      </c>
      <c r="AO19" s="68">
        <v>1</v>
      </c>
      <c r="AP19" s="72">
        <v>0</v>
      </c>
      <c r="AQ19" s="72">
        <v>1</v>
      </c>
      <c r="AR19" s="72">
        <v>0</v>
      </c>
      <c r="AS19" s="68">
        <v>1</v>
      </c>
      <c r="AT19" s="19">
        <v>0</v>
      </c>
      <c r="AU19" s="68">
        <v>1</v>
      </c>
      <c r="AV19" s="68">
        <v>1</v>
      </c>
      <c r="AW19" s="19">
        <v>0</v>
      </c>
      <c r="AX19">
        <f t="shared" si="5"/>
        <v>9</v>
      </c>
      <c r="AY19" s="19">
        <v>1</v>
      </c>
      <c r="AZ19" s="19">
        <v>1</v>
      </c>
      <c r="BA19">
        <f t="shared" si="6"/>
        <v>4</v>
      </c>
      <c r="BB19" s="68">
        <v>1</v>
      </c>
      <c r="BC19" s="19">
        <v>1</v>
      </c>
      <c r="BD19" s="73">
        <v>0</v>
      </c>
      <c r="BE19" s="68">
        <v>1</v>
      </c>
      <c r="BF19" s="19">
        <v>1</v>
      </c>
      <c r="BG19" s="73">
        <v>1</v>
      </c>
      <c r="BH19">
        <f t="shared" si="7"/>
        <v>7.5</v>
      </c>
      <c r="BI19" s="19">
        <v>1</v>
      </c>
      <c r="BJ19" s="73">
        <v>1</v>
      </c>
      <c r="BK19" s="19">
        <v>1</v>
      </c>
      <c r="BL19">
        <f t="shared" si="8"/>
        <v>2</v>
      </c>
      <c r="BM19" s="19">
        <v>1</v>
      </c>
      <c r="BN19" s="19">
        <v>1</v>
      </c>
      <c r="BO19" s="19">
        <v>1</v>
      </c>
      <c r="BP19">
        <f t="shared" si="9"/>
        <v>2</v>
      </c>
      <c r="BQ19" s="19">
        <v>0</v>
      </c>
      <c r="BR19" s="19">
        <v>0</v>
      </c>
      <c r="BS19" s="19">
        <v>1</v>
      </c>
      <c r="BT19" s="19">
        <v>1</v>
      </c>
      <c r="BU19" s="19">
        <v>1</v>
      </c>
      <c r="BV19">
        <f t="shared" si="10"/>
        <v>2</v>
      </c>
      <c r="BW19" s="19">
        <v>0</v>
      </c>
      <c r="BX19" s="19">
        <v>1</v>
      </c>
      <c r="BY19" s="73">
        <v>0</v>
      </c>
      <c r="BZ19" s="73">
        <v>0</v>
      </c>
      <c r="CA19" s="73">
        <v>0</v>
      </c>
      <c r="CB19">
        <f t="shared" si="11"/>
        <v>0.5</v>
      </c>
      <c r="CC19" s="19">
        <v>0.05</v>
      </c>
      <c r="CD19" s="19">
        <v>0</v>
      </c>
      <c r="CE19" s="19">
        <v>0</v>
      </c>
      <c r="CF19" s="21">
        <f t="shared" si="0"/>
        <v>2.5000000000000001E-2</v>
      </c>
      <c r="CH19" s="22"/>
    </row>
    <row r="20" spans="1:86" collapsed="1" x14ac:dyDescent="0.35">
      <c r="A20" t="s">
        <v>176</v>
      </c>
      <c r="B20" s="25"/>
      <c r="E20" s="19"/>
      <c r="F20" s="19"/>
      <c r="G20" s="19"/>
      <c r="H20" s="19"/>
      <c r="I20" s="51"/>
      <c r="J20" s="19"/>
      <c r="K20" s="19"/>
      <c r="L20" s="19"/>
      <c r="M20" s="19"/>
      <c r="N20" s="19"/>
      <c r="O20" s="17">
        <f>(AVERAGE(O21,O28,O37,O44,O52))</f>
        <v>0.92371794871794888</v>
      </c>
      <c r="P20" s="19"/>
      <c r="Q20" s="19"/>
      <c r="R20" s="19"/>
      <c r="S20" s="19"/>
      <c r="T20" s="17">
        <f>(AVERAGE(T21,T28,T37,T44,T52))</f>
        <v>0.64583333333333337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7">
        <f>(AVERAGE(AG21,AG28,AG37,AG44,AG52))</f>
        <v>0.91125541125541132</v>
      </c>
      <c r="AH20" s="19"/>
      <c r="AI20" s="19"/>
      <c r="AJ20" s="17">
        <f>(AVERAGE(AJ21,AJ28,AJ37,AJ44,AJ52))</f>
        <v>0.97499999999999998</v>
      </c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7">
        <f>AVERAGE(AX21,AX28,AX37,AX44,AX52)</f>
        <v>0.82440476190476186</v>
      </c>
      <c r="AY20" s="19"/>
      <c r="AZ20" s="19"/>
      <c r="BA20" s="17">
        <f>(AVERAGE(BA21,BA28,BA37,BA44,BA52))</f>
        <v>1</v>
      </c>
      <c r="BB20" s="19"/>
      <c r="BC20" s="19"/>
      <c r="BD20" s="19"/>
      <c r="BE20" s="19"/>
      <c r="BF20" s="19"/>
      <c r="BG20" s="19"/>
      <c r="BH20" s="17">
        <f>(AVERAGE(BH21,BH28,BH37,BH44,BH52))</f>
        <v>0.69473684210526321</v>
      </c>
      <c r="BI20" s="19"/>
      <c r="BJ20" s="19"/>
      <c r="BK20" s="19"/>
      <c r="BL20" s="17">
        <f>(AVERAGE(BL21,BL28,BL37,BL44,BL52))</f>
        <v>0.93333333333333324</v>
      </c>
      <c r="BM20" s="19"/>
      <c r="BN20" s="19"/>
      <c r="BO20" s="19"/>
      <c r="BP20" s="17">
        <f>(AVERAGE(BP21,BP28,BP37,BP44,BP52))</f>
        <v>1</v>
      </c>
      <c r="BV20" s="17">
        <f>(AVERAGE(BV21,BV28,BV37,BV44,BV52))</f>
        <v>0.5</v>
      </c>
      <c r="BX20" s="19"/>
      <c r="CB20" s="17">
        <f>(AVERAGE(CB21,CB28,CB37,CB44,CB52))</f>
        <v>0.1</v>
      </c>
      <c r="CC20" s="17"/>
      <c r="CF20" s="17">
        <f>(AVERAGE(CF21,CF28,CF37,CF44,CF52))</f>
        <v>9.9999999999999985E-3</v>
      </c>
      <c r="CH20" s="18">
        <f>(O20*$O$4+T20*$T$4+AG20*$AG$4+AJ20*$AJ$4+AX20*$AX$4+BA20*$BA$4+BH20*$BH$4+BL20*$BL$4+BP20*$BP$4+BV20*$BV$4+CB20*$CB$4+CF20*$CF$4)/$CH$4</f>
        <v>0.75455952380952385</v>
      </c>
    </row>
    <row r="21" spans="1:86" hidden="1" outlineLevel="1" x14ac:dyDescent="0.35">
      <c r="B21" s="25" t="s">
        <v>78</v>
      </c>
      <c r="E21" s="19"/>
      <c r="F21" s="19"/>
      <c r="G21" s="19"/>
      <c r="H21" s="19"/>
      <c r="I21" s="51"/>
      <c r="J21" s="68"/>
      <c r="K21" s="19"/>
      <c r="L21" s="19"/>
      <c r="M21" s="19"/>
      <c r="N21" s="19"/>
      <c r="O21" s="17">
        <f>(AVERAGE(O22:O27))/$O$4</f>
        <v>0.9358974358974359</v>
      </c>
      <c r="P21" s="19"/>
      <c r="Q21" s="19"/>
      <c r="R21" s="19"/>
      <c r="S21" s="19"/>
      <c r="T21" s="17">
        <f>(AVERAGE(T22:T27))/T4</f>
        <v>0.66666666666666674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7">
        <f>(AVERAGE(AG22:AG27))/AG4</f>
        <v>0.8257575757575758</v>
      </c>
      <c r="AH21" s="19"/>
      <c r="AI21" s="19"/>
      <c r="AJ21" s="17">
        <f>(AVERAGE(AJ22:AJ27))/AJ4</f>
        <v>1</v>
      </c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7">
        <f>(AVERAGE(AX22:AX27))/AX4</f>
        <v>0.91666666666666674</v>
      </c>
      <c r="AY21" s="19"/>
      <c r="AZ21" s="19"/>
      <c r="BA21" s="17">
        <f>(AVERAGE(BA22:BA27))/BA4</f>
        <v>1</v>
      </c>
      <c r="BB21" s="19"/>
      <c r="BC21" s="19"/>
      <c r="BD21" s="19"/>
      <c r="BE21" s="19"/>
      <c r="BF21" s="19"/>
      <c r="BG21" s="19"/>
      <c r="BH21" s="17">
        <f>(AVERAGE(BH22:BH27))/BH4</f>
        <v>0.68421052631578949</v>
      </c>
      <c r="BI21" s="19"/>
      <c r="BJ21" s="19"/>
      <c r="BK21" s="19"/>
      <c r="BL21" s="17">
        <f>(AVERAGE(BL22:BL27))/BL4</f>
        <v>0.91666666666666663</v>
      </c>
      <c r="BM21" s="19"/>
      <c r="BN21" s="19"/>
      <c r="BO21" s="19"/>
      <c r="BP21" s="17">
        <f>(AVERAGE(BP22:BP27))/BP4</f>
        <v>1</v>
      </c>
      <c r="BQ21" s="19"/>
      <c r="BR21" s="19"/>
      <c r="BS21" s="19"/>
      <c r="BT21" s="19"/>
      <c r="BU21" s="19"/>
      <c r="BV21" s="17">
        <f>(AVERAGE(BV22:BV27))/BV4</f>
        <v>0.5</v>
      </c>
      <c r="BW21" s="19"/>
      <c r="BX21" s="19"/>
      <c r="BY21" s="19"/>
      <c r="BZ21" s="19"/>
      <c r="CA21" s="19"/>
      <c r="CB21" s="17">
        <f>(AVERAGE(CB22:CB27))/CB4</f>
        <v>0.1</v>
      </c>
      <c r="CC21" s="19"/>
      <c r="CD21" s="19"/>
      <c r="CE21" s="19"/>
      <c r="CF21" s="17">
        <f>(AVERAGE(CF22:CF27))/CF4</f>
        <v>9.9999999999999985E-3</v>
      </c>
      <c r="CH21" s="18">
        <f>(O21*$O$4+T21*$T$4+AG21*$AG$4+AJ21*$AJ$4+AX21*$AX$4+BA21*$BA$4+BH21*$BH$4+BL21*$BL$4+BP21*$BP$4+BV21*$BV$4+CB21*$CB$4+CF21*$CF$4)/$CH$4</f>
        <v>0.75358333333333338</v>
      </c>
    </row>
    <row r="22" spans="1:86" hidden="1" outlineLevel="2" x14ac:dyDescent="0.35">
      <c r="B22" s="24" t="s">
        <v>79</v>
      </c>
      <c r="E22" s="73">
        <v>1</v>
      </c>
      <c r="F22" s="73">
        <v>1</v>
      </c>
      <c r="G22" s="73">
        <v>1</v>
      </c>
      <c r="H22" s="73">
        <v>1</v>
      </c>
      <c r="I22" s="73">
        <v>1</v>
      </c>
      <c r="J22" s="68">
        <v>1</v>
      </c>
      <c r="K22" s="73">
        <v>1</v>
      </c>
      <c r="L22" s="73">
        <v>1</v>
      </c>
      <c r="M22" s="19">
        <v>1</v>
      </c>
      <c r="N22" s="73">
        <v>1</v>
      </c>
      <c r="O22">
        <f t="shared" ref="O22:O27" si="12">SUMPRODUCT($E$4:$N$4,E22:N22)</f>
        <v>13</v>
      </c>
      <c r="P22" s="73">
        <v>1</v>
      </c>
      <c r="Q22" s="73">
        <v>1</v>
      </c>
      <c r="R22" s="73">
        <v>1</v>
      </c>
      <c r="S22" s="73">
        <v>0</v>
      </c>
      <c r="T22">
        <f t="shared" ref="T22:T27" si="13">SUMPRODUCT($P$4:$S$4,P22:S22)</f>
        <v>15</v>
      </c>
      <c r="U22" s="68">
        <v>1</v>
      </c>
      <c r="V22" s="68">
        <v>1</v>
      </c>
      <c r="W22" s="68">
        <v>1</v>
      </c>
      <c r="X22" s="19">
        <v>1</v>
      </c>
      <c r="Y22" s="19">
        <v>1</v>
      </c>
      <c r="Z22" s="19">
        <v>1</v>
      </c>
      <c r="AA22" s="73">
        <v>1</v>
      </c>
      <c r="AB22" s="68">
        <v>1</v>
      </c>
      <c r="AC22" s="19">
        <v>1</v>
      </c>
      <c r="AD22" s="68">
        <v>1</v>
      </c>
      <c r="AE22" s="19">
        <v>0</v>
      </c>
      <c r="AF22" s="19">
        <v>0</v>
      </c>
      <c r="AG22">
        <f t="shared" ref="AG22:AG27" si="14">SUMPRODUCT($U$4:$AF$4,U22:AF22)</f>
        <v>20</v>
      </c>
      <c r="AH22" s="68">
        <v>1</v>
      </c>
      <c r="AI22" s="68">
        <v>1</v>
      </c>
      <c r="AJ22">
        <f t="shared" ref="AJ22:AJ27" si="15">SUMPRODUCT($AH$4:$AI$4,AH22:AI22)</f>
        <v>2</v>
      </c>
      <c r="AK22" s="68">
        <v>1</v>
      </c>
      <c r="AL22" s="19">
        <v>1</v>
      </c>
      <c r="AM22" s="19">
        <v>1</v>
      </c>
      <c r="AN22" s="19">
        <v>1</v>
      </c>
      <c r="AO22" s="68">
        <v>1</v>
      </c>
      <c r="AP22" s="19">
        <v>0</v>
      </c>
      <c r="AQ22" s="19">
        <v>1</v>
      </c>
      <c r="AR22" s="19">
        <v>0</v>
      </c>
      <c r="AS22" s="68">
        <v>1</v>
      </c>
      <c r="AT22" s="19">
        <v>1</v>
      </c>
      <c r="AU22" s="19">
        <v>1</v>
      </c>
      <c r="AV22" s="68">
        <v>1</v>
      </c>
      <c r="AW22" s="19">
        <v>0</v>
      </c>
      <c r="AX22">
        <f t="shared" ref="AX22:AX27" si="16">SUMPRODUCT($AK$4:$AW$4,AK22:AW22)</f>
        <v>10</v>
      </c>
      <c r="AY22" s="19">
        <v>1</v>
      </c>
      <c r="AZ22" s="19">
        <v>1</v>
      </c>
      <c r="BA22">
        <f t="shared" ref="BA22:BA27" si="17">SUMPRODUCT($AY$4:$AZ$4,AY22:AZ22)</f>
        <v>4</v>
      </c>
      <c r="BB22" s="68">
        <v>1</v>
      </c>
      <c r="BC22" s="19">
        <v>1</v>
      </c>
      <c r="BD22" s="73">
        <v>0</v>
      </c>
      <c r="BE22" s="19">
        <v>0</v>
      </c>
      <c r="BF22" s="19">
        <v>1</v>
      </c>
      <c r="BG22" s="19">
        <v>1</v>
      </c>
      <c r="BH22">
        <f t="shared" ref="BH22:BH27" si="18">SUMPRODUCT($BB$4:$BG$4,BB22:BG22)</f>
        <v>6.5</v>
      </c>
      <c r="BI22" s="51">
        <v>1</v>
      </c>
      <c r="BJ22" s="19">
        <v>1</v>
      </c>
      <c r="BK22" s="19">
        <v>1</v>
      </c>
      <c r="BL22">
        <f t="shared" ref="BL22:BL27" si="19">SUMPRODUCT($BI$4:$BK$4,BI22:BK22)</f>
        <v>2</v>
      </c>
      <c r="BM22" s="19">
        <v>1</v>
      </c>
      <c r="BN22" s="19">
        <v>1</v>
      </c>
      <c r="BO22" s="19">
        <v>1</v>
      </c>
      <c r="BP22">
        <f t="shared" ref="BP22:BP27" si="20">SUMPRODUCT($BM$4:$BO$4,BM22:BO22)</f>
        <v>2</v>
      </c>
      <c r="BQ22" s="19">
        <v>0</v>
      </c>
      <c r="BR22" s="19">
        <v>0</v>
      </c>
      <c r="BS22" s="19">
        <v>1</v>
      </c>
      <c r="BT22" s="19">
        <v>1</v>
      </c>
      <c r="BU22" s="19">
        <v>1</v>
      </c>
      <c r="BV22">
        <f t="shared" ref="BV22:BV27" si="21">SUMPRODUCT($BQ$4:$BU$4,BQ22:BU22)</f>
        <v>2</v>
      </c>
      <c r="BW22" s="19">
        <v>0</v>
      </c>
      <c r="BX22" s="19">
        <v>1</v>
      </c>
      <c r="BY22" s="73">
        <v>0</v>
      </c>
      <c r="BZ22" s="73">
        <v>0</v>
      </c>
      <c r="CA22" s="73">
        <v>0</v>
      </c>
      <c r="CB22">
        <f t="shared" ref="CB22:CB27" si="22">SUMPRODUCT($BW$4:$CA$4,BW22:CA22)</f>
        <v>0.5</v>
      </c>
      <c r="CC22" s="19">
        <v>0.05</v>
      </c>
      <c r="CD22" s="19">
        <v>0</v>
      </c>
      <c r="CE22" s="19">
        <v>0</v>
      </c>
      <c r="CF22" s="21">
        <f t="shared" si="0"/>
        <v>2.5000000000000001E-2</v>
      </c>
    </row>
    <row r="23" spans="1:86" hidden="1" outlineLevel="2" x14ac:dyDescent="0.35">
      <c r="B23" s="24" t="s">
        <v>80</v>
      </c>
      <c r="E23" s="73">
        <v>1</v>
      </c>
      <c r="F23" s="73">
        <v>1</v>
      </c>
      <c r="G23" s="73">
        <v>1</v>
      </c>
      <c r="H23" s="73">
        <v>1</v>
      </c>
      <c r="I23" s="73">
        <v>1</v>
      </c>
      <c r="J23" s="68">
        <v>1</v>
      </c>
      <c r="K23" s="73">
        <v>1</v>
      </c>
      <c r="L23" s="73">
        <v>1</v>
      </c>
      <c r="M23" s="19">
        <v>1</v>
      </c>
      <c r="N23" s="73">
        <v>1</v>
      </c>
      <c r="O23">
        <f t="shared" si="12"/>
        <v>13</v>
      </c>
      <c r="P23" s="73">
        <v>1</v>
      </c>
      <c r="Q23" s="73">
        <v>0</v>
      </c>
      <c r="R23" s="73">
        <v>0</v>
      </c>
      <c r="S23" s="73">
        <v>1</v>
      </c>
      <c r="T23">
        <f t="shared" si="13"/>
        <v>10</v>
      </c>
      <c r="U23" s="68">
        <v>1</v>
      </c>
      <c r="V23" s="68">
        <v>1</v>
      </c>
      <c r="W23" s="68">
        <v>1</v>
      </c>
      <c r="X23" s="19">
        <v>1</v>
      </c>
      <c r="Y23" s="19">
        <v>1</v>
      </c>
      <c r="Z23" s="19">
        <v>1</v>
      </c>
      <c r="AA23" s="73">
        <v>1</v>
      </c>
      <c r="AB23" s="68">
        <v>1</v>
      </c>
      <c r="AC23" s="19">
        <v>1</v>
      </c>
      <c r="AD23" s="68">
        <v>1</v>
      </c>
      <c r="AE23" s="19">
        <v>0</v>
      </c>
      <c r="AF23" s="19">
        <v>0</v>
      </c>
      <c r="AG23">
        <f t="shared" si="14"/>
        <v>20</v>
      </c>
      <c r="AH23" s="68">
        <v>1</v>
      </c>
      <c r="AI23" s="68">
        <v>1</v>
      </c>
      <c r="AJ23">
        <f t="shared" si="15"/>
        <v>2</v>
      </c>
      <c r="AK23" s="68">
        <v>1</v>
      </c>
      <c r="AL23" s="19">
        <v>1</v>
      </c>
      <c r="AM23" s="19">
        <v>1</v>
      </c>
      <c r="AN23" s="19">
        <v>1</v>
      </c>
      <c r="AO23" s="68">
        <v>1</v>
      </c>
      <c r="AP23" s="19">
        <v>0</v>
      </c>
      <c r="AQ23" s="19">
        <v>0</v>
      </c>
      <c r="AR23" s="19">
        <v>0</v>
      </c>
      <c r="AS23" s="68">
        <v>1</v>
      </c>
      <c r="AT23" s="19">
        <v>1</v>
      </c>
      <c r="AU23" s="19">
        <v>1</v>
      </c>
      <c r="AV23" s="68">
        <v>1</v>
      </c>
      <c r="AW23" s="19">
        <v>0</v>
      </c>
      <c r="AX23">
        <f t="shared" si="16"/>
        <v>9</v>
      </c>
      <c r="AY23" s="19">
        <v>1</v>
      </c>
      <c r="AZ23" s="19">
        <v>1</v>
      </c>
      <c r="BA23">
        <f t="shared" si="17"/>
        <v>4</v>
      </c>
      <c r="BB23" s="68">
        <v>1</v>
      </c>
      <c r="BC23" s="19">
        <v>1</v>
      </c>
      <c r="BD23" s="73">
        <v>0</v>
      </c>
      <c r="BE23" s="19">
        <v>0</v>
      </c>
      <c r="BF23" s="19">
        <v>1</v>
      </c>
      <c r="BG23" s="19">
        <v>1</v>
      </c>
      <c r="BH23">
        <f t="shared" si="18"/>
        <v>6.5</v>
      </c>
      <c r="BI23" s="51">
        <v>1</v>
      </c>
      <c r="BJ23" s="19">
        <v>1</v>
      </c>
      <c r="BK23" s="19">
        <v>1</v>
      </c>
      <c r="BL23">
        <f t="shared" si="19"/>
        <v>2</v>
      </c>
      <c r="BM23" s="19">
        <v>1</v>
      </c>
      <c r="BN23" s="19">
        <v>1</v>
      </c>
      <c r="BO23" s="19">
        <v>1</v>
      </c>
      <c r="BP23">
        <f t="shared" si="20"/>
        <v>2</v>
      </c>
      <c r="BQ23" s="19">
        <v>0</v>
      </c>
      <c r="BR23" s="19">
        <v>0</v>
      </c>
      <c r="BS23" s="19">
        <v>1</v>
      </c>
      <c r="BT23" s="19">
        <v>1</v>
      </c>
      <c r="BU23" s="19">
        <v>1</v>
      </c>
      <c r="BV23">
        <f t="shared" si="21"/>
        <v>2</v>
      </c>
      <c r="BW23" s="19">
        <v>0</v>
      </c>
      <c r="BX23" s="19">
        <v>1</v>
      </c>
      <c r="BY23" s="73">
        <v>0</v>
      </c>
      <c r="BZ23" s="73">
        <v>0</v>
      </c>
      <c r="CA23" s="73">
        <v>0</v>
      </c>
      <c r="CB23">
        <f t="shared" si="22"/>
        <v>0.5</v>
      </c>
      <c r="CC23" s="19">
        <v>0.05</v>
      </c>
      <c r="CD23" s="19">
        <v>0</v>
      </c>
      <c r="CE23" s="19">
        <v>0</v>
      </c>
      <c r="CF23" s="21">
        <f t="shared" si="0"/>
        <v>2.5000000000000001E-2</v>
      </c>
    </row>
    <row r="24" spans="1:86" hidden="1" outlineLevel="2" x14ac:dyDescent="0.35">
      <c r="B24" s="24" t="s">
        <v>81</v>
      </c>
      <c r="E24" s="73">
        <v>1</v>
      </c>
      <c r="F24" s="73">
        <v>1</v>
      </c>
      <c r="G24" s="73">
        <v>1</v>
      </c>
      <c r="H24" s="73">
        <v>1</v>
      </c>
      <c r="I24" s="73">
        <v>1</v>
      </c>
      <c r="J24" s="68">
        <v>1</v>
      </c>
      <c r="K24" s="73">
        <v>1</v>
      </c>
      <c r="L24" s="73">
        <v>1</v>
      </c>
      <c r="M24" s="19">
        <v>1</v>
      </c>
      <c r="N24" s="73">
        <v>1</v>
      </c>
      <c r="O24">
        <f t="shared" si="12"/>
        <v>13</v>
      </c>
      <c r="P24" s="73">
        <v>1</v>
      </c>
      <c r="Q24" s="73">
        <v>0</v>
      </c>
      <c r="R24" s="73">
        <v>0</v>
      </c>
      <c r="S24" s="73">
        <v>1</v>
      </c>
      <c r="T24">
        <f t="shared" si="13"/>
        <v>10</v>
      </c>
      <c r="U24" s="68">
        <v>1</v>
      </c>
      <c r="V24" s="68">
        <v>1</v>
      </c>
      <c r="W24" s="68">
        <v>1</v>
      </c>
      <c r="X24" s="19">
        <v>1</v>
      </c>
      <c r="Y24" s="19">
        <v>1</v>
      </c>
      <c r="Z24" s="19">
        <v>1</v>
      </c>
      <c r="AA24" s="73">
        <v>1</v>
      </c>
      <c r="AB24" s="68">
        <v>1</v>
      </c>
      <c r="AC24" s="19">
        <v>1</v>
      </c>
      <c r="AD24" s="68">
        <v>1</v>
      </c>
      <c r="AE24" s="19">
        <v>0</v>
      </c>
      <c r="AF24" s="19">
        <v>0</v>
      </c>
      <c r="AG24">
        <f t="shared" si="14"/>
        <v>20</v>
      </c>
      <c r="AH24" s="68">
        <v>1</v>
      </c>
      <c r="AI24" s="68">
        <v>1</v>
      </c>
      <c r="AJ24">
        <f t="shared" si="15"/>
        <v>2</v>
      </c>
      <c r="AK24" s="68">
        <v>1</v>
      </c>
      <c r="AL24" s="19">
        <v>1</v>
      </c>
      <c r="AM24" s="19">
        <v>1</v>
      </c>
      <c r="AN24" s="19">
        <v>1</v>
      </c>
      <c r="AO24" s="68">
        <v>1</v>
      </c>
      <c r="AP24" s="19">
        <v>0</v>
      </c>
      <c r="AQ24" s="19">
        <v>1</v>
      </c>
      <c r="AR24" s="19">
        <v>0</v>
      </c>
      <c r="AS24" s="68">
        <v>1</v>
      </c>
      <c r="AT24" s="19">
        <v>0</v>
      </c>
      <c r="AU24" s="19">
        <v>1</v>
      </c>
      <c r="AV24" s="68">
        <v>1</v>
      </c>
      <c r="AW24" s="19">
        <v>0</v>
      </c>
      <c r="AX24">
        <f t="shared" si="16"/>
        <v>9</v>
      </c>
      <c r="AY24" s="19">
        <v>1</v>
      </c>
      <c r="AZ24" s="19">
        <v>1</v>
      </c>
      <c r="BA24">
        <f t="shared" si="17"/>
        <v>4</v>
      </c>
      <c r="BB24" s="68">
        <v>1</v>
      </c>
      <c r="BC24" s="19">
        <v>1</v>
      </c>
      <c r="BD24" s="73">
        <v>0</v>
      </c>
      <c r="BE24" s="19">
        <v>0</v>
      </c>
      <c r="BF24" s="19">
        <v>1</v>
      </c>
      <c r="BG24" s="19">
        <v>1</v>
      </c>
      <c r="BH24">
        <f t="shared" si="18"/>
        <v>6.5</v>
      </c>
      <c r="BI24" s="51">
        <v>1</v>
      </c>
      <c r="BJ24" s="19">
        <v>1</v>
      </c>
      <c r="BK24" s="19">
        <v>1</v>
      </c>
      <c r="BL24">
        <f t="shared" si="19"/>
        <v>2</v>
      </c>
      <c r="BM24" s="19">
        <v>1</v>
      </c>
      <c r="BN24" s="19">
        <v>1</v>
      </c>
      <c r="BO24" s="19">
        <v>1</v>
      </c>
      <c r="BP24">
        <f t="shared" si="20"/>
        <v>2</v>
      </c>
      <c r="BQ24" s="19">
        <v>0</v>
      </c>
      <c r="BR24" s="19">
        <v>0</v>
      </c>
      <c r="BS24" s="19">
        <v>1</v>
      </c>
      <c r="BT24" s="19">
        <v>1</v>
      </c>
      <c r="BU24" s="19">
        <v>1</v>
      </c>
      <c r="BV24">
        <f t="shared" si="21"/>
        <v>2</v>
      </c>
      <c r="BW24" s="19">
        <v>0</v>
      </c>
      <c r="BX24" s="19">
        <v>1</v>
      </c>
      <c r="BY24" s="73">
        <v>0</v>
      </c>
      <c r="BZ24" s="73">
        <v>0</v>
      </c>
      <c r="CA24" s="73">
        <v>0</v>
      </c>
      <c r="CB24">
        <f t="shared" si="22"/>
        <v>0.5</v>
      </c>
      <c r="CC24" s="19">
        <v>0.05</v>
      </c>
      <c r="CD24" s="19">
        <v>0</v>
      </c>
      <c r="CE24" s="19">
        <v>0</v>
      </c>
      <c r="CF24" s="21">
        <f t="shared" si="0"/>
        <v>2.5000000000000001E-2</v>
      </c>
    </row>
    <row r="25" spans="1:86" hidden="1" outlineLevel="2" x14ac:dyDescent="0.35">
      <c r="B25" s="24" t="s">
        <v>82</v>
      </c>
      <c r="E25" s="73">
        <v>1</v>
      </c>
      <c r="F25" s="73">
        <v>1</v>
      </c>
      <c r="G25" s="73">
        <v>1</v>
      </c>
      <c r="H25" s="73">
        <v>0</v>
      </c>
      <c r="I25" s="73">
        <v>1</v>
      </c>
      <c r="J25" s="68">
        <v>1</v>
      </c>
      <c r="K25" s="73">
        <v>1</v>
      </c>
      <c r="L25" s="73">
        <v>1</v>
      </c>
      <c r="M25" s="19">
        <v>1</v>
      </c>
      <c r="N25" s="73">
        <v>1</v>
      </c>
      <c r="O25">
        <f t="shared" si="12"/>
        <v>11</v>
      </c>
      <c r="P25" s="73">
        <v>1</v>
      </c>
      <c r="Q25" s="73">
        <v>0</v>
      </c>
      <c r="R25" s="73">
        <v>0</v>
      </c>
      <c r="S25" s="73">
        <v>1</v>
      </c>
      <c r="T25">
        <f t="shared" si="13"/>
        <v>10</v>
      </c>
      <c r="U25" s="68">
        <v>1</v>
      </c>
      <c r="V25" s="68">
        <v>1</v>
      </c>
      <c r="W25" s="68">
        <v>1</v>
      </c>
      <c r="X25" s="19">
        <v>1</v>
      </c>
      <c r="Y25" s="19">
        <v>1</v>
      </c>
      <c r="Z25" s="19">
        <v>1</v>
      </c>
      <c r="AA25" s="73">
        <v>1</v>
      </c>
      <c r="AB25" s="68">
        <v>1</v>
      </c>
      <c r="AC25" s="19">
        <v>1</v>
      </c>
      <c r="AD25" s="68">
        <v>1</v>
      </c>
      <c r="AE25" s="19">
        <v>0</v>
      </c>
      <c r="AF25" s="19">
        <v>1</v>
      </c>
      <c r="AG25">
        <f t="shared" si="14"/>
        <v>20</v>
      </c>
      <c r="AH25" s="68">
        <v>1</v>
      </c>
      <c r="AI25" s="68">
        <v>1</v>
      </c>
      <c r="AJ25">
        <f t="shared" si="15"/>
        <v>2</v>
      </c>
      <c r="AK25" s="68">
        <v>1</v>
      </c>
      <c r="AL25" s="19">
        <v>1</v>
      </c>
      <c r="AM25" s="19">
        <v>1</v>
      </c>
      <c r="AN25" s="19">
        <v>1</v>
      </c>
      <c r="AO25" s="68">
        <v>1</v>
      </c>
      <c r="AP25" s="19">
        <v>0</v>
      </c>
      <c r="AQ25" s="19">
        <v>1</v>
      </c>
      <c r="AR25" s="19">
        <v>1</v>
      </c>
      <c r="AS25" s="68">
        <v>1</v>
      </c>
      <c r="AT25" s="19">
        <v>1</v>
      </c>
      <c r="AU25" s="19">
        <v>1</v>
      </c>
      <c r="AV25" s="68">
        <v>1</v>
      </c>
      <c r="AW25" s="19">
        <v>0</v>
      </c>
      <c r="AX25">
        <f t="shared" si="16"/>
        <v>11</v>
      </c>
      <c r="AY25" s="19">
        <v>1</v>
      </c>
      <c r="AZ25" s="19">
        <v>1</v>
      </c>
      <c r="BA25">
        <f t="shared" si="17"/>
        <v>4</v>
      </c>
      <c r="BB25" s="68">
        <v>1</v>
      </c>
      <c r="BC25" s="19">
        <v>1</v>
      </c>
      <c r="BD25" s="73">
        <v>0</v>
      </c>
      <c r="BE25" s="19">
        <v>0</v>
      </c>
      <c r="BF25" s="19">
        <v>1</v>
      </c>
      <c r="BG25" s="19">
        <v>1</v>
      </c>
      <c r="BH25">
        <f t="shared" si="18"/>
        <v>6.5</v>
      </c>
      <c r="BI25" s="51">
        <v>0</v>
      </c>
      <c r="BJ25" s="19">
        <v>1</v>
      </c>
      <c r="BK25" s="19">
        <v>1</v>
      </c>
      <c r="BL25">
        <f t="shared" si="19"/>
        <v>1.5</v>
      </c>
      <c r="BM25" s="19">
        <v>1</v>
      </c>
      <c r="BN25" s="19">
        <v>1</v>
      </c>
      <c r="BO25" s="19">
        <v>1</v>
      </c>
      <c r="BP25">
        <f t="shared" si="20"/>
        <v>2</v>
      </c>
      <c r="BQ25" s="19">
        <v>0</v>
      </c>
      <c r="BR25" s="19">
        <v>0</v>
      </c>
      <c r="BS25" s="19">
        <v>1</v>
      </c>
      <c r="BT25" s="19">
        <v>1</v>
      </c>
      <c r="BU25" s="19">
        <v>1</v>
      </c>
      <c r="BV25">
        <f t="shared" si="21"/>
        <v>2</v>
      </c>
      <c r="BW25" s="19">
        <v>0</v>
      </c>
      <c r="BX25" s="19">
        <v>1</v>
      </c>
      <c r="BY25" s="73">
        <v>0</v>
      </c>
      <c r="BZ25" s="73">
        <v>0</v>
      </c>
      <c r="CA25" s="73">
        <v>0</v>
      </c>
      <c r="CB25">
        <f t="shared" si="22"/>
        <v>0.5</v>
      </c>
      <c r="CC25" s="19">
        <v>0.05</v>
      </c>
      <c r="CD25" s="19">
        <v>0</v>
      </c>
      <c r="CE25" s="19">
        <v>0</v>
      </c>
      <c r="CF25" s="21">
        <f t="shared" si="0"/>
        <v>2.5000000000000001E-2</v>
      </c>
    </row>
    <row r="26" spans="1:86" hidden="1" outlineLevel="2" x14ac:dyDescent="0.35">
      <c r="B26" s="24" t="s">
        <v>236</v>
      </c>
      <c r="E26" s="73">
        <v>1</v>
      </c>
      <c r="F26" s="73">
        <v>1</v>
      </c>
      <c r="G26" s="73">
        <v>1</v>
      </c>
      <c r="H26" s="73">
        <v>1</v>
      </c>
      <c r="I26" s="73">
        <v>1</v>
      </c>
      <c r="J26" s="68">
        <v>1</v>
      </c>
      <c r="K26" s="73">
        <v>1</v>
      </c>
      <c r="L26" s="73">
        <v>1</v>
      </c>
      <c r="M26" s="19">
        <v>1</v>
      </c>
      <c r="N26" s="73">
        <v>0</v>
      </c>
      <c r="O26">
        <f t="shared" si="12"/>
        <v>11</v>
      </c>
      <c r="P26" s="19">
        <v>1</v>
      </c>
      <c r="Q26" s="19">
        <v>1</v>
      </c>
      <c r="R26" s="19">
        <v>1</v>
      </c>
      <c r="S26" s="73">
        <v>0</v>
      </c>
      <c r="T26">
        <f t="shared" si="13"/>
        <v>15</v>
      </c>
      <c r="U26" s="68">
        <v>1</v>
      </c>
      <c r="V26" s="68">
        <v>1</v>
      </c>
      <c r="W26" s="68">
        <v>1</v>
      </c>
      <c r="X26" s="73">
        <v>1</v>
      </c>
      <c r="Y26" s="19">
        <v>1</v>
      </c>
      <c r="Z26" s="19">
        <v>1</v>
      </c>
      <c r="AA26" s="73">
        <v>1</v>
      </c>
      <c r="AB26" s="73">
        <v>0</v>
      </c>
      <c r="AC26" s="19">
        <v>1</v>
      </c>
      <c r="AD26" s="68">
        <v>1</v>
      </c>
      <c r="AE26" s="19">
        <v>0</v>
      </c>
      <c r="AF26" s="19">
        <v>0</v>
      </c>
      <c r="AG26">
        <f t="shared" si="14"/>
        <v>18</v>
      </c>
      <c r="AH26" s="68">
        <v>1</v>
      </c>
      <c r="AI26" s="68">
        <v>1</v>
      </c>
      <c r="AJ26">
        <f t="shared" si="15"/>
        <v>2</v>
      </c>
      <c r="AK26" s="68">
        <v>1</v>
      </c>
      <c r="AL26" s="19">
        <v>1</v>
      </c>
      <c r="AM26" s="19">
        <v>1</v>
      </c>
      <c r="AN26" s="19">
        <v>1</v>
      </c>
      <c r="AO26" s="68">
        <v>1</v>
      </c>
      <c r="AP26" s="19">
        <v>0</v>
      </c>
      <c r="AQ26" s="19">
        <v>1</v>
      </c>
      <c r="AR26" s="19">
        <v>0</v>
      </c>
      <c r="AS26" s="68">
        <v>1</v>
      </c>
      <c r="AT26" s="19">
        <v>1</v>
      </c>
      <c r="AU26" s="19">
        <v>1</v>
      </c>
      <c r="AV26" s="68">
        <v>1</v>
      </c>
      <c r="AW26" s="19">
        <v>0</v>
      </c>
      <c r="AX26">
        <f t="shared" si="16"/>
        <v>10</v>
      </c>
      <c r="AY26" s="19">
        <v>1</v>
      </c>
      <c r="AZ26" s="19">
        <v>1</v>
      </c>
      <c r="BA26">
        <f t="shared" si="17"/>
        <v>4</v>
      </c>
      <c r="BB26" s="68">
        <v>1</v>
      </c>
      <c r="BC26" s="19">
        <v>1</v>
      </c>
      <c r="BD26" s="73">
        <v>0</v>
      </c>
      <c r="BE26" s="19">
        <v>0</v>
      </c>
      <c r="BF26" s="19">
        <v>1</v>
      </c>
      <c r="BG26" s="19">
        <v>1</v>
      </c>
      <c r="BH26">
        <f t="shared" si="18"/>
        <v>6.5</v>
      </c>
      <c r="BI26" s="51">
        <v>1</v>
      </c>
      <c r="BJ26" s="19">
        <v>1</v>
      </c>
      <c r="BK26" s="19">
        <v>1</v>
      </c>
      <c r="BL26">
        <f t="shared" si="19"/>
        <v>2</v>
      </c>
      <c r="BM26" s="19">
        <v>1</v>
      </c>
      <c r="BN26" s="19">
        <v>1</v>
      </c>
      <c r="BO26" s="19">
        <v>1</v>
      </c>
      <c r="BP26">
        <f t="shared" si="20"/>
        <v>2</v>
      </c>
      <c r="BQ26" s="19">
        <v>0</v>
      </c>
      <c r="BR26" s="19">
        <v>0</v>
      </c>
      <c r="BS26" s="19">
        <v>1</v>
      </c>
      <c r="BT26" s="19">
        <v>1</v>
      </c>
      <c r="BU26" s="19">
        <v>1</v>
      </c>
      <c r="BV26">
        <f t="shared" si="21"/>
        <v>2</v>
      </c>
      <c r="BW26" s="19">
        <v>0</v>
      </c>
      <c r="BX26" s="19">
        <v>1</v>
      </c>
      <c r="BY26" s="73">
        <v>0</v>
      </c>
      <c r="BZ26" s="73">
        <v>0</v>
      </c>
      <c r="CA26" s="73">
        <v>0</v>
      </c>
      <c r="CB26">
        <f t="shared" si="22"/>
        <v>0.5</v>
      </c>
      <c r="CC26" s="19">
        <v>0.05</v>
      </c>
      <c r="CD26" s="19">
        <v>0</v>
      </c>
      <c r="CE26" s="19">
        <v>0</v>
      </c>
      <c r="CF26" s="21">
        <f t="shared" si="0"/>
        <v>2.5000000000000001E-2</v>
      </c>
    </row>
    <row r="27" spans="1:86" hidden="1" outlineLevel="2" x14ac:dyDescent="0.35">
      <c r="B27" s="24" t="s">
        <v>219</v>
      </c>
      <c r="E27" s="19">
        <v>0</v>
      </c>
      <c r="F27" s="19">
        <v>1</v>
      </c>
      <c r="G27" s="19">
        <v>1</v>
      </c>
      <c r="H27" s="19">
        <v>1</v>
      </c>
      <c r="I27" s="51">
        <v>1</v>
      </c>
      <c r="J27" s="68">
        <v>1</v>
      </c>
      <c r="K27" s="19">
        <v>1</v>
      </c>
      <c r="L27" s="19">
        <v>1</v>
      </c>
      <c r="M27" s="19">
        <v>1</v>
      </c>
      <c r="N27" s="19">
        <v>1</v>
      </c>
      <c r="O27">
        <f t="shared" si="12"/>
        <v>12</v>
      </c>
      <c r="P27" s="19">
        <v>1</v>
      </c>
      <c r="Q27" s="19">
        <v>1</v>
      </c>
      <c r="R27" s="19">
        <v>1</v>
      </c>
      <c r="S27" s="19">
        <v>1</v>
      </c>
      <c r="T27">
        <f t="shared" si="13"/>
        <v>20</v>
      </c>
      <c r="U27" s="51">
        <v>0</v>
      </c>
      <c r="V27" s="68">
        <v>1</v>
      </c>
      <c r="W27" s="68">
        <v>1</v>
      </c>
      <c r="X27" s="19">
        <v>0</v>
      </c>
      <c r="Y27" s="19">
        <v>1</v>
      </c>
      <c r="Z27" s="19">
        <v>1</v>
      </c>
      <c r="AA27" s="73">
        <v>0</v>
      </c>
      <c r="AB27" s="68">
        <v>1</v>
      </c>
      <c r="AC27" s="19">
        <v>0</v>
      </c>
      <c r="AD27" s="68">
        <v>1</v>
      </c>
      <c r="AE27" s="19">
        <v>0</v>
      </c>
      <c r="AF27" s="19">
        <v>0</v>
      </c>
      <c r="AG27">
        <f t="shared" si="14"/>
        <v>11</v>
      </c>
      <c r="AH27" s="68">
        <v>1</v>
      </c>
      <c r="AI27" s="68">
        <v>1</v>
      </c>
      <c r="AJ27">
        <f t="shared" si="15"/>
        <v>2</v>
      </c>
      <c r="AK27" s="68">
        <v>11</v>
      </c>
      <c r="AL27" s="19">
        <v>1</v>
      </c>
      <c r="AM27" s="19">
        <v>1</v>
      </c>
      <c r="AN27" s="19">
        <v>11</v>
      </c>
      <c r="AO27" s="68">
        <v>1</v>
      </c>
      <c r="AP27" s="19">
        <v>0</v>
      </c>
      <c r="AQ27" s="19">
        <v>0</v>
      </c>
      <c r="AR27" s="19">
        <v>0</v>
      </c>
      <c r="AS27" s="68">
        <v>1</v>
      </c>
      <c r="AT27" s="19">
        <v>0</v>
      </c>
      <c r="AU27" s="19">
        <v>1</v>
      </c>
      <c r="AV27" s="68">
        <v>1</v>
      </c>
      <c r="AW27" s="19">
        <v>0</v>
      </c>
      <c r="AX27">
        <f t="shared" si="16"/>
        <v>28</v>
      </c>
      <c r="AY27" s="19">
        <v>1</v>
      </c>
      <c r="AZ27" s="19">
        <v>1</v>
      </c>
      <c r="BA27">
        <f t="shared" si="17"/>
        <v>4</v>
      </c>
      <c r="BB27" s="68">
        <v>1</v>
      </c>
      <c r="BC27" s="19">
        <v>1</v>
      </c>
      <c r="BD27" s="73">
        <v>0</v>
      </c>
      <c r="BE27" s="19">
        <v>0</v>
      </c>
      <c r="BF27" s="19">
        <v>1</v>
      </c>
      <c r="BG27" s="19">
        <v>1</v>
      </c>
      <c r="BH27">
        <f t="shared" si="18"/>
        <v>6.5</v>
      </c>
      <c r="BI27" s="51">
        <v>0</v>
      </c>
      <c r="BJ27" s="19">
        <v>1</v>
      </c>
      <c r="BK27" s="19">
        <v>1</v>
      </c>
      <c r="BL27">
        <f t="shared" si="19"/>
        <v>1.5</v>
      </c>
      <c r="BM27" s="19">
        <v>1</v>
      </c>
      <c r="BN27" s="19">
        <v>1</v>
      </c>
      <c r="BO27" s="19">
        <v>1</v>
      </c>
      <c r="BP27">
        <f t="shared" si="20"/>
        <v>2</v>
      </c>
      <c r="BQ27" s="19">
        <v>0</v>
      </c>
      <c r="BR27" s="19">
        <v>0</v>
      </c>
      <c r="BS27" s="19">
        <v>1</v>
      </c>
      <c r="BT27" s="19">
        <v>1</v>
      </c>
      <c r="BU27" s="19">
        <v>1</v>
      </c>
      <c r="BV27">
        <f t="shared" si="21"/>
        <v>2</v>
      </c>
      <c r="BW27" s="19">
        <v>0</v>
      </c>
      <c r="BX27" s="19">
        <v>1</v>
      </c>
      <c r="BY27" s="73">
        <v>0</v>
      </c>
      <c r="BZ27" s="73">
        <v>0</v>
      </c>
      <c r="CA27" s="73">
        <v>0</v>
      </c>
      <c r="CB27">
        <f t="shared" si="22"/>
        <v>0.5</v>
      </c>
      <c r="CC27" s="19">
        <v>0.05</v>
      </c>
      <c r="CD27" s="19">
        <v>0</v>
      </c>
      <c r="CE27" s="19">
        <v>0</v>
      </c>
      <c r="CF27" s="21">
        <f t="shared" si="0"/>
        <v>2.5000000000000001E-2</v>
      </c>
    </row>
    <row r="28" spans="1:86" hidden="1" outlineLevel="1" x14ac:dyDescent="0.35">
      <c r="B28" s="25" t="s">
        <v>85</v>
      </c>
      <c r="E28" s="19"/>
      <c r="F28" s="19"/>
      <c r="G28" s="19"/>
      <c r="H28" s="19"/>
      <c r="I28" s="51"/>
      <c r="J28" s="68"/>
      <c r="K28" s="19"/>
      <c r="L28" s="19"/>
      <c r="M28" s="19"/>
      <c r="N28" s="19"/>
      <c r="O28" s="17">
        <f>(AVERAGE(O29:O36))/$O$4</f>
        <v>0.91346153846153844</v>
      </c>
      <c r="P28" s="19"/>
      <c r="Q28" s="19"/>
      <c r="R28" s="19"/>
      <c r="S28" s="19"/>
      <c r="T28" s="17">
        <f>(AVERAGE(T29:T36))/T4</f>
        <v>0.75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7">
        <f>(AVERAGE(AG29:AG36))/AG4</f>
        <v>0.86363636363636365</v>
      </c>
      <c r="AH28" s="68"/>
      <c r="AI28" s="68"/>
      <c r="AJ28" s="17">
        <f>(AVERAGE(AJ29:AJ36))/AJ4</f>
        <v>0.875</v>
      </c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7">
        <f>(AVERAGE(AX29:AX36))/AX4</f>
        <v>0.9375</v>
      </c>
      <c r="AY28" s="19"/>
      <c r="AZ28" s="19"/>
      <c r="BA28" s="17">
        <f>(AVERAGE(BA29:BA36))/BA4</f>
        <v>1</v>
      </c>
      <c r="BB28" s="19"/>
      <c r="BC28" s="19"/>
      <c r="BD28" s="73"/>
      <c r="BE28" s="19"/>
      <c r="BF28" s="19"/>
      <c r="BG28" s="19"/>
      <c r="BH28" s="17">
        <f>(AVERAGE(BH29:BH36))/BH4</f>
        <v>0.71052631578947367</v>
      </c>
      <c r="BI28" s="19"/>
      <c r="BJ28" s="19"/>
      <c r="BK28" s="19"/>
      <c r="BL28" s="17">
        <f>(AVERAGE(BL29:BL36))/BL4</f>
        <v>0.9375</v>
      </c>
      <c r="BM28" s="19"/>
      <c r="BN28" s="19"/>
      <c r="BO28" s="19"/>
      <c r="BP28" s="17">
        <f>(AVERAGE(BP29:BP36))/BP4</f>
        <v>1</v>
      </c>
      <c r="BQ28" s="19"/>
      <c r="BR28" s="19"/>
      <c r="BS28" s="19"/>
      <c r="BT28" s="19"/>
      <c r="BU28" s="19"/>
      <c r="BV28" s="17">
        <f>(AVERAGE(BV29:BV36))/BV4</f>
        <v>0.5</v>
      </c>
      <c r="BW28" s="19"/>
      <c r="BX28" s="19"/>
      <c r="BY28" s="19"/>
      <c r="BZ28" s="19"/>
      <c r="CA28" s="19"/>
      <c r="CB28" s="17">
        <f>(AVERAGE(CB29:CB36))/CB4</f>
        <v>0.1</v>
      </c>
      <c r="CC28" s="19"/>
      <c r="CD28" s="19"/>
      <c r="CE28" s="19"/>
      <c r="CF28" s="17">
        <f>(AVERAGE(CF29:CF36))/CF4</f>
        <v>9.9999999999999985E-3</v>
      </c>
      <c r="CH28" s="18">
        <f>(O28*$O$4+T28*$T$4+AG28*$AG$4+AJ28*$AJ$4+AX28*$AX$4+BA28*$BA$4+BH28*$BH$4+BL28*$BL$4+BP28*$BP$4+BV28*$BV$4+CB28*$CB$4+CF28*$CF$4)/$CH$4</f>
        <v>0.77900000000000003</v>
      </c>
    </row>
    <row r="29" spans="1:86" hidden="1" outlineLevel="2" x14ac:dyDescent="0.35">
      <c r="B29" s="24" t="s">
        <v>86</v>
      </c>
      <c r="E29" s="73">
        <v>0</v>
      </c>
      <c r="F29" s="73">
        <v>0</v>
      </c>
      <c r="G29" s="73">
        <v>1</v>
      </c>
      <c r="H29" s="73">
        <v>0</v>
      </c>
      <c r="I29" s="73">
        <v>1</v>
      </c>
      <c r="J29" s="68">
        <v>1</v>
      </c>
      <c r="K29" s="73">
        <v>1</v>
      </c>
      <c r="L29" s="73">
        <v>1</v>
      </c>
      <c r="M29" s="19">
        <v>1</v>
      </c>
      <c r="N29" s="73">
        <v>1</v>
      </c>
      <c r="O29">
        <f>SUMPRODUCT($E$4:$N$4,E29:N29)</f>
        <v>9</v>
      </c>
      <c r="P29" s="73">
        <v>1</v>
      </c>
      <c r="Q29" s="73">
        <v>1</v>
      </c>
      <c r="R29" s="73">
        <v>1</v>
      </c>
      <c r="S29" s="73">
        <v>1</v>
      </c>
      <c r="T29">
        <f>SUMPRODUCT($P$4:$S$4,P29:S29)</f>
        <v>20</v>
      </c>
      <c r="U29" s="68">
        <v>1</v>
      </c>
      <c r="V29" s="68">
        <v>1</v>
      </c>
      <c r="W29" s="68">
        <v>1</v>
      </c>
      <c r="X29" s="19">
        <v>1</v>
      </c>
      <c r="Y29" s="19">
        <v>0</v>
      </c>
      <c r="Z29" s="19">
        <v>0</v>
      </c>
      <c r="AA29" s="73">
        <v>1</v>
      </c>
      <c r="AB29" s="68">
        <v>1</v>
      </c>
      <c r="AC29" s="19">
        <v>1</v>
      </c>
      <c r="AD29" s="68">
        <v>1</v>
      </c>
      <c r="AE29" s="19">
        <v>1</v>
      </c>
      <c r="AF29" s="19">
        <v>1</v>
      </c>
      <c r="AG29">
        <f t="shared" ref="AG29:AG36" si="23">SUMPRODUCT($U$4:$AF$4,U29:AF29)</f>
        <v>20</v>
      </c>
      <c r="AH29" s="68">
        <v>1</v>
      </c>
      <c r="AI29" s="68">
        <v>1</v>
      </c>
      <c r="AJ29">
        <v>1</v>
      </c>
      <c r="AK29" s="68">
        <v>1</v>
      </c>
      <c r="AL29" s="19">
        <v>1</v>
      </c>
      <c r="AM29" s="19">
        <v>1</v>
      </c>
      <c r="AN29" s="19">
        <v>1</v>
      </c>
      <c r="AO29" s="68">
        <v>1</v>
      </c>
      <c r="AP29" s="19">
        <v>1</v>
      </c>
      <c r="AQ29" s="19">
        <v>1</v>
      </c>
      <c r="AR29" s="19">
        <v>1</v>
      </c>
      <c r="AS29" s="68">
        <v>1</v>
      </c>
      <c r="AT29" s="19">
        <v>1</v>
      </c>
      <c r="AU29" s="19">
        <v>1</v>
      </c>
      <c r="AV29" s="68">
        <v>1</v>
      </c>
      <c r="AW29" s="19">
        <v>1</v>
      </c>
      <c r="AX29">
        <f>SUMPRODUCT($AK$4:$AW$4,AK29:AW29)</f>
        <v>14</v>
      </c>
      <c r="AY29" s="19">
        <v>1</v>
      </c>
      <c r="AZ29" s="19">
        <v>1</v>
      </c>
      <c r="BA29">
        <f>SUMPRODUCT($AY$4:$AZ$4,AY29:AZ29)</f>
        <v>4</v>
      </c>
      <c r="BB29" s="68">
        <v>1</v>
      </c>
      <c r="BC29" s="19">
        <v>1</v>
      </c>
      <c r="BD29" s="73">
        <v>0</v>
      </c>
      <c r="BE29" s="19">
        <v>1</v>
      </c>
      <c r="BF29" s="19">
        <v>1</v>
      </c>
      <c r="BG29" s="19">
        <v>1</v>
      </c>
      <c r="BH29">
        <f>SUMPRODUCT($BB$4:$BG$4,BB29:BG29)</f>
        <v>7.5</v>
      </c>
      <c r="BI29" s="19">
        <v>1</v>
      </c>
      <c r="BJ29" s="19">
        <v>1</v>
      </c>
      <c r="BK29" s="19">
        <v>1</v>
      </c>
      <c r="BL29">
        <f>SUMPRODUCT($BI$4:$BK$4,BI29:BK29)</f>
        <v>2</v>
      </c>
      <c r="BM29" s="19">
        <v>1</v>
      </c>
      <c r="BN29" s="19">
        <v>1</v>
      </c>
      <c r="BO29" s="19">
        <v>1</v>
      </c>
      <c r="BP29">
        <f t="shared" ref="BP29:BP36" si="24">SUMPRODUCT($BM$4:$BO$4,BM29:BO29)</f>
        <v>2</v>
      </c>
      <c r="BQ29" s="19">
        <v>0</v>
      </c>
      <c r="BR29" s="19">
        <v>0</v>
      </c>
      <c r="BS29" s="19">
        <v>1</v>
      </c>
      <c r="BT29" s="19">
        <v>1</v>
      </c>
      <c r="BU29" s="19">
        <v>1</v>
      </c>
      <c r="BV29">
        <f t="shared" ref="BV29:BV36" si="25">SUMPRODUCT($BQ$4:$BU$4,BQ29:BU29)</f>
        <v>2</v>
      </c>
      <c r="BW29" s="19">
        <v>0</v>
      </c>
      <c r="BX29" s="19">
        <v>1</v>
      </c>
      <c r="BY29" s="73">
        <v>0</v>
      </c>
      <c r="BZ29" s="73">
        <v>0</v>
      </c>
      <c r="CA29" s="73">
        <v>0</v>
      </c>
      <c r="CB29">
        <f>SUMPRODUCT($BW$4:$CA$4,BW29:CA29)</f>
        <v>0.5</v>
      </c>
      <c r="CC29" s="19">
        <v>0.05</v>
      </c>
      <c r="CD29" s="19">
        <v>0</v>
      </c>
      <c r="CE29" s="19">
        <v>0</v>
      </c>
      <c r="CF29" s="21">
        <f t="shared" si="0"/>
        <v>2.5000000000000001E-2</v>
      </c>
    </row>
    <row r="30" spans="1:86" hidden="1" outlineLevel="2" x14ac:dyDescent="0.35">
      <c r="B30" s="24" t="s">
        <v>87</v>
      </c>
      <c r="E30" s="73">
        <v>1</v>
      </c>
      <c r="F30" s="73">
        <v>1</v>
      </c>
      <c r="G30" s="73">
        <v>1</v>
      </c>
      <c r="H30" s="73">
        <v>1</v>
      </c>
      <c r="I30" s="73">
        <v>1</v>
      </c>
      <c r="J30" s="68">
        <v>1</v>
      </c>
      <c r="K30" s="73">
        <v>1</v>
      </c>
      <c r="L30" s="73">
        <v>1</v>
      </c>
      <c r="M30" s="19">
        <v>1</v>
      </c>
      <c r="N30" s="73">
        <v>1</v>
      </c>
      <c r="O30">
        <f t="shared" ref="O30:O36" si="26">SUMPRODUCT($E$4:$N$4,E30:N30)</f>
        <v>13</v>
      </c>
      <c r="P30" s="73">
        <v>1</v>
      </c>
      <c r="Q30" s="73">
        <v>1</v>
      </c>
      <c r="R30" s="73">
        <v>1</v>
      </c>
      <c r="S30" s="73">
        <v>1</v>
      </c>
      <c r="T30">
        <f t="shared" ref="T30:T36" si="27">SUMPRODUCT($P$4:$S$4,P30:S30)</f>
        <v>20</v>
      </c>
      <c r="U30" s="68">
        <v>1</v>
      </c>
      <c r="V30" s="68">
        <v>1</v>
      </c>
      <c r="W30" s="68">
        <v>1</v>
      </c>
      <c r="X30" s="19">
        <v>1</v>
      </c>
      <c r="Y30" s="19">
        <v>0</v>
      </c>
      <c r="Z30" s="19">
        <v>0</v>
      </c>
      <c r="AA30" s="73">
        <v>1</v>
      </c>
      <c r="AB30" s="68">
        <v>1</v>
      </c>
      <c r="AC30" s="19">
        <v>1</v>
      </c>
      <c r="AD30" s="68">
        <v>1</v>
      </c>
      <c r="AE30" s="19">
        <v>1</v>
      </c>
      <c r="AF30" s="19">
        <v>1</v>
      </c>
      <c r="AG30">
        <f t="shared" si="23"/>
        <v>20</v>
      </c>
      <c r="AH30" s="68">
        <v>1</v>
      </c>
      <c r="AI30" s="68">
        <v>1</v>
      </c>
      <c r="AJ30">
        <v>1</v>
      </c>
      <c r="AK30" s="68">
        <v>1</v>
      </c>
      <c r="AL30" s="19">
        <v>1</v>
      </c>
      <c r="AM30" s="19">
        <v>1</v>
      </c>
      <c r="AN30" s="19">
        <v>1</v>
      </c>
      <c r="AO30" s="68">
        <v>1</v>
      </c>
      <c r="AP30" s="19">
        <v>1</v>
      </c>
      <c r="AQ30" s="19">
        <v>1</v>
      </c>
      <c r="AR30" s="19">
        <v>1</v>
      </c>
      <c r="AS30" s="68">
        <v>1</v>
      </c>
      <c r="AT30" s="19">
        <v>1</v>
      </c>
      <c r="AU30" s="19">
        <v>1</v>
      </c>
      <c r="AV30" s="68">
        <v>1</v>
      </c>
      <c r="AW30" s="19">
        <v>1</v>
      </c>
      <c r="AX30">
        <f t="shared" ref="AX30:AX36" si="28">SUMPRODUCT($AK$4:$AW$4,AK30:AW30)</f>
        <v>14</v>
      </c>
      <c r="AY30" s="19">
        <v>1</v>
      </c>
      <c r="AZ30" s="19">
        <v>1</v>
      </c>
      <c r="BA30">
        <f t="shared" ref="BA30:BA36" si="29">SUMPRODUCT($AY$4:$AZ$4,AY30:AZ30)</f>
        <v>4</v>
      </c>
      <c r="BB30" s="68">
        <v>1</v>
      </c>
      <c r="BC30" s="19">
        <v>1</v>
      </c>
      <c r="BD30" s="73">
        <v>0</v>
      </c>
      <c r="BE30" s="19">
        <v>1</v>
      </c>
      <c r="BF30" s="19">
        <v>1</v>
      </c>
      <c r="BG30" s="19">
        <v>1</v>
      </c>
      <c r="BH30">
        <f t="shared" ref="BH30:BH36" si="30">SUMPRODUCT($BB$4:$BG$4,BB30:BG30)</f>
        <v>7.5</v>
      </c>
      <c r="BI30" s="19">
        <v>1</v>
      </c>
      <c r="BJ30" s="19">
        <v>1</v>
      </c>
      <c r="BK30" s="73">
        <v>1</v>
      </c>
      <c r="BL30">
        <f t="shared" ref="BL30:BL36" si="31">SUMPRODUCT($BI$4:$BK$4,BI30:BK30)</f>
        <v>2</v>
      </c>
      <c r="BM30" s="19">
        <v>1</v>
      </c>
      <c r="BN30" s="19">
        <v>1</v>
      </c>
      <c r="BO30" s="19">
        <v>1</v>
      </c>
      <c r="BP30">
        <f t="shared" si="24"/>
        <v>2</v>
      </c>
      <c r="BQ30" s="19">
        <v>0</v>
      </c>
      <c r="BR30" s="19">
        <v>0</v>
      </c>
      <c r="BS30" s="19">
        <v>1</v>
      </c>
      <c r="BT30" s="19">
        <v>1</v>
      </c>
      <c r="BU30" s="19">
        <v>1</v>
      </c>
      <c r="BV30">
        <f t="shared" si="25"/>
        <v>2</v>
      </c>
      <c r="BW30" s="19">
        <v>0</v>
      </c>
      <c r="BX30" s="19">
        <v>1</v>
      </c>
      <c r="BY30" s="73">
        <v>0</v>
      </c>
      <c r="BZ30" s="73">
        <v>0</v>
      </c>
      <c r="CA30" s="73">
        <v>0</v>
      </c>
      <c r="CB30">
        <f t="shared" ref="CB30:CB36" si="32">SUMPRODUCT($BW$4:$CA$4,BW30:CA30)</f>
        <v>0.5</v>
      </c>
      <c r="CC30" s="19">
        <v>0.05</v>
      </c>
      <c r="CD30" s="19">
        <v>0</v>
      </c>
      <c r="CE30" s="19">
        <v>0</v>
      </c>
      <c r="CF30" s="21">
        <f t="shared" si="0"/>
        <v>2.5000000000000001E-2</v>
      </c>
    </row>
    <row r="31" spans="1:86" hidden="1" outlineLevel="2" x14ac:dyDescent="0.35">
      <c r="B31" s="24" t="s">
        <v>79</v>
      </c>
      <c r="E31" s="73">
        <v>1</v>
      </c>
      <c r="F31" s="73">
        <v>1</v>
      </c>
      <c r="G31" s="73">
        <v>1</v>
      </c>
      <c r="H31" s="73">
        <v>1</v>
      </c>
      <c r="I31" s="73">
        <v>1</v>
      </c>
      <c r="J31" s="68">
        <v>1</v>
      </c>
      <c r="K31" s="73">
        <v>1</v>
      </c>
      <c r="L31" s="73">
        <v>1</v>
      </c>
      <c r="M31" s="19">
        <v>1</v>
      </c>
      <c r="N31" s="73">
        <v>1</v>
      </c>
      <c r="O31">
        <f t="shared" si="26"/>
        <v>13</v>
      </c>
      <c r="P31" s="73">
        <v>1</v>
      </c>
      <c r="Q31" s="73">
        <v>1</v>
      </c>
      <c r="R31" s="73">
        <v>1</v>
      </c>
      <c r="S31" s="73">
        <v>0</v>
      </c>
      <c r="T31">
        <f t="shared" si="27"/>
        <v>15</v>
      </c>
      <c r="U31" s="68">
        <v>1</v>
      </c>
      <c r="V31" s="68">
        <v>1</v>
      </c>
      <c r="W31" s="68">
        <v>1</v>
      </c>
      <c r="X31" s="19">
        <v>1</v>
      </c>
      <c r="Y31" s="19">
        <v>1</v>
      </c>
      <c r="Z31" s="19">
        <v>1</v>
      </c>
      <c r="AA31" s="73">
        <v>1</v>
      </c>
      <c r="AB31" s="68">
        <v>1</v>
      </c>
      <c r="AC31" s="19">
        <v>1</v>
      </c>
      <c r="AD31" s="68">
        <v>1</v>
      </c>
      <c r="AE31" s="19">
        <v>0</v>
      </c>
      <c r="AF31" s="19">
        <v>0</v>
      </c>
      <c r="AG31">
        <f t="shared" si="23"/>
        <v>20</v>
      </c>
      <c r="AH31" s="68">
        <v>1</v>
      </c>
      <c r="AI31" s="68">
        <v>1</v>
      </c>
      <c r="AJ31">
        <f t="shared" ref="AJ31:AJ36" si="33">SUMPRODUCT($AH$4:$AI$4,AH31:AI31)</f>
        <v>2</v>
      </c>
      <c r="AK31" s="68">
        <v>1</v>
      </c>
      <c r="AL31" s="19">
        <v>1</v>
      </c>
      <c r="AM31" s="19">
        <v>1</v>
      </c>
      <c r="AN31" s="19">
        <v>1</v>
      </c>
      <c r="AO31" s="68">
        <v>1</v>
      </c>
      <c r="AP31" s="19">
        <v>0</v>
      </c>
      <c r="AQ31" s="19">
        <v>1</v>
      </c>
      <c r="AR31" s="19">
        <v>0</v>
      </c>
      <c r="AS31" s="68">
        <v>1</v>
      </c>
      <c r="AT31" s="19">
        <v>1</v>
      </c>
      <c r="AU31" s="19">
        <v>1</v>
      </c>
      <c r="AV31" s="68">
        <v>1</v>
      </c>
      <c r="AW31" s="19">
        <v>0</v>
      </c>
      <c r="AX31">
        <f t="shared" si="28"/>
        <v>10</v>
      </c>
      <c r="AY31" s="19">
        <v>1</v>
      </c>
      <c r="AZ31" s="19">
        <v>1</v>
      </c>
      <c r="BA31">
        <f t="shared" si="29"/>
        <v>4</v>
      </c>
      <c r="BB31" s="68">
        <v>1</v>
      </c>
      <c r="BC31" s="19">
        <v>1</v>
      </c>
      <c r="BD31" s="73">
        <v>0</v>
      </c>
      <c r="BE31" s="19">
        <v>0</v>
      </c>
      <c r="BF31" s="19">
        <v>1</v>
      </c>
      <c r="BG31" s="19">
        <v>1</v>
      </c>
      <c r="BH31">
        <f t="shared" si="30"/>
        <v>6.5</v>
      </c>
      <c r="BI31" s="19">
        <v>1</v>
      </c>
      <c r="BJ31" s="19">
        <v>1</v>
      </c>
      <c r="BK31" s="19">
        <v>1</v>
      </c>
      <c r="BL31">
        <f t="shared" si="31"/>
        <v>2</v>
      </c>
      <c r="BM31" s="19">
        <v>1</v>
      </c>
      <c r="BN31" s="19">
        <v>1</v>
      </c>
      <c r="BO31" s="19">
        <v>1</v>
      </c>
      <c r="BP31">
        <f t="shared" si="24"/>
        <v>2</v>
      </c>
      <c r="BQ31" s="19">
        <v>0</v>
      </c>
      <c r="BR31" s="19">
        <v>0</v>
      </c>
      <c r="BS31" s="19">
        <v>1</v>
      </c>
      <c r="BT31" s="19">
        <v>1</v>
      </c>
      <c r="BU31" s="19">
        <v>1</v>
      </c>
      <c r="BV31">
        <f t="shared" si="25"/>
        <v>2</v>
      </c>
      <c r="BW31" s="19">
        <v>0</v>
      </c>
      <c r="BX31" s="19">
        <v>1</v>
      </c>
      <c r="BY31" s="73">
        <v>0</v>
      </c>
      <c r="BZ31" s="73">
        <v>0</v>
      </c>
      <c r="CA31" s="73">
        <v>0</v>
      </c>
      <c r="CB31">
        <f t="shared" si="32"/>
        <v>0.5</v>
      </c>
      <c r="CC31" s="19">
        <v>0.05</v>
      </c>
      <c r="CD31" s="19">
        <v>0</v>
      </c>
      <c r="CE31" s="19">
        <v>0</v>
      </c>
      <c r="CF31" s="21">
        <f t="shared" si="0"/>
        <v>2.5000000000000001E-2</v>
      </c>
    </row>
    <row r="32" spans="1:86" hidden="1" outlineLevel="2" x14ac:dyDescent="0.35">
      <c r="B32" s="24" t="s">
        <v>80</v>
      </c>
      <c r="E32" s="73">
        <v>1</v>
      </c>
      <c r="F32" s="73">
        <v>1</v>
      </c>
      <c r="G32" s="73">
        <v>1</v>
      </c>
      <c r="H32" s="73">
        <v>1</v>
      </c>
      <c r="I32" s="73">
        <v>1</v>
      </c>
      <c r="J32" s="68">
        <v>1</v>
      </c>
      <c r="K32" s="73">
        <v>1</v>
      </c>
      <c r="L32" s="73">
        <v>1</v>
      </c>
      <c r="M32" s="19">
        <v>1</v>
      </c>
      <c r="N32" s="73">
        <v>1</v>
      </c>
      <c r="O32">
        <f t="shared" si="26"/>
        <v>13</v>
      </c>
      <c r="P32" s="73">
        <v>1</v>
      </c>
      <c r="Q32" s="73">
        <v>0</v>
      </c>
      <c r="R32" s="73">
        <v>0</v>
      </c>
      <c r="S32" s="73">
        <v>1</v>
      </c>
      <c r="T32">
        <f t="shared" si="27"/>
        <v>10</v>
      </c>
      <c r="U32" s="68">
        <v>1</v>
      </c>
      <c r="V32" s="68">
        <v>1</v>
      </c>
      <c r="W32" s="68">
        <v>1</v>
      </c>
      <c r="X32" s="19">
        <v>1</v>
      </c>
      <c r="Y32" s="19">
        <v>1</v>
      </c>
      <c r="Z32" s="19">
        <v>1</v>
      </c>
      <c r="AA32" s="73">
        <v>1</v>
      </c>
      <c r="AB32" s="68">
        <v>1</v>
      </c>
      <c r="AC32" s="19">
        <v>1</v>
      </c>
      <c r="AD32" s="68">
        <v>1</v>
      </c>
      <c r="AE32" s="19">
        <v>0</v>
      </c>
      <c r="AF32" s="19">
        <v>0</v>
      </c>
      <c r="AG32">
        <f t="shared" si="23"/>
        <v>20</v>
      </c>
      <c r="AH32" s="68">
        <v>1</v>
      </c>
      <c r="AI32" s="68">
        <v>1</v>
      </c>
      <c r="AJ32">
        <f t="shared" si="33"/>
        <v>2</v>
      </c>
      <c r="AK32" s="68">
        <v>1</v>
      </c>
      <c r="AL32" s="19">
        <v>1</v>
      </c>
      <c r="AM32" s="19">
        <v>1</v>
      </c>
      <c r="AN32" s="19">
        <v>1</v>
      </c>
      <c r="AO32" s="68">
        <v>1</v>
      </c>
      <c r="AP32" s="19">
        <v>0</v>
      </c>
      <c r="AQ32" s="19">
        <v>0</v>
      </c>
      <c r="AR32" s="19">
        <v>0</v>
      </c>
      <c r="AS32" s="68">
        <v>1</v>
      </c>
      <c r="AT32" s="19">
        <v>1</v>
      </c>
      <c r="AU32" s="19">
        <v>1</v>
      </c>
      <c r="AV32" s="68">
        <v>1</v>
      </c>
      <c r="AW32" s="19">
        <v>0</v>
      </c>
      <c r="AX32">
        <f t="shared" si="28"/>
        <v>9</v>
      </c>
      <c r="AY32" s="19">
        <v>1</v>
      </c>
      <c r="AZ32" s="19">
        <v>1</v>
      </c>
      <c r="BA32">
        <f t="shared" si="29"/>
        <v>4</v>
      </c>
      <c r="BB32" s="68">
        <v>1</v>
      </c>
      <c r="BC32" s="19">
        <v>1</v>
      </c>
      <c r="BD32" s="73">
        <v>0</v>
      </c>
      <c r="BE32" s="19">
        <v>0</v>
      </c>
      <c r="BF32" s="19">
        <v>1</v>
      </c>
      <c r="BG32" s="19">
        <v>1</v>
      </c>
      <c r="BH32">
        <f t="shared" si="30"/>
        <v>6.5</v>
      </c>
      <c r="BI32" s="19">
        <v>1</v>
      </c>
      <c r="BJ32" s="19">
        <v>1</v>
      </c>
      <c r="BK32" s="19">
        <v>1</v>
      </c>
      <c r="BL32">
        <f t="shared" si="31"/>
        <v>2</v>
      </c>
      <c r="BM32" s="19">
        <v>1</v>
      </c>
      <c r="BN32" s="19">
        <v>1</v>
      </c>
      <c r="BO32" s="19">
        <v>1</v>
      </c>
      <c r="BP32">
        <f t="shared" si="24"/>
        <v>2</v>
      </c>
      <c r="BQ32" s="19">
        <v>0</v>
      </c>
      <c r="BR32" s="19">
        <v>0</v>
      </c>
      <c r="BS32" s="19">
        <v>1</v>
      </c>
      <c r="BT32" s="19">
        <v>1</v>
      </c>
      <c r="BU32" s="19">
        <v>1</v>
      </c>
      <c r="BV32">
        <f t="shared" si="25"/>
        <v>2</v>
      </c>
      <c r="BW32" s="19">
        <v>0</v>
      </c>
      <c r="BX32" s="19">
        <v>1</v>
      </c>
      <c r="BY32" s="73">
        <v>0</v>
      </c>
      <c r="BZ32" s="73">
        <v>0</v>
      </c>
      <c r="CA32" s="73">
        <v>0</v>
      </c>
      <c r="CB32">
        <f t="shared" si="32"/>
        <v>0.5</v>
      </c>
      <c r="CC32" s="19">
        <v>0.05</v>
      </c>
      <c r="CD32" s="19">
        <v>0</v>
      </c>
      <c r="CE32" s="19">
        <v>0</v>
      </c>
      <c r="CF32" s="21">
        <f t="shared" si="0"/>
        <v>2.5000000000000001E-2</v>
      </c>
    </row>
    <row r="33" spans="2:86" hidden="1" outlineLevel="2" x14ac:dyDescent="0.35">
      <c r="B33" s="24" t="s">
        <v>81</v>
      </c>
      <c r="E33" s="73">
        <v>1</v>
      </c>
      <c r="F33" s="73">
        <v>1</v>
      </c>
      <c r="G33" s="73">
        <v>1</v>
      </c>
      <c r="H33" s="73">
        <v>1</v>
      </c>
      <c r="I33" s="73">
        <v>1</v>
      </c>
      <c r="J33" s="68">
        <v>1</v>
      </c>
      <c r="K33" s="73">
        <v>1</v>
      </c>
      <c r="L33" s="73">
        <v>1</v>
      </c>
      <c r="M33" s="19">
        <v>1</v>
      </c>
      <c r="N33" s="73">
        <v>1</v>
      </c>
      <c r="O33">
        <f t="shared" si="26"/>
        <v>13</v>
      </c>
      <c r="P33" s="73">
        <v>1</v>
      </c>
      <c r="Q33" s="73">
        <v>0</v>
      </c>
      <c r="R33" s="73">
        <v>0</v>
      </c>
      <c r="S33" s="73">
        <v>1</v>
      </c>
      <c r="T33">
        <f t="shared" si="27"/>
        <v>10</v>
      </c>
      <c r="U33" s="68">
        <v>1</v>
      </c>
      <c r="V33" s="68">
        <v>1</v>
      </c>
      <c r="W33" s="68">
        <v>1</v>
      </c>
      <c r="X33" s="19">
        <v>1</v>
      </c>
      <c r="Y33" s="19">
        <v>1</v>
      </c>
      <c r="Z33" s="19">
        <v>1</v>
      </c>
      <c r="AA33" s="73">
        <v>1</v>
      </c>
      <c r="AB33" s="68">
        <v>1</v>
      </c>
      <c r="AC33" s="19">
        <v>1</v>
      </c>
      <c r="AD33" s="68">
        <v>1</v>
      </c>
      <c r="AE33" s="19">
        <v>0</v>
      </c>
      <c r="AF33" s="19">
        <v>0</v>
      </c>
      <c r="AG33">
        <f t="shared" si="23"/>
        <v>20</v>
      </c>
      <c r="AH33" s="68">
        <v>1</v>
      </c>
      <c r="AI33" s="68">
        <v>1</v>
      </c>
      <c r="AJ33">
        <f t="shared" si="33"/>
        <v>2</v>
      </c>
      <c r="AK33" s="68">
        <v>1</v>
      </c>
      <c r="AL33" s="19">
        <v>1</v>
      </c>
      <c r="AM33" s="19">
        <v>1</v>
      </c>
      <c r="AN33" s="19">
        <v>1</v>
      </c>
      <c r="AO33" s="68">
        <v>1</v>
      </c>
      <c r="AP33" s="19">
        <v>0</v>
      </c>
      <c r="AQ33" s="19">
        <v>1</v>
      </c>
      <c r="AR33" s="19">
        <v>0</v>
      </c>
      <c r="AS33" s="68">
        <v>1</v>
      </c>
      <c r="AT33" s="19">
        <v>0</v>
      </c>
      <c r="AU33" s="19">
        <v>1</v>
      </c>
      <c r="AV33" s="68">
        <v>1</v>
      </c>
      <c r="AW33" s="19">
        <v>0</v>
      </c>
      <c r="AX33">
        <f t="shared" si="28"/>
        <v>9</v>
      </c>
      <c r="AY33" s="19">
        <v>1</v>
      </c>
      <c r="AZ33" s="19">
        <v>1</v>
      </c>
      <c r="BA33">
        <f t="shared" si="29"/>
        <v>4</v>
      </c>
      <c r="BB33" s="68">
        <v>1</v>
      </c>
      <c r="BC33" s="19">
        <v>1</v>
      </c>
      <c r="BD33" s="73">
        <v>0</v>
      </c>
      <c r="BE33" s="19">
        <v>0</v>
      </c>
      <c r="BF33" s="19">
        <v>1</v>
      </c>
      <c r="BG33" s="19">
        <v>1</v>
      </c>
      <c r="BH33">
        <f t="shared" si="30"/>
        <v>6.5</v>
      </c>
      <c r="BI33" s="19">
        <v>1</v>
      </c>
      <c r="BJ33" s="19">
        <v>1</v>
      </c>
      <c r="BK33" s="19">
        <v>1</v>
      </c>
      <c r="BL33">
        <f t="shared" si="31"/>
        <v>2</v>
      </c>
      <c r="BM33" s="19">
        <v>1</v>
      </c>
      <c r="BN33" s="19">
        <v>1</v>
      </c>
      <c r="BO33" s="19">
        <v>1</v>
      </c>
      <c r="BP33">
        <f t="shared" si="24"/>
        <v>2</v>
      </c>
      <c r="BQ33" s="19">
        <v>0</v>
      </c>
      <c r="BR33" s="19">
        <v>0</v>
      </c>
      <c r="BS33" s="19">
        <v>1</v>
      </c>
      <c r="BT33" s="19">
        <v>1</v>
      </c>
      <c r="BU33" s="19">
        <v>1</v>
      </c>
      <c r="BV33">
        <f t="shared" si="25"/>
        <v>2</v>
      </c>
      <c r="BW33" s="19">
        <v>0</v>
      </c>
      <c r="BX33" s="19">
        <v>1</v>
      </c>
      <c r="BY33" s="73">
        <v>0</v>
      </c>
      <c r="BZ33" s="73">
        <v>0</v>
      </c>
      <c r="CA33" s="73">
        <v>0</v>
      </c>
      <c r="CB33">
        <f t="shared" si="32"/>
        <v>0.5</v>
      </c>
      <c r="CC33" s="19">
        <v>0.05</v>
      </c>
      <c r="CD33" s="19">
        <v>0</v>
      </c>
      <c r="CE33" s="19">
        <v>0</v>
      </c>
      <c r="CF33" s="21">
        <f t="shared" si="0"/>
        <v>2.5000000000000001E-2</v>
      </c>
    </row>
    <row r="34" spans="2:86" hidden="1" outlineLevel="2" x14ac:dyDescent="0.35">
      <c r="B34" s="24" t="s">
        <v>82</v>
      </c>
      <c r="E34" s="73">
        <v>1</v>
      </c>
      <c r="F34" s="73">
        <v>1</v>
      </c>
      <c r="G34" s="73">
        <v>1</v>
      </c>
      <c r="H34" s="73">
        <v>0</v>
      </c>
      <c r="I34" s="73">
        <v>1</v>
      </c>
      <c r="J34" s="68">
        <v>1</v>
      </c>
      <c r="K34" s="73">
        <v>1</v>
      </c>
      <c r="L34" s="73">
        <v>1</v>
      </c>
      <c r="M34" s="19">
        <v>1</v>
      </c>
      <c r="N34" s="73">
        <v>1</v>
      </c>
      <c r="O34">
        <f t="shared" si="26"/>
        <v>11</v>
      </c>
      <c r="P34" s="73">
        <v>1</v>
      </c>
      <c r="Q34" s="73">
        <v>0</v>
      </c>
      <c r="R34" s="73">
        <v>0</v>
      </c>
      <c r="S34" s="73">
        <v>1</v>
      </c>
      <c r="T34">
        <f t="shared" si="27"/>
        <v>10</v>
      </c>
      <c r="U34" s="68">
        <v>1</v>
      </c>
      <c r="V34" s="68">
        <v>1</v>
      </c>
      <c r="W34" s="68">
        <v>1</v>
      </c>
      <c r="X34" s="19">
        <v>1</v>
      </c>
      <c r="Y34" s="19">
        <v>1</v>
      </c>
      <c r="Z34" s="19">
        <v>1</v>
      </c>
      <c r="AA34" s="73">
        <v>1</v>
      </c>
      <c r="AB34" s="68">
        <v>1</v>
      </c>
      <c r="AC34" s="19">
        <v>1</v>
      </c>
      <c r="AD34" s="68">
        <v>1</v>
      </c>
      <c r="AE34" s="19">
        <v>0</v>
      </c>
      <c r="AF34" s="19">
        <v>1</v>
      </c>
      <c r="AG34">
        <f t="shared" si="23"/>
        <v>20</v>
      </c>
      <c r="AH34" s="68">
        <v>1</v>
      </c>
      <c r="AI34" s="68">
        <v>1</v>
      </c>
      <c r="AJ34">
        <f t="shared" si="33"/>
        <v>2</v>
      </c>
      <c r="AK34" s="68">
        <v>1</v>
      </c>
      <c r="AL34" s="19">
        <v>1</v>
      </c>
      <c r="AM34" s="19">
        <v>1</v>
      </c>
      <c r="AN34" s="19">
        <v>1</v>
      </c>
      <c r="AO34" s="68">
        <v>1</v>
      </c>
      <c r="AP34" s="19">
        <v>0</v>
      </c>
      <c r="AQ34" s="19">
        <v>1</v>
      </c>
      <c r="AR34" s="19">
        <v>1</v>
      </c>
      <c r="AS34" s="68">
        <v>1</v>
      </c>
      <c r="AT34" s="19">
        <v>1</v>
      </c>
      <c r="AU34" s="19">
        <v>1</v>
      </c>
      <c r="AV34" s="68">
        <v>1</v>
      </c>
      <c r="AW34" s="19">
        <v>0</v>
      </c>
      <c r="AX34">
        <f t="shared" si="28"/>
        <v>11</v>
      </c>
      <c r="AY34" s="19">
        <v>1</v>
      </c>
      <c r="AZ34" s="19">
        <v>1</v>
      </c>
      <c r="BA34">
        <f t="shared" si="29"/>
        <v>4</v>
      </c>
      <c r="BB34" s="68">
        <v>1</v>
      </c>
      <c r="BC34" s="19">
        <v>1</v>
      </c>
      <c r="BD34" s="73">
        <v>0</v>
      </c>
      <c r="BE34" s="19">
        <v>0</v>
      </c>
      <c r="BF34" s="19">
        <v>1</v>
      </c>
      <c r="BG34" s="19">
        <v>1</v>
      </c>
      <c r="BH34">
        <f t="shared" si="30"/>
        <v>6.5</v>
      </c>
      <c r="BI34" s="19">
        <v>0</v>
      </c>
      <c r="BJ34" s="19">
        <v>1</v>
      </c>
      <c r="BK34" s="19">
        <v>1</v>
      </c>
      <c r="BL34">
        <f t="shared" si="31"/>
        <v>1.5</v>
      </c>
      <c r="BM34" s="19">
        <v>1</v>
      </c>
      <c r="BN34" s="19">
        <v>1</v>
      </c>
      <c r="BO34" s="19">
        <v>1</v>
      </c>
      <c r="BP34">
        <f t="shared" si="24"/>
        <v>2</v>
      </c>
      <c r="BQ34" s="19">
        <v>0</v>
      </c>
      <c r="BR34" s="19">
        <v>0</v>
      </c>
      <c r="BS34" s="19">
        <v>1</v>
      </c>
      <c r="BT34" s="19">
        <v>1</v>
      </c>
      <c r="BU34" s="19">
        <v>1</v>
      </c>
      <c r="BV34">
        <f t="shared" si="25"/>
        <v>2</v>
      </c>
      <c r="BW34" s="19">
        <v>0</v>
      </c>
      <c r="BX34" s="19">
        <v>1</v>
      </c>
      <c r="BY34" s="73">
        <v>0</v>
      </c>
      <c r="BZ34" s="73">
        <v>0</v>
      </c>
      <c r="CA34" s="73">
        <v>0</v>
      </c>
      <c r="CB34">
        <f t="shared" si="32"/>
        <v>0.5</v>
      </c>
      <c r="CC34" s="19">
        <v>0.05</v>
      </c>
      <c r="CD34" s="19">
        <v>0</v>
      </c>
      <c r="CE34" s="19">
        <v>0</v>
      </c>
      <c r="CF34" s="21">
        <f t="shared" si="0"/>
        <v>2.5000000000000001E-2</v>
      </c>
    </row>
    <row r="35" spans="2:86" hidden="1" outlineLevel="2" x14ac:dyDescent="0.35">
      <c r="B35" s="24" t="s">
        <v>237</v>
      </c>
      <c r="E35" s="73">
        <v>1</v>
      </c>
      <c r="F35" s="73">
        <v>1</v>
      </c>
      <c r="G35" s="73">
        <v>1</v>
      </c>
      <c r="H35" s="73">
        <v>1</v>
      </c>
      <c r="I35" s="73">
        <v>1</v>
      </c>
      <c r="J35" s="68">
        <v>1</v>
      </c>
      <c r="K35" s="73">
        <v>1</v>
      </c>
      <c r="L35" s="73">
        <v>1</v>
      </c>
      <c r="M35" s="19">
        <v>1</v>
      </c>
      <c r="N35" s="73">
        <v>0</v>
      </c>
      <c r="O35">
        <f t="shared" si="26"/>
        <v>11</v>
      </c>
      <c r="P35" s="19">
        <v>1</v>
      </c>
      <c r="Q35" s="19">
        <v>1</v>
      </c>
      <c r="R35" s="19">
        <v>1</v>
      </c>
      <c r="S35" s="73">
        <v>0</v>
      </c>
      <c r="T35">
        <f t="shared" si="27"/>
        <v>15</v>
      </c>
      <c r="U35" s="68">
        <v>1</v>
      </c>
      <c r="V35" s="68">
        <v>1</v>
      </c>
      <c r="W35" s="68">
        <v>1</v>
      </c>
      <c r="X35" s="73">
        <v>1</v>
      </c>
      <c r="Y35" s="19">
        <v>1</v>
      </c>
      <c r="Z35" s="19">
        <v>1</v>
      </c>
      <c r="AA35" s="73">
        <v>1</v>
      </c>
      <c r="AB35" s="73">
        <v>0</v>
      </c>
      <c r="AC35" s="19">
        <v>1</v>
      </c>
      <c r="AD35" s="68">
        <v>1</v>
      </c>
      <c r="AE35" s="19">
        <v>0</v>
      </c>
      <c r="AF35" s="19">
        <v>0</v>
      </c>
      <c r="AG35">
        <f t="shared" si="23"/>
        <v>18</v>
      </c>
      <c r="AH35" s="68">
        <v>1</v>
      </c>
      <c r="AI35" s="68">
        <v>1</v>
      </c>
      <c r="AJ35">
        <f t="shared" si="33"/>
        <v>2</v>
      </c>
      <c r="AK35" s="68">
        <v>1</v>
      </c>
      <c r="AL35" s="19">
        <v>1</v>
      </c>
      <c r="AM35" s="19">
        <v>1</v>
      </c>
      <c r="AN35" s="19">
        <v>1</v>
      </c>
      <c r="AO35" s="68">
        <v>1</v>
      </c>
      <c r="AP35" s="19">
        <v>0</v>
      </c>
      <c r="AQ35" s="19">
        <v>1</v>
      </c>
      <c r="AR35" s="19">
        <v>0</v>
      </c>
      <c r="AS35" s="68">
        <v>1</v>
      </c>
      <c r="AT35" s="19">
        <v>1</v>
      </c>
      <c r="AU35" s="19">
        <v>1</v>
      </c>
      <c r="AV35" s="68">
        <v>1</v>
      </c>
      <c r="AW35" s="19">
        <v>0</v>
      </c>
      <c r="AX35">
        <f t="shared" si="28"/>
        <v>10</v>
      </c>
      <c r="AY35" s="19">
        <v>1</v>
      </c>
      <c r="AZ35" s="19">
        <v>1</v>
      </c>
      <c r="BA35">
        <f t="shared" si="29"/>
        <v>4</v>
      </c>
      <c r="BB35" s="68">
        <v>1</v>
      </c>
      <c r="BC35" s="19">
        <v>1</v>
      </c>
      <c r="BD35" s="73">
        <v>0</v>
      </c>
      <c r="BE35" s="19">
        <v>0</v>
      </c>
      <c r="BF35" s="19">
        <v>1</v>
      </c>
      <c r="BG35" s="19">
        <v>1</v>
      </c>
      <c r="BH35">
        <f t="shared" si="30"/>
        <v>6.5</v>
      </c>
      <c r="BI35" s="19">
        <v>1</v>
      </c>
      <c r="BJ35" s="19">
        <v>1</v>
      </c>
      <c r="BK35" s="19">
        <v>1</v>
      </c>
      <c r="BL35">
        <f t="shared" si="31"/>
        <v>2</v>
      </c>
      <c r="BM35" s="19">
        <v>1</v>
      </c>
      <c r="BN35" s="19">
        <v>1</v>
      </c>
      <c r="BO35" s="19">
        <v>1</v>
      </c>
      <c r="BP35">
        <f t="shared" si="24"/>
        <v>2</v>
      </c>
      <c r="BQ35" s="19">
        <v>0</v>
      </c>
      <c r="BR35" s="19">
        <v>0</v>
      </c>
      <c r="BS35" s="19">
        <v>1</v>
      </c>
      <c r="BT35" s="19">
        <v>1</v>
      </c>
      <c r="BU35" s="19">
        <v>1</v>
      </c>
      <c r="BV35">
        <f t="shared" si="25"/>
        <v>2</v>
      </c>
      <c r="BW35" s="19">
        <v>0</v>
      </c>
      <c r="BX35" s="19">
        <v>1</v>
      </c>
      <c r="BY35" s="73">
        <v>0</v>
      </c>
      <c r="BZ35" s="73">
        <v>0</v>
      </c>
      <c r="CA35" s="73">
        <v>0</v>
      </c>
      <c r="CB35">
        <f t="shared" si="32"/>
        <v>0.5</v>
      </c>
      <c r="CC35" s="19">
        <v>0.05</v>
      </c>
      <c r="CD35" s="19">
        <v>0</v>
      </c>
      <c r="CE35" s="19">
        <v>0</v>
      </c>
      <c r="CF35" s="21">
        <f t="shared" si="0"/>
        <v>2.5000000000000001E-2</v>
      </c>
    </row>
    <row r="36" spans="2:86" hidden="1" outlineLevel="2" x14ac:dyDescent="0.35">
      <c r="B36" s="24" t="s">
        <v>88</v>
      </c>
      <c r="E36" s="19">
        <v>0</v>
      </c>
      <c r="F36" s="19">
        <v>1</v>
      </c>
      <c r="G36" s="19">
        <v>1</v>
      </c>
      <c r="H36" s="19">
        <v>1</v>
      </c>
      <c r="I36" s="51">
        <v>1</v>
      </c>
      <c r="J36" s="68">
        <v>1</v>
      </c>
      <c r="K36" s="19">
        <v>1</v>
      </c>
      <c r="L36" s="19">
        <v>1</v>
      </c>
      <c r="M36" s="19">
        <v>1</v>
      </c>
      <c r="N36" s="19">
        <v>1</v>
      </c>
      <c r="O36">
        <f t="shared" si="26"/>
        <v>12</v>
      </c>
      <c r="P36" s="19">
        <v>1</v>
      </c>
      <c r="Q36" s="19">
        <v>1</v>
      </c>
      <c r="R36" s="19">
        <v>1</v>
      </c>
      <c r="S36" s="73">
        <v>1</v>
      </c>
      <c r="T36">
        <f t="shared" si="27"/>
        <v>20</v>
      </c>
      <c r="U36" s="68">
        <v>1</v>
      </c>
      <c r="V36" s="68">
        <v>1</v>
      </c>
      <c r="W36" s="68">
        <v>1</v>
      </c>
      <c r="X36" s="19">
        <v>0</v>
      </c>
      <c r="Y36" s="19">
        <v>1</v>
      </c>
      <c r="Z36" s="19">
        <v>1</v>
      </c>
      <c r="AA36" s="73">
        <v>0</v>
      </c>
      <c r="AB36" s="68">
        <v>1</v>
      </c>
      <c r="AC36" s="19">
        <v>0</v>
      </c>
      <c r="AD36" s="68">
        <v>1</v>
      </c>
      <c r="AE36" s="19">
        <v>0</v>
      </c>
      <c r="AF36" s="19">
        <v>0</v>
      </c>
      <c r="AG36">
        <f t="shared" si="23"/>
        <v>14</v>
      </c>
      <c r="AH36" s="68">
        <v>1</v>
      </c>
      <c r="AI36" s="68">
        <v>1</v>
      </c>
      <c r="AJ36">
        <f t="shared" si="33"/>
        <v>2</v>
      </c>
      <c r="AK36" s="68">
        <v>11</v>
      </c>
      <c r="AL36" s="19">
        <v>1</v>
      </c>
      <c r="AM36" s="19">
        <v>1</v>
      </c>
      <c r="AN36" s="19">
        <v>11</v>
      </c>
      <c r="AO36" s="68">
        <v>1</v>
      </c>
      <c r="AP36" s="19">
        <v>0</v>
      </c>
      <c r="AQ36" s="19">
        <v>0</v>
      </c>
      <c r="AR36" s="19">
        <v>0</v>
      </c>
      <c r="AS36" s="68">
        <v>1</v>
      </c>
      <c r="AT36" s="19">
        <v>0</v>
      </c>
      <c r="AU36" s="19">
        <v>1</v>
      </c>
      <c r="AV36" s="68">
        <v>1</v>
      </c>
      <c r="AW36" s="19">
        <v>0</v>
      </c>
      <c r="AX36">
        <f t="shared" si="28"/>
        <v>28</v>
      </c>
      <c r="AY36" s="19">
        <v>1</v>
      </c>
      <c r="AZ36" s="19">
        <v>1</v>
      </c>
      <c r="BA36">
        <f t="shared" si="29"/>
        <v>4</v>
      </c>
      <c r="BB36" s="68">
        <v>1</v>
      </c>
      <c r="BC36" s="19">
        <v>1</v>
      </c>
      <c r="BD36" s="73">
        <v>0</v>
      </c>
      <c r="BE36" s="19">
        <v>0</v>
      </c>
      <c r="BF36" s="19">
        <v>1</v>
      </c>
      <c r="BG36" s="19">
        <v>1</v>
      </c>
      <c r="BH36">
        <f t="shared" si="30"/>
        <v>6.5</v>
      </c>
      <c r="BI36" s="19">
        <v>0</v>
      </c>
      <c r="BJ36" s="19">
        <v>1</v>
      </c>
      <c r="BK36" s="19">
        <v>1</v>
      </c>
      <c r="BL36">
        <f t="shared" si="31"/>
        <v>1.5</v>
      </c>
      <c r="BM36" s="19">
        <v>1</v>
      </c>
      <c r="BN36" s="19">
        <v>1</v>
      </c>
      <c r="BO36" s="19">
        <v>1</v>
      </c>
      <c r="BP36">
        <f t="shared" si="24"/>
        <v>2</v>
      </c>
      <c r="BQ36" s="19">
        <v>0</v>
      </c>
      <c r="BR36" s="19">
        <v>0</v>
      </c>
      <c r="BS36" s="19">
        <v>1</v>
      </c>
      <c r="BT36" s="19">
        <v>1</v>
      </c>
      <c r="BU36" s="19">
        <v>1</v>
      </c>
      <c r="BV36">
        <f t="shared" si="25"/>
        <v>2</v>
      </c>
      <c r="BW36" s="19">
        <v>0</v>
      </c>
      <c r="BX36" s="19">
        <v>1</v>
      </c>
      <c r="BY36" s="73">
        <v>0</v>
      </c>
      <c r="BZ36" s="73">
        <v>0</v>
      </c>
      <c r="CA36" s="73">
        <v>0</v>
      </c>
      <c r="CB36">
        <f t="shared" si="32"/>
        <v>0.5</v>
      </c>
      <c r="CC36" s="19">
        <v>0.05</v>
      </c>
      <c r="CD36" s="19">
        <v>0</v>
      </c>
      <c r="CE36" s="19">
        <v>0</v>
      </c>
      <c r="CF36" s="21">
        <f t="shared" si="0"/>
        <v>2.5000000000000001E-2</v>
      </c>
    </row>
    <row r="37" spans="2:86" hidden="1" outlineLevel="1" x14ac:dyDescent="0.35">
      <c r="B37" s="25" t="s">
        <v>89</v>
      </c>
      <c r="E37" s="19"/>
      <c r="F37" s="19"/>
      <c r="G37" s="19"/>
      <c r="H37" s="19"/>
      <c r="I37" s="51"/>
      <c r="J37" s="68"/>
      <c r="K37" s="19"/>
      <c r="L37" s="19"/>
      <c r="M37" s="19"/>
      <c r="N37" s="19"/>
      <c r="O37" s="17">
        <f>(AVERAGE(O38:O43))/$O$4</f>
        <v>0.9358974358974359</v>
      </c>
      <c r="P37" s="19"/>
      <c r="Q37" s="19"/>
      <c r="R37" s="19"/>
      <c r="S37" s="19"/>
      <c r="T37" s="17">
        <f>(AVERAGE(T38:T43))/T4</f>
        <v>0.66666666666666674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7">
        <f>(AVERAGE(AG38:AG43))/AG4</f>
        <v>1</v>
      </c>
      <c r="AH37" s="68"/>
      <c r="AI37" s="68"/>
      <c r="AJ37" s="17">
        <f>(AVERAGE(AJ38:AJ43))/AJ4</f>
        <v>1</v>
      </c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7">
        <f>(AVERAGE(AX38:AX43))/AX4</f>
        <v>0.91666666666666674</v>
      </c>
      <c r="AY37" s="19"/>
      <c r="AZ37" s="19"/>
      <c r="BA37" s="17">
        <f>(AVERAGE(BA38:BA43))/BA4</f>
        <v>1</v>
      </c>
      <c r="BB37" s="68"/>
      <c r="BC37" s="19"/>
      <c r="BD37" s="73"/>
      <c r="BE37" s="19"/>
      <c r="BF37" s="19"/>
      <c r="BG37" s="19"/>
      <c r="BH37" s="17">
        <f>(AVERAGE(BH38:BH43))/BH4</f>
        <v>0.68421052631578949</v>
      </c>
      <c r="BI37" s="19"/>
      <c r="BJ37" s="19"/>
      <c r="BK37" s="19"/>
      <c r="BL37" s="17">
        <f>(AVERAGE(BL38:BL43))/BL4</f>
        <v>0.91666666666666663</v>
      </c>
      <c r="BM37" s="19"/>
      <c r="BN37" s="19"/>
      <c r="BO37" s="19"/>
      <c r="BP37" s="17">
        <f>(AVERAGE(BP38:BP43))/BP4</f>
        <v>1</v>
      </c>
      <c r="BQ37" s="19"/>
      <c r="BR37" s="19"/>
      <c r="BS37" s="19"/>
      <c r="BT37" s="19"/>
      <c r="BU37" s="19"/>
      <c r="BV37" s="17">
        <f>(AVERAGE(BV38:BV43))/BV4</f>
        <v>0.5</v>
      </c>
      <c r="BW37" s="19"/>
      <c r="BX37" s="19"/>
      <c r="BY37" s="19"/>
      <c r="BZ37" s="19"/>
      <c r="CA37" s="19"/>
      <c r="CB37" s="17">
        <f>(AVERAGE(CB38:CB43))/CB4</f>
        <v>0.1</v>
      </c>
      <c r="CC37" s="19"/>
      <c r="CD37" s="19"/>
      <c r="CE37" s="19"/>
      <c r="CF37" s="17">
        <f>(AVERAGE(CF38:CF43))/CF4</f>
        <v>9.9999999999999985E-3</v>
      </c>
      <c r="CH37" s="18">
        <f>(O37*$O$4+T37*$T$4+AG37*$AG$4+AJ37*$AJ$4+AX37*$AX$4+BA37*$BA$4+BH37*$BH$4+BL37*$BL$4+BP37*$BP$4+BV37*$BV$4+CB37*$CB$4+CF37*$CF$4)/$CH$4</f>
        <v>0.79191666666666682</v>
      </c>
    </row>
    <row r="38" spans="2:86" hidden="1" outlineLevel="2" x14ac:dyDescent="0.35">
      <c r="B38" s="24" t="s">
        <v>79</v>
      </c>
      <c r="E38" s="73">
        <v>1</v>
      </c>
      <c r="F38" s="73">
        <v>1</v>
      </c>
      <c r="G38" s="73">
        <v>1</v>
      </c>
      <c r="H38" s="73">
        <v>1</v>
      </c>
      <c r="I38" s="73">
        <v>1</v>
      </c>
      <c r="J38" s="68">
        <v>1</v>
      </c>
      <c r="K38" s="73">
        <v>1</v>
      </c>
      <c r="L38" s="73">
        <v>1</v>
      </c>
      <c r="M38" s="19">
        <v>1</v>
      </c>
      <c r="N38" s="73">
        <v>1</v>
      </c>
      <c r="O38">
        <f t="shared" ref="O38:O43" si="34">SUMPRODUCT($E$4:$N$4,E38:N38)</f>
        <v>13</v>
      </c>
      <c r="P38" s="73">
        <v>1</v>
      </c>
      <c r="Q38" s="73">
        <v>1</v>
      </c>
      <c r="R38" s="73">
        <v>1</v>
      </c>
      <c r="S38" s="73">
        <v>0</v>
      </c>
      <c r="T38">
        <f t="shared" ref="T38:T43" si="35">SUMPRODUCT($P$4:$S$4,P38:S38)</f>
        <v>15</v>
      </c>
      <c r="U38" s="68">
        <v>1</v>
      </c>
      <c r="V38" s="68">
        <v>1</v>
      </c>
      <c r="W38" s="68">
        <v>1</v>
      </c>
      <c r="X38" s="19">
        <v>1</v>
      </c>
      <c r="Y38" s="19">
        <v>1</v>
      </c>
      <c r="Z38" s="19">
        <v>1</v>
      </c>
      <c r="AA38" s="73">
        <v>1</v>
      </c>
      <c r="AB38" s="68">
        <v>1</v>
      </c>
      <c r="AC38" s="19">
        <v>1</v>
      </c>
      <c r="AD38" s="68">
        <v>1</v>
      </c>
      <c r="AE38" s="19">
        <v>0</v>
      </c>
      <c r="AF38" s="19">
        <v>0</v>
      </c>
      <c r="AG38">
        <f t="shared" ref="AG38:AG43" si="36">SUMPRODUCT($U$4:$AF$4,U38:AF38)</f>
        <v>20</v>
      </c>
      <c r="AH38" s="68">
        <v>1</v>
      </c>
      <c r="AI38" s="68">
        <v>1</v>
      </c>
      <c r="AJ38">
        <f t="shared" ref="AJ38:AJ43" si="37">SUMPRODUCT($AH$4:$AI$4,AH38:AI38)</f>
        <v>2</v>
      </c>
      <c r="AK38" s="68">
        <v>1</v>
      </c>
      <c r="AL38" s="19">
        <v>1</v>
      </c>
      <c r="AM38" s="19">
        <v>1</v>
      </c>
      <c r="AN38" s="19">
        <v>1</v>
      </c>
      <c r="AO38" s="68">
        <v>1</v>
      </c>
      <c r="AP38" s="19">
        <v>0</v>
      </c>
      <c r="AQ38" s="19">
        <v>1</v>
      </c>
      <c r="AR38" s="19">
        <v>0</v>
      </c>
      <c r="AS38" s="68">
        <v>1</v>
      </c>
      <c r="AT38" s="19">
        <v>1</v>
      </c>
      <c r="AU38" s="19">
        <v>1</v>
      </c>
      <c r="AV38" s="68">
        <v>1</v>
      </c>
      <c r="AW38" s="19">
        <v>0</v>
      </c>
      <c r="AX38">
        <f t="shared" ref="AX38:AX43" si="38">SUMPRODUCT($AK$4:$AW$4,AK38:AW38)</f>
        <v>10</v>
      </c>
      <c r="AY38" s="19">
        <v>1</v>
      </c>
      <c r="AZ38" s="19">
        <v>1</v>
      </c>
      <c r="BA38">
        <f t="shared" ref="BA38:BA43" si="39">SUMPRODUCT($AY$4:$AZ$4,AY38:AZ38)</f>
        <v>4</v>
      </c>
      <c r="BB38" s="68">
        <v>1</v>
      </c>
      <c r="BC38" s="19">
        <v>1</v>
      </c>
      <c r="BD38" s="73">
        <v>0</v>
      </c>
      <c r="BE38" s="19">
        <v>0</v>
      </c>
      <c r="BF38" s="19">
        <v>1</v>
      </c>
      <c r="BG38" s="19">
        <v>1</v>
      </c>
      <c r="BH38">
        <f t="shared" ref="BH38:BH43" si="40">SUMPRODUCT($BB$4:$BG$4,BB38:BG38)</f>
        <v>6.5</v>
      </c>
      <c r="BI38" s="19">
        <v>1</v>
      </c>
      <c r="BJ38" s="19">
        <v>1</v>
      </c>
      <c r="BK38" s="19">
        <v>1</v>
      </c>
      <c r="BL38">
        <f t="shared" ref="BL38:BL43" si="41">SUMPRODUCT($BI$4:$BK$4,BI38:BK38)</f>
        <v>2</v>
      </c>
      <c r="BM38" s="19">
        <v>1</v>
      </c>
      <c r="BN38" s="19">
        <v>1</v>
      </c>
      <c r="BO38" s="19">
        <v>1</v>
      </c>
      <c r="BP38">
        <f t="shared" ref="BP38:BP43" si="42">SUMPRODUCT($BM$4:$BO$4,BM38:BO38)</f>
        <v>2</v>
      </c>
      <c r="BQ38" s="19">
        <v>0</v>
      </c>
      <c r="BR38" s="19">
        <v>0</v>
      </c>
      <c r="BS38" s="19">
        <v>1</v>
      </c>
      <c r="BT38" s="19">
        <v>1</v>
      </c>
      <c r="BU38" s="19">
        <v>1</v>
      </c>
      <c r="BV38">
        <f t="shared" ref="BV38:BV43" si="43">SUMPRODUCT($BQ$4:$BU$4,BQ38:BU38)</f>
        <v>2</v>
      </c>
      <c r="BW38" s="19">
        <v>0</v>
      </c>
      <c r="BX38" s="19">
        <v>1</v>
      </c>
      <c r="BY38" s="73">
        <v>0</v>
      </c>
      <c r="BZ38" s="73">
        <v>0</v>
      </c>
      <c r="CA38" s="73">
        <v>0</v>
      </c>
      <c r="CB38">
        <f t="shared" ref="CB38:CB43" si="44">SUMPRODUCT($BW$4:$CA$4,BW38:CA38)</f>
        <v>0.5</v>
      </c>
      <c r="CC38" s="19">
        <v>0.05</v>
      </c>
      <c r="CD38" s="19">
        <v>0</v>
      </c>
      <c r="CE38" s="19">
        <v>0</v>
      </c>
      <c r="CF38" s="21">
        <f t="shared" si="0"/>
        <v>2.5000000000000001E-2</v>
      </c>
    </row>
    <row r="39" spans="2:86" hidden="1" outlineLevel="2" x14ac:dyDescent="0.35">
      <c r="B39" s="24" t="s">
        <v>80</v>
      </c>
      <c r="E39" s="73">
        <v>1</v>
      </c>
      <c r="F39" s="73">
        <v>1</v>
      </c>
      <c r="G39" s="73">
        <v>1</v>
      </c>
      <c r="H39" s="73">
        <v>1</v>
      </c>
      <c r="I39" s="73">
        <v>1</v>
      </c>
      <c r="J39" s="68">
        <v>1</v>
      </c>
      <c r="K39" s="73">
        <v>1</v>
      </c>
      <c r="L39" s="73">
        <v>1</v>
      </c>
      <c r="M39" s="19">
        <v>1</v>
      </c>
      <c r="N39" s="73">
        <v>1</v>
      </c>
      <c r="O39">
        <f t="shared" si="34"/>
        <v>13</v>
      </c>
      <c r="P39" s="73">
        <v>1</v>
      </c>
      <c r="Q39" s="73">
        <v>0</v>
      </c>
      <c r="R39" s="73">
        <v>0</v>
      </c>
      <c r="S39" s="73">
        <v>1</v>
      </c>
      <c r="T39">
        <f t="shared" si="35"/>
        <v>10</v>
      </c>
      <c r="U39" s="68">
        <v>1</v>
      </c>
      <c r="V39" s="68">
        <v>1</v>
      </c>
      <c r="W39" s="68">
        <v>1</v>
      </c>
      <c r="X39" s="19">
        <v>1</v>
      </c>
      <c r="Y39" s="19">
        <v>1</v>
      </c>
      <c r="Z39" s="19">
        <v>1</v>
      </c>
      <c r="AA39" s="73">
        <v>1</v>
      </c>
      <c r="AB39" s="68">
        <v>1</v>
      </c>
      <c r="AC39" s="19">
        <v>1</v>
      </c>
      <c r="AD39" s="68">
        <v>1</v>
      </c>
      <c r="AE39" s="19">
        <v>0</v>
      </c>
      <c r="AF39" s="19">
        <v>0</v>
      </c>
      <c r="AG39">
        <f t="shared" si="36"/>
        <v>20</v>
      </c>
      <c r="AH39" s="68">
        <v>1</v>
      </c>
      <c r="AI39" s="68">
        <v>1</v>
      </c>
      <c r="AJ39">
        <f t="shared" si="37"/>
        <v>2</v>
      </c>
      <c r="AK39" s="68">
        <v>1</v>
      </c>
      <c r="AL39" s="19">
        <v>1</v>
      </c>
      <c r="AM39" s="19">
        <v>1</v>
      </c>
      <c r="AN39" s="19">
        <v>1</v>
      </c>
      <c r="AO39" s="68">
        <v>1</v>
      </c>
      <c r="AP39" s="19">
        <v>0</v>
      </c>
      <c r="AQ39" s="19">
        <v>0</v>
      </c>
      <c r="AR39" s="19">
        <v>0</v>
      </c>
      <c r="AS39" s="68">
        <v>1</v>
      </c>
      <c r="AT39" s="19">
        <v>1</v>
      </c>
      <c r="AU39" s="19">
        <v>1</v>
      </c>
      <c r="AV39" s="68">
        <v>1</v>
      </c>
      <c r="AW39" s="19">
        <v>0</v>
      </c>
      <c r="AX39">
        <f t="shared" si="38"/>
        <v>9</v>
      </c>
      <c r="AY39" s="19">
        <v>1</v>
      </c>
      <c r="AZ39" s="19">
        <v>1</v>
      </c>
      <c r="BA39">
        <f t="shared" si="39"/>
        <v>4</v>
      </c>
      <c r="BB39" s="68">
        <v>1</v>
      </c>
      <c r="BC39" s="19">
        <v>1</v>
      </c>
      <c r="BD39" s="73">
        <v>0</v>
      </c>
      <c r="BE39" s="19">
        <v>0</v>
      </c>
      <c r="BF39" s="19">
        <v>1</v>
      </c>
      <c r="BG39" s="19">
        <v>1</v>
      </c>
      <c r="BH39">
        <f t="shared" si="40"/>
        <v>6.5</v>
      </c>
      <c r="BI39" s="19">
        <v>1</v>
      </c>
      <c r="BJ39" s="19">
        <v>1</v>
      </c>
      <c r="BK39" s="19">
        <v>1</v>
      </c>
      <c r="BL39">
        <f t="shared" si="41"/>
        <v>2</v>
      </c>
      <c r="BM39" s="19">
        <v>1</v>
      </c>
      <c r="BN39" s="19">
        <v>1</v>
      </c>
      <c r="BO39" s="19">
        <v>1</v>
      </c>
      <c r="BP39">
        <f t="shared" si="42"/>
        <v>2</v>
      </c>
      <c r="BQ39" s="19">
        <v>0</v>
      </c>
      <c r="BR39" s="19">
        <v>0</v>
      </c>
      <c r="BS39" s="19">
        <v>1</v>
      </c>
      <c r="BT39" s="19">
        <v>1</v>
      </c>
      <c r="BU39" s="19">
        <v>1</v>
      </c>
      <c r="BV39">
        <f t="shared" si="43"/>
        <v>2</v>
      </c>
      <c r="BW39" s="19">
        <v>0</v>
      </c>
      <c r="BX39" s="19">
        <v>1</v>
      </c>
      <c r="BY39" s="73">
        <v>0</v>
      </c>
      <c r="BZ39" s="73">
        <v>0</v>
      </c>
      <c r="CA39" s="73">
        <v>0</v>
      </c>
      <c r="CB39">
        <f t="shared" si="44"/>
        <v>0.5</v>
      </c>
      <c r="CC39" s="19">
        <v>0.05</v>
      </c>
      <c r="CD39" s="19">
        <v>0</v>
      </c>
      <c r="CE39" s="19">
        <v>0</v>
      </c>
      <c r="CF39" s="21">
        <f t="shared" si="0"/>
        <v>2.5000000000000001E-2</v>
      </c>
    </row>
    <row r="40" spans="2:86" hidden="1" outlineLevel="2" x14ac:dyDescent="0.35">
      <c r="B40" s="24" t="s">
        <v>81</v>
      </c>
      <c r="E40" s="73">
        <v>1</v>
      </c>
      <c r="F40" s="73">
        <v>1</v>
      </c>
      <c r="G40" s="73">
        <v>1</v>
      </c>
      <c r="H40" s="73">
        <v>1</v>
      </c>
      <c r="I40" s="73">
        <v>1</v>
      </c>
      <c r="J40" s="68">
        <v>1</v>
      </c>
      <c r="K40" s="73">
        <v>1</v>
      </c>
      <c r="L40" s="73">
        <v>1</v>
      </c>
      <c r="M40" s="19">
        <v>1</v>
      </c>
      <c r="N40" s="73">
        <v>1</v>
      </c>
      <c r="O40">
        <f t="shared" si="34"/>
        <v>13</v>
      </c>
      <c r="P40" s="73">
        <v>1</v>
      </c>
      <c r="Q40" s="73">
        <v>0</v>
      </c>
      <c r="R40" s="73">
        <v>0</v>
      </c>
      <c r="S40" s="73">
        <v>1</v>
      </c>
      <c r="T40">
        <f t="shared" si="35"/>
        <v>10</v>
      </c>
      <c r="U40" s="68">
        <v>1</v>
      </c>
      <c r="V40" s="68">
        <v>1</v>
      </c>
      <c r="W40" s="68">
        <v>1</v>
      </c>
      <c r="X40" s="19">
        <v>1</v>
      </c>
      <c r="Y40" s="19">
        <v>1</v>
      </c>
      <c r="Z40" s="19">
        <v>1</v>
      </c>
      <c r="AA40" s="73">
        <v>1</v>
      </c>
      <c r="AB40" s="68">
        <v>1</v>
      </c>
      <c r="AC40" s="19">
        <v>1</v>
      </c>
      <c r="AD40" s="68">
        <v>1</v>
      </c>
      <c r="AE40" s="19">
        <v>0</v>
      </c>
      <c r="AF40" s="19">
        <v>0</v>
      </c>
      <c r="AG40">
        <f t="shared" si="36"/>
        <v>20</v>
      </c>
      <c r="AH40" s="68">
        <v>1</v>
      </c>
      <c r="AI40" s="68">
        <v>1</v>
      </c>
      <c r="AJ40">
        <f t="shared" si="37"/>
        <v>2</v>
      </c>
      <c r="AK40" s="68">
        <v>1</v>
      </c>
      <c r="AL40" s="19">
        <v>1</v>
      </c>
      <c r="AM40" s="19">
        <v>1</v>
      </c>
      <c r="AN40" s="19">
        <v>1</v>
      </c>
      <c r="AO40" s="68">
        <v>1</v>
      </c>
      <c r="AP40" s="19">
        <v>0</v>
      </c>
      <c r="AQ40" s="19">
        <v>1</v>
      </c>
      <c r="AR40" s="19">
        <v>0</v>
      </c>
      <c r="AS40" s="68">
        <v>1</v>
      </c>
      <c r="AT40" s="19">
        <v>0</v>
      </c>
      <c r="AU40" s="19">
        <v>1</v>
      </c>
      <c r="AV40" s="68">
        <v>1</v>
      </c>
      <c r="AW40" s="19">
        <v>0</v>
      </c>
      <c r="AX40">
        <f t="shared" si="38"/>
        <v>9</v>
      </c>
      <c r="AY40" s="19">
        <v>1</v>
      </c>
      <c r="AZ40" s="19">
        <v>1</v>
      </c>
      <c r="BA40">
        <f t="shared" si="39"/>
        <v>4</v>
      </c>
      <c r="BB40" s="68">
        <v>1</v>
      </c>
      <c r="BC40" s="19">
        <v>1</v>
      </c>
      <c r="BD40" s="73">
        <v>0</v>
      </c>
      <c r="BE40" s="19">
        <v>0</v>
      </c>
      <c r="BF40" s="19">
        <v>1</v>
      </c>
      <c r="BG40" s="19">
        <v>1</v>
      </c>
      <c r="BH40">
        <f t="shared" si="40"/>
        <v>6.5</v>
      </c>
      <c r="BI40" s="19">
        <v>1</v>
      </c>
      <c r="BJ40" s="19">
        <v>1</v>
      </c>
      <c r="BK40" s="19">
        <v>1</v>
      </c>
      <c r="BL40">
        <f t="shared" si="41"/>
        <v>2</v>
      </c>
      <c r="BM40" s="19">
        <v>1</v>
      </c>
      <c r="BN40" s="19">
        <v>1</v>
      </c>
      <c r="BO40" s="19">
        <v>1</v>
      </c>
      <c r="BP40">
        <f t="shared" si="42"/>
        <v>2</v>
      </c>
      <c r="BQ40" s="19">
        <v>0</v>
      </c>
      <c r="BR40" s="19">
        <v>0</v>
      </c>
      <c r="BS40" s="19">
        <v>1</v>
      </c>
      <c r="BT40" s="19">
        <v>1</v>
      </c>
      <c r="BU40" s="19">
        <v>1</v>
      </c>
      <c r="BV40">
        <f t="shared" si="43"/>
        <v>2</v>
      </c>
      <c r="BW40" s="19">
        <v>0</v>
      </c>
      <c r="BX40" s="19">
        <v>1</v>
      </c>
      <c r="BY40" s="73">
        <v>0</v>
      </c>
      <c r="BZ40" s="73">
        <v>0</v>
      </c>
      <c r="CA40" s="73">
        <v>0</v>
      </c>
      <c r="CB40">
        <f t="shared" si="44"/>
        <v>0.5</v>
      </c>
      <c r="CC40" s="19">
        <v>0.05</v>
      </c>
      <c r="CD40" s="19">
        <v>0</v>
      </c>
      <c r="CE40" s="19">
        <v>0</v>
      </c>
      <c r="CF40" s="21">
        <f t="shared" si="0"/>
        <v>2.5000000000000001E-2</v>
      </c>
    </row>
    <row r="41" spans="2:86" hidden="1" outlineLevel="2" x14ac:dyDescent="0.35">
      <c r="B41" s="24" t="s">
        <v>82</v>
      </c>
      <c r="E41" s="73">
        <v>1</v>
      </c>
      <c r="F41" s="73">
        <v>1</v>
      </c>
      <c r="G41" s="73">
        <v>1</v>
      </c>
      <c r="H41" s="73">
        <v>0</v>
      </c>
      <c r="I41" s="73">
        <v>1</v>
      </c>
      <c r="J41" s="68">
        <v>1</v>
      </c>
      <c r="K41" s="73">
        <v>1</v>
      </c>
      <c r="L41" s="73">
        <v>1</v>
      </c>
      <c r="M41" s="19">
        <v>1</v>
      </c>
      <c r="N41" s="73">
        <v>1</v>
      </c>
      <c r="O41">
        <f t="shared" si="34"/>
        <v>11</v>
      </c>
      <c r="P41" s="73">
        <v>1</v>
      </c>
      <c r="Q41" s="73">
        <v>0</v>
      </c>
      <c r="R41" s="73">
        <v>0</v>
      </c>
      <c r="S41" s="73">
        <v>1</v>
      </c>
      <c r="T41">
        <f t="shared" si="35"/>
        <v>10</v>
      </c>
      <c r="U41" s="68">
        <v>1</v>
      </c>
      <c r="V41" s="68">
        <v>1</v>
      </c>
      <c r="W41" s="68">
        <v>1</v>
      </c>
      <c r="X41" s="19">
        <v>1</v>
      </c>
      <c r="Y41" s="19">
        <v>11</v>
      </c>
      <c r="Z41" s="19">
        <v>11</v>
      </c>
      <c r="AA41" s="73">
        <v>1</v>
      </c>
      <c r="AB41" s="68">
        <v>1</v>
      </c>
      <c r="AC41" s="19">
        <v>1</v>
      </c>
      <c r="AD41" s="68">
        <v>1</v>
      </c>
      <c r="AE41" s="19">
        <v>0</v>
      </c>
      <c r="AF41" s="19">
        <v>1</v>
      </c>
      <c r="AG41">
        <f t="shared" si="36"/>
        <v>40</v>
      </c>
      <c r="AH41" s="68">
        <v>1</v>
      </c>
      <c r="AI41" s="68">
        <v>1</v>
      </c>
      <c r="AJ41">
        <f t="shared" si="37"/>
        <v>2</v>
      </c>
      <c r="AK41" s="68">
        <v>1</v>
      </c>
      <c r="AL41" s="19">
        <v>1</v>
      </c>
      <c r="AM41" s="19">
        <v>1</v>
      </c>
      <c r="AN41" s="19">
        <v>1</v>
      </c>
      <c r="AO41" s="68">
        <v>1</v>
      </c>
      <c r="AP41" s="19">
        <v>0</v>
      </c>
      <c r="AQ41" s="19">
        <v>1</v>
      </c>
      <c r="AR41" s="19">
        <v>1</v>
      </c>
      <c r="AS41" s="68">
        <v>1</v>
      </c>
      <c r="AT41" s="19">
        <v>1</v>
      </c>
      <c r="AU41" s="19">
        <v>1</v>
      </c>
      <c r="AV41" s="68">
        <v>1</v>
      </c>
      <c r="AW41" s="19">
        <v>0</v>
      </c>
      <c r="AX41">
        <f t="shared" si="38"/>
        <v>11</v>
      </c>
      <c r="AY41" s="19">
        <v>1</v>
      </c>
      <c r="AZ41" s="19">
        <v>1</v>
      </c>
      <c r="BA41">
        <f t="shared" si="39"/>
        <v>4</v>
      </c>
      <c r="BB41" s="68">
        <v>1</v>
      </c>
      <c r="BC41" s="19">
        <v>1</v>
      </c>
      <c r="BD41" s="73">
        <v>0</v>
      </c>
      <c r="BE41" s="19">
        <v>0</v>
      </c>
      <c r="BF41" s="19">
        <v>1</v>
      </c>
      <c r="BG41" s="19">
        <v>1</v>
      </c>
      <c r="BH41">
        <f t="shared" si="40"/>
        <v>6.5</v>
      </c>
      <c r="BI41" s="19">
        <v>0</v>
      </c>
      <c r="BJ41" s="19">
        <v>1</v>
      </c>
      <c r="BK41" s="19">
        <v>1</v>
      </c>
      <c r="BL41">
        <f t="shared" si="41"/>
        <v>1.5</v>
      </c>
      <c r="BM41" s="19">
        <v>1</v>
      </c>
      <c r="BN41" s="19">
        <v>1</v>
      </c>
      <c r="BO41" s="19">
        <v>1</v>
      </c>
      <c r="BP41">
        <f t="shared" si="42"/>
        <v>2</v>
      </c>
      <c r="BQ41" s="19">
        <v>0</v>
      </c>
      <c r="BR41" s="19">
        <v>0</v>
      </c>
      <c r="BS41" s="19">
        <v>1</v>
      </c>
      <c r="BT41" s="19">
        <v>1</v>
      </c>
      <c r="BU41" s="19">
        <v>1</v>
      </c>
      <c r="BV41">
        <f t="shared" si="43"/>
        <v>2</v>
      </c>
      <c r="BW41" s="19">
        <v>0</v>
      </c>
      <c r="BX41" s="19">
        <v>1</v>
      </c>
      <c r="BY41" s="73">
        <v>0</v>
      </c>
      <c r="BZ41" s="73">
        <v>0</v>
      </c>
      <c r="CA41" s="73">
        <v>0</v>
      </c>
      <c r="CB41">
        <f t="shared" si="44"/>
        <v>0.5</v>
      </c>
      <c r="CC41" s="19">
        <v>0.05</v>
      </c>
      <c r="CD41" s="19">
        <v>0</v>
      </c>
      <c r="CE41" s="19">
        <v>0</v>
      </c>
      <c r="CF41" s="21">
        <f t="shared" si="0"/>
        <v>2.5000000000000001E-2</v>
      </c>
    </row>
    <row r="42" spans="2:86" hidden="1" outlineLevel="2" x14ac:dyDescent="0.35">
      <c r="B42" s="24" t="s">
        <v>238</v>
      </c>
      <c r="E42" s="73">
        <v>1</v>
      </c>
      <c r="F42" s="73">
        <v>1</v>
      </c>
      <c r="G42" s="73">
        <v>1</v>
      </c>
      <c r="H42" s="73">
        <v>1</v>
      </c>
      <c r="I42" s="73">
        <v>1</v>
      </c>
      <c r="J42" s="68">
        <v>1</v>
      </c>
      <c r="K42" s="73">
        <v>1</v>
      </c>
      <c r="L42" s="73">
        <v>1</v>
      </c>
      <c r="M42" s="19">
        <v>1</v>
      </c>
      <c r="N42" s="73">
        <v>0</v>
      </c>
      <c r="O42">
        <f t="shared" si="34"/>
        <v>11</v>
      </c>
      <c r="P42" s="19">
        <v>1</v>
      </c>
      <c r="Q42" s="19">
        <v>1</v>
      </c>
      <c r="R42" s="19">
        <v>1</v>
      </c>
      <c r="S42" s="73">
        <v>0</v>
      </c>
      <c r="T42">
        <f t="shared" si="35"/>
        <v>15</v>
      </c>
      <c r="U42" s="68">
        <v>1</v>
      </c>
      <c r="V42" s="68">
        <v>1</v>
      </c>
      <c r="W42" s="68">
        <v>1</v>
      </c>
      <c r="X42" s="73">
        <v>1</v>
      </c>
      <c r="Y42" s="19">
        <v>1</v>
      </c>
      <c r="Z42" s="19">
        <v>1</v>
      </c>
      <c r="AA42" s="73">
        <v>1</v>
      </c>
      <c r="AB42" s="73">
        <v>0</v>
      </c>
      <c r="AC42" s="19">
        <v>1</v>
      </c>
      <c r="AD42" s="68">
        <v>1</v>
      </c>
      <c r="AE42" s="19">
        <v>0</v>
      </c>
      <c r="AF42" s="19">
        <v>0</v>
      </c>
      <c r="AG42">
        <f t="shared" si="36"/>
        <v>18</v>
      </c>
      <c r="AH42" s="68">
        <v>1</v>
      </c>
      <c r="AI42" s="68">
        <v>1</v>
      </c>
      <c r="AJ42">
        <f t="shared" si="37"/>
        <v>2</v>
      </c>
      <c r="AK42" s="68">
        <v>1</v>
      </c>
      <c r="AL42" s="19">
        <v>1</v>
      </c>
      <c r="AM42" s="19">
        <v>1</v>
      </c>
      <c r="AN42" s="19">
        <v>1</v>
      </c>
      <c r="AO42" s="68">
        <v>1</v>
      </c>
      <c r="AP42" s="19">
        <v>0</v>
      </c>
      <c r="AQ42" s="19">
        <v>1</v>
      </c>
      <c r="AR42" s="19">
        <v>0</v>
      </c>
      <c r="AS42" s="68">
        <v>1</v>
      </c>
      <c r="AT42" s="19">
        <v>1</v>
      </c>
      <c r="AU42" s="19">
        <v>1</v>
      </c>
      <c r="AV42" s="68">
        <v>1</v>
      </c>
      <c r="AW42" s="19">
        <v>0</v>
      </c>
      <c r="AX42">
        <f t="shared" si="38"/>
        <v>10</v>
      </c>
      <c r="AY42" s="19">
        <v>1</v>
      </c>
      <c r="AZ42" s="19">
        <v>1</v>
      </c>
      <c r="BA42">
        <f t="shared" si="39"/>
        <v>4</v>
      </c>
      <c r="BB42" s="68">
        <v>1</v>
      </c>
      <c r="BC42" s="19">
        <v>1</v>
      </c>
      <c r="BD42" s="73">
        <v>0</v>
      </c>
      <c r="BE42" s="19">
        <v>0</v>
      </c>
      <c r="BF42" s="19">
        <v>1</v>
      </c>
      <c r="BG42" s="19">
        <v>1</v>
      </c>
      <c r="BH42">
        <f t="shared" si="40"/>
        <v>6.5</v>
      </c>
      <c r="BI42" s="19">
        <v>1</v>
      </c>
      <c r="BJ42" s="19">
        <v>1</v>
      </c>
      <c r="BK42" s="19">
        <v>1</v>
      </c>
      <c r="BL42">
        <f t="shared" si="41"/>
        <v>2</v>
      </c>
      <c r="BM42" s="19">
        <v>1</v>
      </c>
      <c r="BN42" s="19">
        <v>1</v>
      </c>
      <c r="BO42" s="19">
        <v>1</v>
      </c>
      <c r="BP42">
        <f t="shared" si="42"/>
        <v>2</v>
      </c>
      <c r="BQ42" s="19">
        <v>0</v>
      </c>
      <c r="BR42" s="19">
        <v>0</v>
      </c>
      <c r="BS42" s="19">
        <v>1</v>
      </c>
      <c r="BT42" s="19">
        <v>1</v>
      </c>
      <c r="BU42" s="19">
        <v>1</v>
      </c>
      <c r="BV42">
        <f t="shared" si="43"/>
        <v>2</v>
      </c>
      <c r="BW42" s="19">
        <v>0</v>
      </c>
      <c r="BX42" s="19">
        <v>1</v>
      </c>
      <c r="BY42" s="73">
        <v>0</v>
      </c>
      <c r="BZ42" s="73">
        <v>0</v>
      </c>
      <c r="CA42" s="73">
        <v>0</v>
      </c>
      <c r="CB42">
        <f t="shared" si="44"/>
        <v>0.5</v>
      </c>
      <c r="CC42" s="19">
        <v>0.05</v>
      </c>
      <c r="CD42" s="19">
        <v>0</v>
      </c>
      <c r="CE42" s="19">
        <v>0</v>
      </c>
      <c r="CF42" s="21">
        <f t="shared" si="0"/>
        <v>2.5000000000000001E-2</v>
      </c>
    </row>
    <row r="43" spans="2:86" hidden="1" outlineLevel="2" x14ac:dyDescent="0.35">
      <c r="B43" s="24" t="s">
        <v>219</v>
      </c>
      <c r="E43" s="19">
        <v>0</v>
      </c>
      <c r="F43" s="19">
        <v>1</v>
      </c>
      <c r="G43" s="19">
        <v>1</v>
      </c>
      <c r="H43" s="19">
        <v>1</v>
      </c>
      <c r="I43" s="51">
        <v>1</v>
      </c>
      <c r="J43" s="68">
        <v>1</v>
      </c>
      <c r="K43" s="19">
        <v>1</v>
      </c>
      <c r="L43" s="19">
        <v>1</v>
      </c>
      <c r="M43" s="19">
        <v>1</v>
      </c>
      <c r="N43" s="19">
        <v>1</v>
      </c>
      <c r="O43">
        <f t="shared" si="34"/>
        <v>12</v>
      </c>
      <c r="P43" s="19">
        <v>1</v>
      </c>
      <c r="Q43" s="19">
        <v>1</v>
      </c>
      <c r="R43" s="19">
        <v>1</v>
      </c>
      <c r="S43" s="73">
        <v>1</v>
      </c>
      <c r="T43">
        <f t="shared" si="35"/>
        <v>20</v>
      </c>
      <c r="U43" s="68">
        <v>1</v>
      </c>
      <c r="V43" s="68">
        <v>1</v>
      </c>
      <c r="W43" s="68">
        <v>1</v>
      </c>
      <c r="X43" s="19">
        <v>0</v>
      </c>
      <c r="Y43" s="19">
        <v>1</v>
      </c>
      <c r="Z43" s="19">
        <v>1</v>
      </c>
      <c r="AA43" s="73">
        <v>0</v>
      </c>
      <c r="AB43" s="68">
        <v>1</v>
      </c>
      <c r="AC43" s="19">
        <v>0</v>
      </c>
      <c r="AD43" s="68">
        <v>1</v>
      </c>
      <c r="AE43" s="19">
        <v>0</v>
      </c>
      <c r="AF43" s="19">
        <v>0</v>
      </c>
      <c r="AG43">
        <f t="shared" si="36"/>
        <v>14</v>
      </c>
      <c r="AH43" s="68">
        <v>1</v>
      </c>
      <c r="AI43" s="68">
        <v>1</v>
      </c>
      <c r="AJ43">
        <f t="shared" si="37"/>
        <v>2</v>
      </c>
      <c r="AK43" s="68">
        <v>11</v>
      </c>
      <c r="AL43" s="19">
        <v>1</v>
      </c>
      <c r="AM43" s="19">
        <v>1</v>
      </c>
      <c r="AN43" s="19">
        <v>11</v>
      </c>
      <c r="AO43" s="68">
        <v>1</v>
      </c>
      <c r="AP43" s="19">
        <v>0</v>
      </c>
      <c r="AQ43" s="19">
        <v>0</v>
      </c>
      <c r="AR43" s="19">
        <v>0</v>
      </c>
      <c r="AS43" s="68">
        <v>1</v>
      </c>
      <c r="AT43" s="19">
        <v>0</v>
      </c>
      <c r="AU43" s="19">
        <v>1</v>
      </c>
      <c r="AV43" s="68">
        <v>1</v>
      </c>
      <c r="AW43" s="19">
        <v>0</v>
      </c>
      <c r="AX43">
        <f t="shared" si="38"/>
        <v>28</v>
      </c>
      <c r="AY43" s="19">
        <v>1</v>
      </c>
      <c r="AZ43" s="19">
        <v>1</v>
      </c>
      <c r="BA43">
        <f t="shared" si="39"/>
        <v>4</v>
      </c>
      <c r="BB43" s="68">
        <v>1</v>
      </c>
      <c r="BC43" s="19">
        <v>1</v>
      </c>
      <c r="BD43" s="73">
        <v>0</v>
      </c>
      <c r="BE43" s="19">
        <v>0</v>
      </c>
      <c r="BF43" s="19">
        <v>1</v>
      </c>
      <c r="BG43" s="19">
        <v>1</v>
      </c>
      <c r="BH43">
        <f t="shared" si="40"/>
        <v>6.5</v>
      </c>
      <c r="BI43" s="19">
        <v>0</v>
      </c>
      <c r="BJ43" s="19">
        <v>1</v>
      </c>
      <c r="BK43" s="19">
        <v>1</v>
      </c>
      <c r="BL43">
        <f t="shared" si="41"/>
        <v>1.5</v>
      </c>
      <c r="BM43" s="19">
        <v>1</v>
      </c>
      <c r="BN43" s="19">
        <v>1</v>
      </c>
      <c r="BO43" s="19">
        <v>1</v>
      </c>
      <c r="BP43">
        <f t="shared" si="42"/>
        <v>2</v>
      </c>
      <c r="BQ43" s="19">
        <v>0</v>
      </c>
      <c r="BR43" s="19">
        <v>0</v>
      </c>
      <c r="BS43" s="19">
        <v>1</v>
      </c>
      <c r="BT43" s="19">
        <v>1</v>
      </c>
      <c r="BU43" s="19">
        <v>1</v>
      </c>
      <c r="BV43">
        <f t="shared" si="43"/>
        <v>2</v>
      </c>
      <c r="BW43" s="19">
        <v>0</v>
      </c>
      <c r="BX43" s="19">
        <v>1</v>
      </c>
      <c r="BY43" s="73">
        <v>0</v>
      </c>
      <c r="BZ43" s="73">
        <v>0</v>
      </c>
      <c r="CA43" s="73">
        <v>0</v>
      </c>
      <c r="CB43">
        <f t="shared" si="44"/>
        <v>0.5</v>
      </c>
      <c r="CC43" s="19">
        <v>0.05</v>
      </c>
      <c r="CD43" s="19">
        <v>0</v>
      </c>
      <c r="CE43" s="19">
        <v>0</v>
      </c>
      <c r="CF43" s="21">
        <f t="shared" si="0"/>
        <v>2.5000000000000001E-2</v>
      </c>
    </row>
    <row r="44" spans="2:86" hidden="1" outlineLevel="1" x14ac:dyDescent="0.35">
      <c r="B44" s="25" t="s">
        <v>90</v>
      </c>
      <c r="E44" s="19"/>
      <c r="F44" s="19"/>
      <c r="G44" s="19"/>
      <c r="H44" s="19"/>
      <c r="I44" s="51"/>
      <c r="J44" s="68"/>
      <c r="K44" s="19"/>
      <c r="L44" s="19"/>
      <c r="M44" s="19"/>
      <c r="N44" s="19"/>
      <c r="O44" s="17">
        <f>(AVERAGE(O45:O50))/$O$4</f>
        <v>0.94871794871794879</v>
      </c>
      <c r="P44" s="19"/>
      <c r="Q44" s="19"/>
      <c r="R44" s="19"/>
      <c r="S44" s="19"/>
      <c r="T44" s="17">
        <f>(AVERAGE(T45:T50))/T4</f>
        <v>0.58333333333333326</v>
      </c>
      <c r="U44" s="51"/>
      <c r="V44" s="51"/>
      <c r="W44" s="51"/>
      <c r="X44" s="19"/>
      <c r="Y44" s="19"/>
      <c r="Z44" s="19"/>
      <c r="AA44" s="19"/>
      <c r="AB44" s="19"/>
      <c r="AC44" s="19"/>
      <c r="AD44" s="68"/>
      <c r="AE44" s="19"/>
      <c r="AF44" s="19"/>
      <c r="AG44" s="17">
        <f>(AVERAGE(AG45:AG51))/AG4</f>
        <v>1.025974025974026</v>
      </c>
      <c r="AH44" s="68"/>
      <c r="AI44" s="68"/>
      <c r="AJ44" s="17">
        <f>(AVERAGE(AJ45:AJ50))/AJ4</f>
        <v>1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7">
        <f>(AVERAGE(AX45:AX50))/AX4</f>
        <v>0.69047619047619047</v>
      </c>
      <c r="AY44" s="19"/>
      <c r="AZ44" s="19"/>
      <c r="BA44" s="17">
        <f>(AVERAGE(BA45:BA50))/BA4</f>
        <v>1</v>
      </c>
      <c r="BB44" s="68"/>
      <c r="BC44" s="19"/>
      <c r="BD44" s="73"/>
      <c r="BE44" s="19"/>
      <c r="BF44" s="19"/>
      <c r="BG44" s="19"/>
      <c r="BH44" s="17">
        <f>(AVERAGE(BH45:BH50))/BH4</f>
        <v>0.68421052631578949</v>
      </c>
      <c r="BI44" s="19"/>
      <c r="BJ44" s="19"/>
      <c r="BK44" s="19"/>
      <c r="BL44" s="17">
        <f>(AVERAGE(BL45:BL50))/BL4</f>
        <v>0.95833333333333337</v>
      </c>
      <c r="BM44" s="19"/>
      <c r="BN44" s="19"/>
      <c r="BO44" s="19"/>
      <c r="BP44" s="17">
        <f>(AVERAGE(BP45:BP50))/BP4</f>
        <v>1</v>
      </c>
      <c r="BQ44" s="19"/>
      <c r="BR44" s="19"/>
      <c r="BS44" s="19"/>
      <c r="BT44" s="19"/>
      <c r="BU44" s="19"/>
      <c r="BV44" s="17">
        <f>(AVERAGE(BV45:BV50))/BV4</f>
        <v>0.5</v>
      </c>
      <c r="BW44" s="19"/>
      <c r="BX44" s="19"/>
      <c r="BY44" s="19"/>
      <c r="BZ44" s="19"/>
      <c r="CA44" s="19"/>
      <c r="CB44" s="17">
        <f>(AVERAGE(CB45:CB50))/CB4</f>
        <v>0.1</v>
      </c>
      <c r="CC44" s="19"/>
      <c r="CD44" s="19"/>
      <c r="CE44" s="19"/>
      <c r="CF44" s="17">
        <f>(AVERAGE(CF45:CF50))/CF4</f>
        <v>9.9999999999999985E-3</v>
      </c>
      <c r="CH44" s="18">
        <f>(O44*$O$4+T44*$T$4+AG44*$AG$4+AJ44*$AJ$4+AX44*$AX$4+BA44*$BA$4+BH44*$BH$4+BL44*$BL$4+BP44*$BP$4+BV44*$BV$4+CB44*$CB$4+CF44*$CF$4)/$CH$4</f>
        <v>0.75179761904761921</v>
      </c>
    </row>
    <row r="45" spans="2:86" hidden="1" outlineLevel="2" x14ac:dyDescent="0.35">
      <c r="B45" s="24" t="s">
        <v>91</v>
      </c>
      <c r="E45" s="73">
        <v>1</v>
      </c>
      <c r="F45" s="73">
        <v>1</v>
      </c>
      <c r="G45" s="73">
        <v>1</v>
      </c>
      <c r="H45" s="73">
        <v>1</v>
      </c>
      <c r="I45" s="73">
        <v>1</v>
      </c>
      <c r="J45" s="68">
        <v>1</v>
      </c>
      <c r="K45" s="73">
        <v>1</v>
      </c>
      <c r="L45" s="73">
        <v>1</v>
      </c>
      <c r="M45" s="19">
        <v>1</v>
      </c>
      <c r="N45" s="73">
        <v>1</v>
      </c>
      <c r="O45">
        <f t="shared" ref="O45:O51" si="45">SUMPRODUCT($E$4:$N$4,E45:N45)</f>
        <v>13</v>
      </c>
      <c r="P45" s="73">
        <v>1</v>
      </c>
      <c r="Q45" s="73">
        <v>1</v>
      </c>
      <c r="R45" s="73">
        <v>1</v>
      </c>
      <c r="S45" s="73">
        <v>0</v>
      </c>
      <c r="T45">
        <f t="shared" ref="T45:T51" si="46">SUMPRODUCT($P$4:$S$4,P45:S45)</f>
        <v>15</v>
      </c>
      <c r="U45" s="68">
        <v>1</v>
      </c>
      <c r="V45" s="68">
        <v>1</v>
      </c>
      <c r="W45" s="68">
        <v>1</v>
      </c>
      <c r="X45" s="19">
        <v>1</v>
      </c>
      <c r="Y45" s="19">
        <v>1</v>
      </c>
      <c r="Z45" s="19">
        <v>1</v>
      </c>
      <c r="AA45" s="73">
        <v>1</v>
      </c>
      <c r="AB45" s="68">
        <v>1</v>
      </c>
      <c r="AC45" s="19">
        <v>1</v>
      </c>
      <c r="AD45" s="68">
        <v>1</v>
      </c>
      <c r="AE45" s="19">
        <v>0</v>
      </c>
      <c r="AF45" s="19">
        <v>0</v>
      </c>
      <c r="AG45">
        <f t="shared" ref="AG45:AG51" si="47">SUMPRODUCT($U$4:$AF$4,U45:AF45)</f>
        <v>20</v>
      </c>
      <c r="AH45" s="68">
        <v>1</v>
      </c>
      <c r="AI45" s="68">
        <v>1</v>
      </c>
      <c r="AJ45">
        <f t="shared" ref="AJ45:AJ51" si="48">SUMPRODUCT($AH$4:$AI$4,AH45:AI45)</f>
        <v>2</v>
      </c>
      <c r="AK45" s="68">
        <v>1</v>
      </c>
      <c r="AL45" s="19">
        <v>1</v>
      </c>
      <c r="AM45" s="19">
        <v>1</v>
      </c>
      <c r="AN45" s="19">
        <v>1</v>
      </c>
      <c r="AO45" s="68">
        <v>1</v>
      </c>
      <c r="AP45" s="19">
        <v>0</v>
      </c>
      <c r="AQ45" s="19">
        <v>1</v>
      </c>
      <c r="AR45" s="19">
        <v>0</v>
      </c>
      <c r="AS45" s="68">
        <v>1</v>
      </c>
      <c r="AT45" s="19">
        <v>1</v>
      </c>
      <c r="AU45" s="19">
        <v>1</v>
      </c>
      <c r="AV45" s="68">
        <v>1</v>
      </c>
      <c r="AW45" s="19">
        <v>0</v>
      </c>
      <c r="AX45">
        <f t="shared" ref="AX45:AX51" si="49">SUMPRODUCT($AK$4:$AW$4,AK45:AW45)</f>
        <v>10</v>
      </c>
      <c r="AY45" s="19">
        <v>1</v>
      </c>
      <c r="AZ45" s="19">
        <v>1</v>
      </c>
      <c r="BA45">
        <f t="shared" ref="BA45:BA51" si="50">SUMPRODUCT($AY$4:$AZ$4,AY45:AZ45)</f>
        <v>4</v>
      </c>
      <c r="BB45" s="68">
        <v>1</v>
      </c>
      <c r="BC45" s="19">
        <v>1</v>
      </c>
      <c r="BD45" s="73">
        <v>0</v>
      </c>
      <c r="BE45" s="19">
        <v>0</v>
      </c>
      <c r="BF45" s="19">
        <v>1</v>
      </c>
      <c r="BG45" s="19">
        <v>1</v>
      </c>
      <c r="BH45">
        <f t="shared" ref="BH45:BH51" si="51">SUMPRODUCT($BB$4:$BG$4,BB45:BG45)</f>
        <v>6.5</v>
      </c>
      <c r="BI45" s="19">
        <v>1</v>
      </c>
      <c r="BJ45" s="19">
        <v>1</v>
      </c>
      <c r="BK45" s="19">
        <v>1</v>
      </c>
      <c r="BL45">
        <f t="shared" ref="BL45:BL51" si="52">SUMPRODUCT($BI$4:$BK$4,BI45:BK45)</f>
        <v>2</v>
      </c>
      <c r="BM45" s="19">
        <v>1</v>
      </c>
      <c r="BN45" s="19">
        <v>1</v>
      </c>
      <c r="BO45" s="19">
        <v>1</v>
      </c>
      <c r="BP45">
        <f t="shared" ref="BP45:BP51" si="53">SUMPRODUCT($BM$4:$BO$4,BM45:BO45)</f>
        <v>2</v>
      </c>
      <c r="BQ45" s="19">
        <v>0</v>
      </c>
      <c r="BR45" s="19">
        <v>0</v>
      </c>
      <c r="BS45" s="19">
        <v>1</v>
      </c>
      <c r="BT45" s="19">
        <v>1</v>
      </c>
      <c r="BU45" s="19">
        <v>1</v>
      </c>
      <c r="BV45">
        <f t="shared" ref="BV45:BV51" si="54">SUMPRODUCT($BQ$4:$BU$4,BQ45:BU45)</f>
        <v>2</v>
      </c>
      <c r="BW45" s="19">
        <v>0</v>
      </c>
      <c r="BX45" s="19">
        <v>1</v>
      </c>
      <c r="BY45" s="73">
        <v>0</v>
      </c>
      <c r="BZ45" s="73">
        <v>0</v>
      </c>
      <c r="CA45" s="73">
        <v>0</v>
      </c>
      <c r="CB45">
        <f t="shared" ref="CB45:CB51" si="55">SUMPRODUCT($BW$4:$CA$4,BW45:CA45)</f>
        <v>0.5</v>
      </c>
      <c r="CC45" s="19">
        <v>0.05</v>
      </c>
      <c r="CD45" s="19">
        <v>0</v>
      </c>
      <c r="CE45" s="19">
        <v>0</v>
      </c>
      <c r="CF45" s="21">
        <f t="shared" si="0"/>
        <v>2.5000000000000001E-2</v>
      </c>
    </row>
    <row r="46" spans="2:86" hidden="1" outlineLevel="2" x14ac:dyDescent="0.35">
      <c r="B46" s="24" t="s">
        <v>92</v>
      </c>
      <c r="E46" s="73">
        <v>1</v>
      </c>
      <c r="F46" s="73">
        <v>1</v>
      </c>
      <c r="G46" s="73">
        <v>1</v>
      </c>
      <c r="H46" s="73">
        <v>1</v>
      </c>
      <c r="I46" s="73">
        <v>1</v>
      </c>
      <c r="J46" s="68">
        <v>1</v>
      </c>
      <c r="K46" s="73">
        <v>1</v>
      </c>
      <c r="L46" s="73">
        <v>1</v>
      </c>
      <c r="M46" s="19">
        <v>1</v>
      </c>
      <c r="N46" s="73">
        <v>1</v>
      </c>
      <c r="O46">
        <f t="shared" si="45"/>
        <v>13</v>
      </c>
      <c r="P46" s="73">
        <v>1</v>
      </c>
      <c r="Q46" s="73">
        <v>0</v>
      </c>
      <c r="R46" s="73">
        <v>0</v>
      </c>
      <c r="S46" s="73">
        <v>1</v>
      </c>
      <c r="T46">
        <f t="shared" si="46"/>
        <v>10</v>
      </c>
      <c r="U46" s="68">
        <v>1</v>
      </c>
      <c r="V46" s="68">
        <v>1</v>
      </c>
      <c r="W46" s="68">
        <v>1</v>
      </c>
      <c r="X46" s="19">
        <v>1</v>
      </c>
      <c r="Y46" s="19">
        <v>1</v>
      </c>
      <c r="Z46" s="19">
        <v>1</v>
      </c>
      <c r="AA46" s="73">
        <v>1</v>
      </c>
      <c r="AB46" s="68">
        <v>1</v>
      </c>
      <c r="AC46" s="19">
        <v>1</v>
      </c>
      <c r="AD46" s="68">
        <v>1</v>
      </c>
      <c r="AE46" s="19">
        <v>0</v>
      </c>
      <c r="AF46" s="19">
        <v>0</v>
      </c>
      <c r="AG46">
        <f t="shared" si="47"/>
        <v>20</v>
      </c>
      <c r="AH46" s="68">
        <v>1</v>
      </c>
      <c r="AI46" s="68">
        <v>1</v>
      </c>
      <c r="AJ46">
        <f t="shared" si="48"/>
        <v>2</v>
      </c>
      <c r="AK46" s="68">
        <v>1</v>
      </c>
      <c r="AL46" s="19">
        <v>1</v>
      </c>
      <c r="AM46" s="19">
        <v>1</v>
      </c>
      <c r="AN46" s="19">
        <v>1</v>
      </c>
      <c r="AO46" s="68">
        <v>1</v>
      </c>
      <c r="AP46" s="19">
        <v>0</v>
      </c>
      <c r="AQ46" s="19">
        <v>0</v>
      </c>
      <c r="AR46" s="19">
        <v>0</v>
      </c>
      <c r="AS46" s="68">
        <v>1</v>
      </c>
      <c r="AT46" s="19">
        <v>1</v>
      </c>
      <c r="AU46" s="19">
        <v>1</v>
      </c>
      <c r="AV46" s="68">
        <v>1</v>
      </c>
      <c r="AW46" s="19">
        <v>0</v>
      </c>
      <c r="AX46">
        <f t="shared" si="49"/>
        <v>9</v>
      </c>
      <c r="AY46" s="19">
        <v>1</v>
      </c>
      <c r="AZ46" s="19">
        <v>1</v>
      </c>
      <c r="BA46">
        <f t="shared" si="50"/>
        <v>4</v>
      </c>
      <c r="BB46" s="68">
        <v>1</v>
      </c>
      <c r="BC46" s="19">
        <v>1</v>
      </c>
      <c r="BD46" s="73">
        <v>0</v>
      </c>
      <c r="BE46" s="19">
        <v>0</v>
      </c>
      <c r="BF46" s="19">
        <v>1</v>
      </c>
      <c r="BG46" s="19">
        <v>1</v>
      </c>
      <c r="BH46">
        <f t="shared" si="51"/>
        <v>6.5</v>
      </c>
      <c r="BI46" s="19">
        <v>1</v>
      </c>
      <c r="BJ46" s="19">
        <v>1</v>
      </c>
      <c r="BK46" s="19">
        <v>1</v>
      </c>
      <c r="BL46">
        <f t="shared" si="52"/>
        <v>2</v>
      </c>
      <c r="BM46" s="19">
        <v>1</v>
      </c>
      <c r="BN46" s="19">
        <v>1</v>
      </c>
      <c r="BO46" s="19">
        <v>1</v>
      </c>
      <c r="BP46">
        <f t="shared" si="53"/>
        <v>2</v>
      </c>
      <c r="BQ46" s="19">
        <v>0</v>
      </c>
      <c r="BR46" s="19">
        <v>0</v>
      </c>
      <c r="BS46" s="19">
        <v>1</v>
      </c>
      <c r="BT46" s="19">
        <v>1</v>
      </c>
      <c r="BU46" s="19">
        <v>1</v>
      </c>
      <c r="BV46">
        <f t="shared" si="54"/>
        <v>2</v>
      </c>
      <c r="BW46" s="19">
        <v>0</v>
      </c>
      <c r="BX46" s="19">
        <v>1</v>
      </c>
      <c r="BY46" s="73">
        <v>0</v>
      </c>
      <c r="BZ46" s="73">
        <v>0</v>
      </c>
      <c r="CA46" s="73">
        <v>0</v>
      </c>
      <c r="CB46">
        <f t="shared" si="55"/>
        <v>0.5</v>
      </c>
      <c r="CC46" s="19">
        <v>0.05</v>
      </c>
      <c r="CD46" s="19">
        <v>0</v>
      </c>
      <c r="CE46" s="19">
        <v>0</v>
      </c>
      <c r="CF46" s="21">
        <f t="shared" si="0"/>
        <v>2.5000000000000001E-2</v>
      </c>
    </row>
    <row r="47" spans="2:86" hidden="1" outlineLevel="2" x14ac:dyDescent="0.35">
      <c r="B47" s="24" t="s">
        <v>93</v>
      </c>
      <c r="E47" s="73">
        <v>1</v>
      </c>
      <c r="F47" s="73">
        <v>1</v>
      </c>
      <c r="G47" s="73">
        <v>1</v>
      </c>
      <c r="H47" s="73">
        <v>1</v>
      </c>
      <c r="I47" s="73">
        <v>1</v>
      </c>
      <c r="J47" s="68">
        <v>1</v>
      </c>
      <c r="K47" s="73">
        <v>1</v>
      </c>
      <c r="L47" s="73">
        <v>1</v>
      </c>
      <c r="M47" s="19">
        <v>1</v>
      </c>
      <c r="N47" s="73">
        <v>1</v>
      </c>
      <c r="O47">
        <f t="shared" si="45"/>
        <v>13</v>
      </c>
      <c r="P47" s="73">
        <v>1</v>
      </c>
      <c r="Q47" s="73">
        <v>0</v>
      </c>
      <c r="R47" s="73">
        <v>0</v>
      </c>
      <c r="S47" s="73">
        <v>1</v>
      </c>
      <c r="T47">
        <f t="shared" si="46"/>
        <v>10</v>
      </c>
      <c r="U47" s="68">
        <v>1</v>
      </c>
      <c r="V47" s="68">
        <v>1</v>
      </c>
      <c r="W47" s="68">
        <v>1</v>
      </c>
      <c r="X47" s="19">
        <v>1</v>
      </c>
      <c r="Y47" s="19">
        <v>1</v>
      </c>
      <c r="Z47" s="19">
        <v>1</v>
      </c>
      <c r="AA47" s="73">
        <v>1</v>
      </c>
      <c r="AB47" s="68">
        <v>1</v>
      </c>
      <c r="AC47" s="19">
        <v>1</v>
      </c>
      <c r="AD47" s="68">
        <v>1</v>
      </c>
      <c r="AE47" s="19">
        <v>0</v>
      </c>
      <c r="AF47" s="19">
        <v>0</v>
      </c>
      <c r="AG47">
        <f t="shared" si="47"/>
        <v>20</v>
      </c>
      <c r="AH47" s="68">
        <v>1</v>
      </c>
      <c r="AI47" s="68">
        <v>1</v>
      </c>
      <c r="AJ47">
        <f t="shared" si="48"/>
        <v>2</v>
      </c>
      <c r="AK47" s="68">
        <v>1</v>
      </c>
      <c r="AL47" s="19">
        <v>1</v>
      </c>
      <c r="AM47" s="19">
        <v>1</v>
      </c>
      <c r="AN47" s="19">
        <v>1</v>
      </c>
      <c r="AO47" s="68">
        <v>1</v>
      </c>
      <c r="AP47" s="19">
        <v>0</v>
      </c>
      <c r="AQ47" s="19">
        <v>1</v>
      </c>
      <c r="AR47" s="19">
        <v>0</v>
      </c>
      <c r="AS47" s="68">
        <v>1</v>
      </c>
      <c r="AT47" s="19">
        <v>0</v>
      </c>
      <c r="AU47" s="19">
        <v>1</v>
      </c>
      <c r="AV47" s="68">
        <v>1</v>
      </c>
      <c r="AW47" s="19">
        <v>0</v>
      </c>
      <c r="AX47">
        <f t="shared" si="49"/>
        <v>9</v>
      </c>
      <c r="AY47" s="19">
        <v>1</v>
      </c>
      <c r="AZ47" s="19">
        <v>1</v>
      </c>
      <c r="BA47">
        <f t="shared" si="50"/>
        <v>4</v>
      </c>
      <c r="BB47" s="68">
        <v>1</v>
      </c>
      <c r="BC47" s="19">
        <v>1</v>
      </c>
      <c r="BD47" s="73">
        <v>0</v>
      </c>
      <c r="BE47" s="19">
        <v>0</v>
      </c>
      <c r="BF47" s="19">
        <v>1</v>
      </c>
      <c r="BG47" s="19">
        <v>1</v>
      </c>
      <c r="BH47">
        <f t="shared" si="51"/>
        <v>6.5</v>
      </c>
      <c r="BI47" s="19">
        <v>1</v>
      </c>
      <c r="BJ47" s="19">
        <v>1</v>
      </c>
      <c r="BK47" s="19">
        <v>1</v>
      </c>
      <c r="BL47">
        <f t="shared" si="52"/>
        <v>2</v>
      </c>
      <c r="BM47" s="19">
        <v>1</v>
      </c>
      <c r="BN47" s="19">
        <v>1</v>
      </c>
      <c r="BO47" s="19">
        <v>1</v>
      </c>
      <c r="BP47">
        <f t="shared" si="53"/>
        <v>2</v>
      </c>
      <c r="BQ47" s="19">
        <v>0</v>
      </c>
      <c r="BR47" s="19">
        <v>0</v>
      </c>
      <c r="BS47" s="19">
        <v>1</v>
      </c>
      <c r="BT47" s="19">
        <v>1</v>
      </c>
      <c r="BU47" s="19">
        <v>1</v>
      </c>
      <c r="BV47">
        <f t="shared" si="54"/>
        <v>2</v>
      </c>
      <c r="BW47" s="19">
        <v>0</v>
      </c>
      <c r="BX47" s="19">
        <v>1</v>
      </c>
      <c r="BY47" s="73">
        <v>0</v>
      </c>
      <c r="BZ47" s="73">
        <v>0</v>
      </c>
      <c r="CA47" s="73">
        <v>0</v>
      </c>
      <c r="CB47">
        <f t="shared" si="55"/>
        <v>0.5</v>
      </c>
      <c r="CC47" s="19">
        <v>0.05</v>
      </c>
      <c r="CD47" s="19">
        <v>0</v>
      </c>
      <c r="CE47" s="19">
        <v>0</v>
      </c>
      <c r="CF47" s="21">
        <f t="shared" si="0"/>
        <v>2.5000000000000001E-2</v>
      </c>
    </row>
    <row r="48" spans="2:86" hidden="1" outlineLevel="2" x14ac:dyDescent="0.35">
      <c r="B48" s="24" t="s">
        <v>82</v>
      </c>
      <c r="E48" s="73">
        <v>1</v>
      </c>
      <c r="F48" s="73">
        <v>1</v>
      </c>
      <c r="G48" s="73">
        <v>1</v>
      </c>
      <c r="H48" s="73">
        <v>0</v>
      </c>
      <c r="I48" s="73">
        <v>1</v>
      </c>
      <c r="J48" s="68">
        <v>1</v>
      </c>
      <c r="K48" s="73">
        <v>1</v>
      </c>
      <c r="L48" s="73">
        <v>1</v>
      </c>
      <c r="M48" s="19">
        <v>1</v>
      </c>
      <c r="N48" s="73">
        <v>1</v>
      </c>
      <c r="O48">
        <f t="shared" si="45"/>
        <v>11</v>
      </c>
      <c r="P48" s="73">
        <v>1</v>
      </c>
      <c r="Q48" s="73">
        <v>0</v>
      </c>
      <c r="R48" s="73">
        <v>0</v>
      </c>
      <c r="S48" s="73">
        <v>1</v>
      </c>
      <c r="T48">
        <f t="shared" si="46"/>
        <v>10</v>
      </c>
      <c r="U48" s="68">
        <v>1</v>
      </c>
      <c r="V48" s="68">
        <v>1</v>
      </c>
      <c r="W48" s="68">
        <v>1</v>
      </c>
      <c r="X48" s="19">
        <v>1</v>
      </c>
      <c r="Y48" s="19">
        <v>11</v>
      </c>
      <c r="Z48" s="19">
        <v>11</v>
      </c>
      <c r="AA48" s="73">
        <v>1</v>
      </c>
      <c r="AB48" s="68">
        <v>1</v>
      </c>
      <c r="AC48" s="19">
        <v>1</v>
      </c>
      <c r="AD48" s="68">
        <v>1</v>
      </c>
      <c r="AE48" s="19">
        <v>0</v>
      </c>
      <c r="AF48" s="19">
        <v>1</v>
      </c>
      <c r="AG48">
        <f t="shared" si="47"/>
        <v>40</v>
      </c>
      <c r="AH48" s="68">
        <v>1</v>
      </c>
      <c r="AI48" s="68">
        <v>1</v>
      </c>
      <c r="AJ48">
        <f t="shared" si="48"/>
        <v>2</v>
      </c>
      <c r="AK48" s="68">
        <v>1</v>
      </c>
      <c r="AL48" s="19">
        <v>1</v>
      </c>
      <c r="AM48" s="19">
        <v>1</v>
      </c>
      <c r="AN48" s="19">
        <v>1</v>
      </c>
      <c r="AO48" s="68">
        <v>1</v>
      </c>
      <c r="AP48" s="19">
        <v>0</v>
      </c>
      <c r="AQ48" s="19">
        <v>1</v>
      </c>
      <c r="AR48" s="19">
        <v>1</v>
      </c>
      <c r="AS48" s="68">
        <v>1</v>
      </c>
      <c r="AT48" s="19">
        <v>1</v>
      </c>
      <c r="AU48" s="19">
        <v>1</v>
      </c>
      <c r="AV48" s="68">
        <v>1</v>
      </c>
      <c r="AW48" s="19">
        <v>0</v>
      </c>
      <c r="AX48">
        <f t="shared" si="49"/>
        <v>11</v>
      </c>
      <c r="AY48" s="19">
        <v>1</v>
      </c>
      <c r="AZ48" s="19">
        <v>1</v>
      </c>
      <c r="BA48">
        <f t="shared" si="50"/>
        <v>4</v>
      </c>
      <c r="BB48" s="68">
        <v>1</v>
      </c>
      <c r="BC48" s="19">
        <v>1</v>
      </c>
      <c r="BD48" s="73">
        <v>0</v>
      </c>
      <c r="BE48" s="19">
        <v>0</v>
      </c>
      <c r="BF48" s="19">
        <v>1</v>
      </c>
      <c r="BG48" s="19">
        <v>1</v>
      </c>
      <c r="BH48">
        <f t="shared" si="51"/>
        <v>6.5</v>
      </c>
      <c r="BI48" s="19">
        <v>0</v>
      </c>
      <c r="BJ48" s="19">
        <v>1</v>
      </c>
      <c r="BK48" s="19">
        <v>1</v>
      </c>
      <c r="BL48">
        <f t="shared" si="52"/>
        <v>1.5</v>
      </c>
      <c r="BM48" s="19">
        <v>1</v>
      </c>
      <c r="BN48" s="19">
        <v>1</v>
      </c>
      <c r="BO48" s="19">
        <v>1</v>
      </c>
      <c r="BP48">
        <f t="shared" si="53"/>
        <v>2</v>
      </c>
      <c r="BQ48" s="19">
        <v>0</v>
      </c>
      <c r="BR48" s="19">
        <v>0</v>
      </c>
      <c r="BS48" s="19">
        <v>1</v>
      </c>
      <c r="BT48" s="19">
        <v>1</v>
      </c>
      <c r="BU48" s="19">
        <v>1</v>
      </c>
      <c r="BV48">
        <f t="shared" si="54"/>
        <v>2</v>
      </c>
      <c r="BW48" s="19">
        <v>0</v>
      </c>
      <c r="BX48" s="19">
        <v>1</v>
      </c>
      <c r="BY48" s="73">
        <v>0</v>
      </c>
      <c r="BZ48" s="73">
        <v>0</v>
      </c>
      <c r="CA48" s="73">
        <v>0</v>
      </c>
      <c r="CB48">
        <f t="shared" si="55"/>
        <v>0.5</v>
      </c>
      <c r="CC48" s="19">
        <v>0.05</v>
      </c>
      <c r="CD48" s="19">
        <v>0</v>
      </c>
      <c r="CE48" s="19">
        <v>0</v>
      </c>
      <c r="CF48" s="21">
        <f t="shared" si="0"/>
        <v>2.5000000000000001E-2</v>
      </c>
    </row>
    <row r="49" spans="1:86" hidden="1" outlineLevel="2" x14ac:dyDescent="0.35">
      <c r="B49" s="24" t="s">
        <v>239</v>
      </c>
      <c r="E49" s="73">
        <v>1</v>
      </c>
      <c r="F49" s="73">
        <v>1</v>
      </c>
      <c r="G49" s="73">
        <v>1</v>
      </c>
      <c r="H49" s="73">
        <v>1</v>
      </c>
      <c r="I49" s="73">
        <v>1</v>
      </c>
      <c r="J49" s="68">
        <v>1</v>
      </c>
      <c r="K49" s="73">
        <v>1</v>
      </c>
      <c r="L49" s="73">
        <v>1</v>
      </c>
      <c r="M49" s="19">
        <v>1</v>
      </c>
      <c r="N49" s="73">
        <v>0</v>
      </c>
      <c r="O49">
        <f t="shared" si="45"/>
        <v>11</v>
      </c>
      <c r="P49" s="19">
        <v>1</v>
      </c>
      <c r="Q49" s="19">
        <v>1</v>
      </c>
      <c r="R49" s="19">
        <v>1</v>
      </c>
      <c r="S49" s="73">
        <v>0</v>
      </c>
      <c r="T49">
        <f t="shared" si="46"/>
        <v>15</v>
      </c>
      <c r="U49" s="68">
        <v>1</v>
      </c>
      <c r="V49" s="68">
        <v>1</v>
      </c>
      <c r="W49" s="68">
        <v>1</v>
      </c>
      <c r="X49" s="73">
        <v>1</v>
      </c>
      <c r="Y49" s="19">
        <v>1</v>
      </c>
      <c r="Z49" s="19">
        <v>1</v>
      </c>
      <c r="AA49" s="73">
        <v>1</v>
      </c>
      <c r="AB49" s="73">
        <v>0</v>
      </c>
      <c r="AC49" s="19">
        <v>1</v>
      </c>
      <c r="AD49" s="68">
        <v>1</v>
      </c>
      <c r="AE49" s="19">
        <v>0</v>
      </c>
      <c r="AF49" s="19">
        <v>0</v>
      </c>
      <c r="AG49">
        <f t="shared" si="47"/>
        <v>18</v>
      </c>
      <c r="AH49" s="68">
        <v>1</v>
      </c>
      <c r="AI49" s="68">
        <v>1</v>
      </c>
      <c r="AJ49">
        <f t="shared" si="48"/>
        <v>2</v>
      </c>
      <c r="AK49" s="68">
        <v>1</v>
      </c>
      <c r="AL49" s="19">
        <v>1</v>
      </c>
      <c r="AM49" s="19">
        <v>1</v>
      </c>
      <c r="AN49" s="19">
        <v>1</v>
      </c>
      <c r="AO49" s="68">
        <v>1</v>
      </c>
      <c r="AP49" s="19">
        <v>0</v>
      </c>
      <c r="AQ49" s="19">
        <v>1</v>
      </c>
      <c r="AR49" s="19">
        <v>0</v>
      </c>
      <c r="AS49" s="68">
        <v>1</v>
      </c>
      <c r="AT49" s="19">
        <v>1</v>
      </c>
      <c r="AU49" s="19">
        <v>1</v>
      </c>
      <c r="AV49" s="68">
        <v>1</v>
      </c>
      <c r="AW49" s="19">
        <v>0</v>
      </c>
      <c r="AX49">
        <f t="shared" si="49"/>
        <v>10</v>
      </c>
      <c r="AY49" s="19">
        <v>1</v>
      </c>
      <c r="AZ49" s="19">
        <v>1</v>
      </c>
      <c r="BA49">
        <f t="shared" si="50"/>
        <v>4</v>
      </c>
      <c r="BB49" s="68">
        <v>1</v>
      </c>
      <c r="BC49" s="19">
        <v>1</v>
      </c>
      <c r="BD49" s="73">
        <v>0</v>
      </c>
      <c r="BE49" s="19">
        <v>0</v>
      </c>
      <c r="BF49" s="19">
        <v>1</v>
      </c>
      <c r="BG49" s="19">
        <v>1</v>
      </c>
      <c r="BH49">
        <f t="shared" si="51"/>
        <v>6.5</v>
      </c>
      <c r="BI49" s="19">
        <v>1</v>
      </c>
      <c r="BJ49" s="19">
        <v>1</v>
      </c>
      <c r="BK49" s="19">
        <v>1</v>
      </c>
      <c r="BL49">
        <f t="shared" si="52"/>
        <v>2</v>
      </c>
      <c r="BM49" s="19">
        <v>1</v>
      </c>
      <c r="BN49" s="19">
        <v>1</v>
      </c>
      <c r="BO49" s="19">
        <v>1</v>
      </c>
      <c r="BP49">
        <f t="shared" si="53"/>
        <v>2</v>
      </c>
      <c r="BQ49" s="19">
        <v>0</v>
      </c>
      <c r="BR49" s="19">
        <v>0</v>
      </c>
      <c r="BS49" s="19">
        <v>1</v>
      </c>
      <c r="BT49" s="19">
        <v>1</v>
      </c>
      <c r="BU49" s="19">
        <v>1</v>
      </c>
      <c r="BV49">
        <f t="shared" si="54"/>
        <v>2</v>
      </c>
      <c r="BW49" s="19">
        <v>0</v>
      </c>
      <c r="BX49" s="19">
        <v>1</v>
      </c>
      <c r="BY49" s="73">
        <v>0</v>
      </c>
      <c r="BZ49" s="73">
        <v>0</v>
      </c>
      <c r="CA49" s="73">
        <v>0</v>
      </c>
      <c r="CB49">
        <f t="shared" si="55"/>
        <v>0.5</v>
      </c>
      <c r="CC49" s="19">
        <v>0.05</v>
      </c>
      <c r="CD49" s="19">
        <v>0</v>
      </c>
      <c r="CE49" s="19">
        <v>0</v>
      </c>
      <c r="CF49" s="21">
        <f t="shared" si="0"/>
        <v>2.5000000000000001E-2</v>
      </c>
    </row>
    <row r="50" spans="1:86" hidden="1" outlineLevel="2" x14ac:dyDescent="0.35">
      <c r="B50" s="24" t="s">
        <v>95</v>
      </c>
      <c r="E50" s="73">
        <v>1</v>
      </c>
      <c r="F50" s="73">
        <v>1</v>
      </c>
      <c r="G50" s="73">
        <v>1</v>
      </c>
      <c r="H50" s="73">
        <v>1</v>
      </c>
      <c r="I50" s="73">
        <v>1</v>
      </c>
      <c r="J50" s="68">
        <v>1</v>
      </c>
      <c r="K50" s="73">
        <v>1</v>
      </c>
      <c r="L50" s="73">
        <v>1</v>
      </c>
      <c r="M50" s="19">
        <v>1</v>
      </c>
      <c r="N50" s="73">
        <v>1</v>
      </c>
      <c r="O50">
        <f t="shared" si="45"/>
        <v>13</v>
      </c>
      <c r="P50" s="73">
        <v>1</v>
      </c>
      <c r="Q50" s="73">
        <v>0</v>
      </c>
      <c r="R50" s="73">
        <v>0</v>
      </c>
      <c r="S50" s="73">
        <v>1</v>
      </c>
      <c r="T50">
        <f t="shared" si="46"/>
        <v>10</v>
      </c>
      <c r="U50" s="68">
        <v>1</v>
      </c>
      <c r="V50" s="68">
        <v>1</v>
      </c>
      <c r="W50" s="68">
        <v>1</v>
      </c>
      <c r="X50" s="19">
        <v>1</v>
      </c>
      <c r="Y50" s="19">
        <v>1</v>
      </c>
      <c r="Z50" s="19">
        <v>1</v>
      </c>
      <c r="AA50" s="19">
        <v>1</v>
      </c>
      <c r="AB50" s="68">
        <v>1</v>
      </c>
      <c r="AC50" s="19">
        <v>1</v>
      </c>
      <c r="AD50" s="68">
        <v>1</v>
      </c>
      <c r="AE50" s="19">
        <v>0</v>
      </c>
      <c r="AF50" s="19">
        <v>0</v>
      </c>
      <c r="AG50">
        <f t="shared" si="47"/>
        <v>20</v>
      </c>
      <c r="AH50" s="68">
        <v>1</v>
      </c>
      <c r="AI50" s="68">
        <v>1</v>
      </c>
      <c r="AJ50">
        <f t="shared" si="48"/>
        <v>2</v>
      </c>
      <c r="AK50" s="68">
        <v>1</v>
      </c>
      <c r="AL50" s="19">
        <v>1</v>
      </c>
      <c r="AM50" s="19">
        <v>1</v>
      </c>
      <c r="AN50" s="19">
        <v>1</v>
      </c>
      <c r="AO50" s="68">
        <v>1</v>
      </c>
      <c r="AP50" s="19">
        <v>0</v>
      </c>
      <c r="AQ50" s="19">
        <v>1</v>
      </c>
      <c r="AR50" s="19">
        <v>0</v>
      </c>
      <c r="AS50" s="68">
        <v>1</v>
      </c>
      <c r="AT50" s="19">
        <v>0</v>
      </c>
      <c r="AU50" s="19">
        <v>1</v>
      </c>
      <c r="AV50" s="68">
        <v>1</v>
      </c>
      <c r="AW50" s="19">
        <v>0</v>
      </c>
      <c r="AX50">
        <f t="shared" si="49"/>
        <v>9</v>
      </c>
      <c r="AY50" s="19">
        <v>1</v>
      </c>
      <c r="AZ50" s="19">
        <v>1</v>
      </c>
      <c r="BA50">
        <f t="shared" si="50"/>
        <v>4</v>
      </c>
      <c r="BB50" s="68">
        <v>1</v>
      </c>
      <c r="BC50" s="19">
        <v>1</v>
      </c>
      <c r="BD50" s="73">
        <v>0</v>
      </c>
      <c r="BE50" s="19">
        <v>0</v>
      </c>
      <c r="BF50" s="19">
        <v>1</v>
      </c>
      <c r="BG50" s="19">
        <v>1</v>
      </c>
      <c r="BH50">
        <f t="shared" si="51"/>
        <v>6.5</v>
      </c>
      <c r="BI50" s="19">
        <v>1</v>
      </c>
      <c r="BJ50" s="19">
        <v>1</v>
      </c>
      <c r="BK50" s="19">
        <v>1</v>
      </c>
      <c r="BL50">
        <f t="shared" si="52"/>
        <v>2</v>
      </c>
      <c r="BM50" s="19">
        <v>1</v>
      </c>
      <c r="BN50" s="19">
        <v>1</v>
      </c>
      <c r="BO50" s="19">
        <v>1</v>
      </c>
      <c r="BP50">
        <f t="shared" si="53"/>
        <v>2</v>
      </c>
      <c r="BQ50" s="19">
        <v>0</v>
      </c>
      <c r="BR50" s="19">
        <v>0</v>
      </c>
      <c r="BS50" s="19">
        <v>1</v>
      </c>
      <c r="BT50" s="19">
        <v>1</v>
      </c>
      <c r="BU50" s="19">
        <v>1</v>
      </c>
      <c r="BV50">
        <f t="shared" si="54"/>
        <v>2</v>
      </c>
      <c r="BW50" s="19">
        <v>0</v>
      </c>
      <c r="BX50" s="19">
        <v>1</v>
      </c>
      <c r="BY50" s="73">
        <v>0</v>
      </c>
      <c r="BZ50" s="73">
        <v>0</v>
      </c>
      <c r="CA50" s="73">
        <v>0</v>
      </c>
      <c r="CB50">
        <f t="shared" si="55"/>
        <v>0.5</v>
      </c>
      <c r="CC50" s="19">
        <v>0.05</v>
      </c>
      <c r="CD50" s="19">
        <v>0</v>
      </c>
      <c r="CE50" s="19">
        <v>0</v>
      </c>
      <c r="CF50" s="21">
        <f t="shared" si="0"/>
        <v>2.5000000000000001E-2</v>
      </c>
    </row>
    <row r="51" spans="1:86" hidden="1" outlineLevel="2" x14ac:dyDescent="0.35">
      <c r="B51" s="24" t="s">
        <v>94</v>
      </c>
      <c r="E51" s="73">
        <v>1</v>
      </c>
      <c r="F51" s="73">
        <v>1</v>
      </c>
      <c r="G51" s="73">
        <v>1</v>
      </c>
      <c r="H51" s="73">
        <v>0</v>
      </c>
      <c r="I51" s="73">
        <v>1</v>
      </c>
      <c r="J51" s="68">
        <v>1</v>
      </c>
      <c r="K51" s="73">
        <v>1</v>
      </c>
      <c r="L51" s="73">
        <v>1</v>
      </c>
      <c r="M51" s="19">
        <v>1</v>
      </c>
      <c r="N51" s="73">
        <v>1</v>
      </c>
      <c r="O51">
        <f t="shared" si="45"/>
        <v>11</v>
      </c>
      <c r="P51" s="19">
        <v>1</v>
      </c>
      <c r="Q51" s="19">
        <v>0</v>
      </c>
      <c r="R51" s="19">
        <v>0</v>
      </c>
      <c r="S51" s="73">
        <v>1</v>
      </c>
      <c r="T51">
        <f t="shared" si="46"/>
        <v>10</v>
      </c>
      <c r="U51" s="19">
        <v>1</v>
      </c>
      <c r="V51" s="19">
        <v>1</v>
      </c>
      <c r="W51" s="19">
        <v>1</v>
      </c>
      <c r="X51" s="19">
        <v>1</v>
      </c>
      <c r="Y51" s="19">
        <v>1</v>
      </c>
      <c r="Z51" s="19">
        <v>1</v>
      </c>
      <c r="AA51" s="19">
        <v>1</v>
      </c>
      <c r="AB51" s="68">
        <v>1</v>
      </c>
      <c r="AC51" s="19">
        <v>1</v>
      </c>
      <c r="AD51" s="68">
        <v>1</v>
      </c>
      <c r="AE51" s="19">
        <v>0</v>
      </c>
      <c r="AF51" s="19">
        <v>1</v>
      </c>
      <c r="AG51">
        <f t="shared" si="47"/>
        <v>20</v>
      </c>
      <c r="AH51" s="68">
        <v>1</v>
      </c>
      <c r="AI51" s="68">
        <v>1</v>
      </c>
      <c r="AJ51">
        <f t="shared" si="48"/>
        <v>2</v>
      </c>
      <c r="AK51" s="68">
        <v>1</v>
      </c>
      <c r="AL51" s="19">
        <v>1</v>
      </c>
      <c r="AM51" s="19">
        <v>1</v>
      </c>
      <c r="AN51" s="19">
        <v>1</v>
      </c>
      <c r="AO51" s="68">
        <v>1</v>
      </c>
      <c r="AP51" s="19">
        <v>0</v>
      </c>
      <c r="AQ51" s="19">
        <v>1</v>
      </c>
      <c r="AR51" s="19">
        <v>1</v>
      </c>
      <c r="AS51" s="68">
        <v>1</v>
      </c>
      <c r="AT51" s="19">
        <v>1</v>
      </c>
      <c r="AU51" s="19">
        <v>1</v>
      </c>
      <c r="AV51" s="68">
        <v>1</v>
      </c>
      <c r="AW51" s="19">
        <v>0</v>
      </c>
      <c r="AX51">
        <f t="shared" si="49"/>
        <v>11</v>
      </c>
      <c r="AY51" s="19">
        <v>1</v>
      </c>
      <c r="AZ51" s="19">
        <v>1</v>
      </c>
      <c r="BA51">
        <f t="shared" si="50"/>
        <v>4</v>
      </c>
      <c r="BB51" s="68">
        <v>1</v>
      </c>
      <c r="BC51" s="19">
        <v>1</v>
      </c>
      <c r="BD51" s="73">
        <v>0</v>
      </c>
      <c r="BE51" s="19">
        <v>0</v>
      </c>
      <c r="BF51" s="19">
        <v>1</v>
      </c>
      <c r="BG51" s="19">
        <v>1</v>
      </c>
      <c r="BH51">
        <f t="shared" si="51"/>
        <v>6.5</v>
      </c>
      <c r="BI51" s="19">
        <v>0</v>
      </c>
      <c r="BJ51" s="19">
        <v>1</v>
      </c>
      <c r="BK51" s="19">
        <v>1</v>
      </c>
      <c r="BL51">
        <f t="shared" si="52"/>
        <v>1.5</v>
      </c>
      <c r="BM51" s="19">
        <v>1</v>
      </c>
      <c r="BN51" s="19">
        <v>1</v>
      </c>
      <c r="BO51" s="19">
        <v>1</v>
      </c>
      <c r="BP51">
        <f t="shared" si="53"/>
        <v>2</v>
      </c>
      <c r="BQ51" s="19">
        <v>0</v>
      </c>
      <c r="BR51" s="19">
        <v>0</v>
      </c>
      <c r="BS51" s="19">
        <v>1</v>
      </c>
      <c r="BT51" s="19">
        <v>1</v>
      </c>
      <c r="BU51" s="19">
        <v>1</v>
      </c>
      <c r="BV51">
        <f t="shared" si="54"/>
        <v>2</v>
      </c>
      <c r="BW51" s="19">
        <v>0</v>
      </c>
      <c r="BX51" s="19">
        <v>1</v>
      </c>
      <c r="BY51" s="73">
        <v>0</v>
      </c>
      <c r="BZ51" s="73">
        <v>0</v>
      </c>
      <c r="CA51" s="73">
        <v>0</v>
      </c>
      <c r="CB51">
        <f t="shared" si="55"/>
        <v>0.5</v>
      </c>
      <c r="CC51" s="19">
        <v>0.05</v>
      </c>
      <c r="CD51" s="19">
        <v>0</v>
      </c>
      <c r="CE51" s="19">
        <v>0</v>
      </c>
      <c r="CF51" s="21">
        <f>SUMPRODUCT($CC$4:$CE$4,CC51:CE51)</f>
        <v>2.5000000000000001E-2</v>
      </c>
    </row>
    <row r="52" spans="1:86" ht="17.25" hidden="1" customHeight="1" outlineLevel="1" x14ac:dyDescent="0.35">
      <c r="B52" s="25" t="s">
        <v>96</v>
      </c>
      <c r="E52" s="19"/>
      <c r="F52" s="19"/>
      <c r="G52" s="19"/>
      <c r="H52" s="19"/>
      <c r="I52" s="51"/>
      <c r="J52" s="68"/>
      <c r="K52" s="19"/>
      <c r="L52" s="19"/>
      <c r="M52" s="19"/>
      <c r="N52" s="19"/>
      <c r="O52" s="17">
        <f>(AVERAGE(O53:O56))/$O$4</f>
        <v>0.88461538461538458</v>
      </c>
      <c r="P52" s="19"/>
      <c r="Q52" s="19"/>
      <c r="R52" s="19"/>
      <c r="S52" s="19"/>
      <c r="T52" s="17">
        <f>(AVERAGE(T53:T56))/T4</f>
        <v>0.5625</v>
      </c>
      <c r="U52" s="19"/>
      <c r="V52" s="19"/>
      <c r="W52" s="19"/>
      <c r="X52" s="19"/>
      <c r="Y52" s="19"/>
      <c r="Z52" s="19"/>
      <c r="AA52" s="19"/>
      <c r="AB52" s="19"/>
      <c r="AC52" s="19"/>
      <c r="AD52" s="68"/>
      <c r="AE52" s="19"/>
      <c r="AF52" s="19"/>
      <c r="AG52" s="17">
        <f>(AVERAGE(AG53:AG56))/AG4</f>
        <v>0.84090909090909094</v>
      </c>
      <c r="AH52" s="68"/>
      <c r="AI52" s="68"/>
      <c r="AJ52" s="17">
        <f>(AVERAGE(AJ53:AJ56))/AJ4</f>
        <v>1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7">
        <f>(AVERAGE(AX53:AX56))/AX4</f>
        <v>0.6607142857142857</v>
      </c>
      <c r="AY52" s="19"/>
      <c r="AZ52" s="19"/>
      <c r="BA52" s="17">
        <f>(AVERAGE(BA53:BA56))/BA4</f>
        <v>1</v>
      </c>
      <c r="BB52" s="68"/>
      <c r="BC52" s="19"/>
      <c r="BD52" s="73"/>
      <c r="BE52" s="19"/>
      <c r="BF52" s="19"/>
      <c r="BG52" s="19"/>
      <c r="BH52" s="17">
        <f>(AVERAGE(BH53:BH56))/BH4</f>
        <v>0.71052631578947367</v>
      </c>
      <c r="BI52" s="19"/>
      <c r="BJ52" s="19"/>
      <c r="BK52" s="19"/>
      <c r="BL52" s="17">
        <f>(AVERAGE(BL53:BL56))/BL4</f>
        <v>0.9375</v>
      </c>
      <c r="BM52" s="19"/>
      <c r="BN52" s="19"/>
      <c r="BO52" s="19"/>
      <c r="BP52" s="17">
        <f>(AVERAGE(BP53:BP56))/BP4</f>
        <v>1</v>
      </c>
      <c r="BQ52" s="19"/>
      <c r="BR52" s="19"/>
      <c r="BS52" s="19"/>
      <c r="BT52" s="19"/>
      <c r="BU52" s="19"/>
      <c r="BV52" s="17">
        <f>(AVERAGE(BV53:BV56))/BV4</f>
        <v>0.5</v>
      </c>
      <c r="BW52" s="19"/>
      <c r="BX52" s="19"/>
      <c r="BY52" s="19"/>
      <c r="BZ52" s="19"/>
      <c r="CA52" s="19"/>
      <c r="CB52" s="17">
        <f>(AVERAGE(CB53:CB56))/CB4</f>
        <v>0.1</v>
      </c>
      <c r="CC52" s="19"/>
      <c r="CD52" s="19"/>
      <c r="CE52" s="19"/>
      <c r="CF52" s="17">
        <f>(AVERAGE(CF53:CF56))/CF4</f>
        <v>0.01</v>
      </c>
      <c r="CH52" s="18">
        <f>(O52*$O$4+T52*$T$4+AG52*$AG$4+AJ52*$AJ$4+AX52*$AX$4+BA52*$BA$4+BH52*$BH$4+BL52*$BL$4+BP52*$BP$4+BV52*$BV$4+CB52*$CB$4+CF52*$CF$4)/$CH$4</f>
        <v>0.69650000000000001</v>
      </c>
    </row>
    <row r="53" spans="1:86" hidden="1" outlineLevel="2" x14ac:dyDescent="0.35">
      <c r="B53" s="24" t="s">
        <v>91</v>
      </c>
      <c r="E53" s="73">
        <v>1</v>
      </c>
      <c r="F53" s="73">
        <v>1</v>
      </c>
      <c r="G53" s="73">
        <v>1</v>
      </c>
      <c r="H53" s="73">
        <v>1</v>
      </c>
      <c r="I53" s="73">
        <v>1</v>
      </c>
      <c r="J53" s="68">
        <v>1</v>
      </c>
      <c r="K53" s="73">
        <v>1</v>
      </c>
      <c r="L53" s="19">
        <v>1</v>
      </c>
      <c r="M53" s="19">
        <v>1</v>
      </c>
      <c r="N53" s="73">
        <v>1</v>
      </c>
      <c r="O53">
        <f>SUMPRODUCT($E$4:$N$4,E53:N53)</f>
        <v>13</v>
      </c>
      <c r="P53" s="73">
        <v>1</v>
      </c>
      <c r="Q53" s="73">
        <v>1</v>
      </c>
      <c r="R53" s="73">
        <v>1</v>
      </c>
      <c r="S53" s="73">
        <v>0</v>
      </c>
      <c r="T53">
        <f>SUMPRODUCT($P$4:$S$4,P53:S53)</f>
        <v>15</v>
      </c>
      <c r="U53" s="68">
        <v>1</v>
      </c>
      <c r="V53" s="68">
        <v>1</v>
      </c>
      <c r="W53" s="68">
        <v>1</v>
      </c>
      <c r="X53" s="19">
        <v>1</v>
      </c>
      <c r="Y53" s="19">
        <v>1</v>
      </c>
      <c r="Z53" s="19">
        <v>1</v>
      </c>
      <c r="AA53" s="73">
        <v>1</v>
      </c>
      <c r="AB53" s="68">
        <v>1</v>
      </c>
      <c r="AC53" s="19">
        <v>1</v>
      </c>
      <c r="AD53" s="68">
        <v>1</v>
      </c>
      <c r="AE53" s="19">
        <v>0</v>
      </c>
      <c r="AF53" s="19">
        <v>0</v>
      </c>
      <c r="AG53">
        <f>SUMPRODUCT($U$4:$AF$4,U53:AF53)</f>
        <v>20</v>
      </c>
      <c r="AH53" s="68">
        <v>1</v>
      </c>
      <c r="AI53" s="68">
        <v>1</v>
      </c>
      <c r="AJ53">
        <f>SUMPRODUCT($AH$4:$AI$4,AH53:AI53)</f>
        <v>2</v>
      </c>
      <c r="AK53" s="68">
        <v>1</v>
      </c>
      <c r="AL53" s="19">
        <v>1</v>
      </c>
      <c r="AM53" s="19">
        <v>1</v>
      </c>
      <c r="AN53" s="19">
        <v>1</v>
      </c>
      <c r="AO53" s="68">
        <v>1</v>
      </c>
      <c r="AP53" s="19">
        <v>0</v>
      </c>
      <c r="AQ53" s="19">
        <v>1</v>
      </c>
      <c r="AR53" s="19">
        <v>0</v>
      </c>
      <c r="AS53" s="68">
        <v>1</v>
      </c>
      <c r="AT53" s="19">
        <v>1</v>
      </c>
      <c r="AU53" s="19">
        <v>1</v>
      </c>
      <c r="AV53" s="68">
        <v>1</v>
      </c>
      <c r="AW53" s="19">
        <v>0</v>
      </c>
      <c r="AX53">
        <f>SUMPRODUCT($AK$4:$AW$4,AK53:AW53)</f>
        <v>10</v>
      </c>
      <c r="AY53" s="19">
        <v>1</v>
      </c>
      <c r="AZ53" s="19">
        <v>1</v>
      </c>
      <c r="BA53">
        <f>SUMPRODUCT($AY$4:$AZ$4,AY53:AZ53)</f>
        <v>4</v>
      </c>
      <c r="BB53" s="68">
        <v>1</v>
      </c>
      <c r="BC53" s="19">
        <v>1</v>
      </c>
      <c r="BD53" s="73">
        <v>0</v>
      </c>
      <c r="BE53" s="19">
        <v>0</v>
      </c>
      <c r="BF53" s="19">
        <v>1</v>
      </c>
      <c r="BG53" s="19">
        <v>1</v>
      </c>
      <c r="BH53">
        <f>SUMPRODUCT($BB$4:$BG$4,BB53:BG53)</f>
        <v>6.5</v>
      </c>
      <c r="BI53" s="19">
        <v>1</v>
      </c>
      <c r="BJ53" s="19">
        <v>1</v>
      </c>
      <c r="BK53" s="19">
        <v>1</v>
      </c>
      <c r="BL53">
        <f>SUMPRODUCT($BI$4:$BK$4,BI53:BK53)</f>
        <v>2</v>
      </c>
      <c r="BM53" s="19">
        <v>1</v>
      </c>
      <c r="BN53" s="19">
        <v>1</v>
      </c>
      <c r="BO53" s="19">
        <v>1</v>
      </c>
      <c r="BP53">
        <f>SUMPRODUCT($BM$4:$BO$4,BM53:BO53)</f>
        <v>2</v>
      </c>
      <c r="BQ53" s="19">
        <v>0</v>
      </c>
      <c r="BR53" s="19">
        <v>0</v>
      </c>
      <c r="BS53" s="19">
        <v>1</v>
      </c>
      <c r="BT53" s="19">
        <v>1</v>
      </c>
      <c r="BU53" s="19">
        <v>1</v>
      </c>
      <c r="BV53">
        <f>SUMPRODUCT($BQ$4:$BU$4,BQ53:BU53)</f>
        <v>2</v>
      </c>
      <c r="BW53" s="19">
        <v>0</v>
      </c>
      <c r="BX53" s="19">
        <v>1</v>
      </c>
      <c r="BY53" s="73">
        <v>0</v>
      </c>
      <c r="BZ53" s="73">
        <v>0</v>
      </c>
      <c r="CA53" s="73">
        <v>0</v>
      </c>
      <c r="CB53">
        <f>SUMPRODUCT($BW$4:$CA$4,BW53:CA53)</f>
        <v>0.5</v>
      </c>
      <c r="CC53" s="19">
        <v>0.05</v>
      </c>
      <c r="CD53" s="19">
        <v>0</v>
      </c>
      <c r="CE53" s="19">
        <v>0</v>
      </c>
      <c r="CF53" s="21">
        <f t="shared" si="0"/>
        <v>2.5000000000000001E-2</v>
      </c>
      <c r="CH53" s="22"/>
    </row>
    <row r="54" spans="1:86" hidden="1" outlineLevel="2" x14ac:dyDescent="0.35">
      <c r="B54" s="24" t="s">
        <v>92</v>
      </c>
      <c r="E54" s="73">
        <v>1</v>
      </c>
      <c r="F54" s="73">
        <v>1</v>
      </c>
      <c r="G54" s="73">
        <v>1</v>
      </c>
      <c r="H54" s="73">
        <v>1</v>
      </c>
      <c r="I54" s="73">
        <v>1</v>
      </c>
      <c r="J54" s="68">
        <v>1</v>
      </c>
      <c r="K54" s="73">
        <v>1</v>
      </c>
      <c r="L54" s="19">
        <v>1</v>
      </c>
      <c r="M54" s="19">
        <v>1</v>
      </c>
      <c r="N54" s="73">
        <v>1</v>
      </c>
      <c r="O54">
        <f>SUMPRODUCT($E$4:$N$4,E54:N54)</f>
        <v>13</v>
      </c>
      <c r="P54" s="73">
        <v>1</v>
      </c>
      <c r="Q54" s="73">
        <v>0</v>
      </c>
      <c r="R54" s="73">
        <v>0</v>
      </c>
      <c r="S54" s="73">
        <v>1</v>
      </c>
      <c r="T54">
        <f>SUMPRODUCT($P$4:$S$4,P54:S54)</f>
        <v>10</v>
      </c>
      <c r="U54" s="68">
        <v>1</v>
      </c>
      <c r="V54" s="68">
        <v>1</v>
      </c>
      <c r="W54" s="68">
        <v>1</v>
      </c>
      <c r="X54" s="19">
        <v>1</v>
      </c>
      <c r="Y54" s="19">
        <v>1</v>
      </c>
      <c r="Z54" s="19">
        <v>1</v>
      </c>
      <c r="AA54" s="73">
        <v>1</v>
      </c>
      <c r="AB54" s="68">
        <v>1</v>
      </c>
      <c r="AC54" s="19">
        <v>1</v>
      </c>
      <c r="AD54" s="68">
        <v>1</v>
      </c>
      <c r="AE54" s="19">
        <v>0</v>
      </c>
      <c r="AF54" s="19">
        <v>0</v>
      </c>
      <c r="AG54">
        <f>SUMPRODUCT($U$4:$AF$4,U54:AF54)</f>
        <v>20</v>
      </c>
      <c r="AH54" s="68">
        <v>1</v>
      </c>
      <c r="AI54" s="68">
        <v>1</v>
      </c>
      <c r="AJ54">
        <f>SUMPRODUCT($AH$4:$AI$4,AH54:AI54)</f>
        <v>2</v>
      </c>
      <c r="AK54" s="68">
        <v>1</v>
      </c>
      <c r="AL54" s="19">
        <v>1</v>
      </c>
      <c r="AM54" s="19">
        <v>1</v>
      </c>
      <c r="AN54" s="19">
        <v>1</v>
      </c>
      <c r="AO54" s="68">
        <v>1</v>
      </c>
      <c r="AP54" s="19">
        <v>0</v>
      </c>
      <c r="AQ54" s="19">
        <v>0</v>
      </c>
      <c r="AR54" s="19">
        <v>0</v>
      </c>
      <c r="AS54" s="68">
        <v>1</v>
      </c>
      <c r="AT54" s="19">
        <v>1</v>
      </c>
      <c r="AU54" s="19">
        <v>1</v>
      </c>
      <c r="AV54" s="68">
        <v>1</v>
      </c>
      <c r="AW54" s="19">
        <v>0</v>
      </c>
      <c r="AX54">
        <f>SUMPRODUCT($AK$4:$AW$4,AK54:AW54)</f>
        <v>9</v>
      </c>
      <c r="AY54" s="19">
        <v>1</v>
      </c>
      <c r="AZ54" s="19">
        <v>1</v>
      </c>
      <c r="BA54">
        <f>SUMPRODUCT($AY$4:$AZ$4,AY54:AZ54)</f>
        <v>4</v>
      </c>
      <c r="BB54" s="68">
        <v>1</v>
      </c>
      <c r="BC54" s="19">
        <v>1</v>
      </c>
      <c r="BD54" s="73">
        <v>0</v>
      </c>
      <c r="BE54" s="19">
        <v>0</v>
      </c>
      <c r="BF54" s="19">
        <v>1</v>
      </c>
      <c r="BG54" s="19">
        <v>1</v>
      </c>
      <c r="BH54">
        <f>SUMPRODUCT($BB$4:$BG$4,BB54:BG54)</f>
        <v>6.5</v>
      </c>
      <c r="BI54" s="19">
        <v>1</v>
      </c>
      <c r="BJ54" s="19">
        <v>1</v>
      </c>
      <c r="BK54" s="19">
        <v>1</v>
      </c>
      <c r="BL54">
        <f>SUMPRODUCT($BI$4:$BK$4,BI54:BK54)</f>
        <v>2</v>
      </c>
      <c r="BM54" s="19">
        <v>1</v>
      </c>
      <c r="BN54" s="19">
        <v>1</v>
      </c>
      <c r="BO54" s="19">
        <v>1</v>
      </c>
      <c r="BP54">
        <f>SUMPRODUCT($BM$4:$BO$4,BM54:BO54)</f>
        <v>2</v>
      </c>
      <c r="BQ54" s="19">
        <v>0</v>
      </c>
      <c r="BR54" s="19">
        <v>0</v>
      </c>
      <c r="BS54" s="19">
        <v>1</v>
      </c>
      <c r="BT54" s="19">
        <v>1</v>
      </c>
      <c r="BU54" s="19">
        <v>1</v>
      </c>
      <c r="BV54">
        <f>SUMPRODUCT($BQ$4:$BU$4,BQ54:BU54)</f>
        <v>2</v>
      </c>
      <c r="BW54" s="19">
        <v>0</v>
      </c>
      <c r="BX54" s="19">
        <v>1</v>
      </c>
      <c r="BY54" s="73">
        <v>0</v>
      </c>
      <c r="BZ54" s="73">
        <v>0</v>
      </c>
      <c r="CA54" s="73">
        <v>0</v>
      </c>
      <c r="CB54">
        <f>SUMPRODUCT($BW$4:$CA$4,BW54:CA54)</f>
        <v>0.5</v>
      </c>
      <c r="CC54" s="19">
        <v>0.05</v>
      </c>
      <c r="CD54" s="19">
        <v>0</v>
      </c>
      <c r="CE54" s="19">
        <v>0</v>
      </c>
      <c r="CF54" s="21">
        <f t="shared" si="0"/>
        <v>2.5000000000000001E-2</v>
      </c>
      <c r="CH54" s="22"/>
    </row>
    <row r="55" spans="1:86" hidden="1" outlineLevel="2" x14ac:dyDescent="0.35">
      <c r="B55" s="24" t="s">
        <v>93</v>
      </c>
      <c r="E55" s="73">
        <v>0</v>
      </c>
      <c r="F55" s="73">
        <v>1</v>
      </c>
      <c r="G55" s="73">
        <v>1</v>
      </c>
      <c r="H55" s="73">
        <v>1</v>
      </c>
      <c r="I55" s="73">
        <v>1</v>
      </c>
      <c r="J55" s="68">
        <v>1</v>
      </c>
      <c r="K55" s="73">
        <v>1</v>
      </c>
      <c r="L55" s="19">
        <v>1</v>
      </c>
      <c r="M55" s="19">
        <v>1</v>
      </c>
      <c r="N55" s="73">
        <v>1</v>
      </c>
      <c r="O55">
        <f>SUMPRODUCT($E$4:$N$4,E55:N55)</f>
        <v>12</v>
      </c>
      <c r="P55" s="73">
        <v>1</v>
      </c>
      <c r="Q55" s="73">
        <v>0</v>
      </c>
      <c r="R55" s="73">
        <v>0</v>
      </c>
      <c r="S55" s="73">
        <v>1</v>
      </c>
      <c r="T55">
        <f>SUMPRODUCT($P$4:$S$4,P55:S55)</f>
        <v>10</v>
      </c>
      <c r="U55" s="68">
        <v>1</v>
      </c>
      <c r="V55" s="68">
        <v>1</v>
      </c>
      <c r="W55" s="68">
        <v>1</v>
      </c>
      <c r="X55" s="19">
        <v>1</v>
      </c>
      <c r="Y55" s="19">
        <v>1</v>
      </c>
      <c r="Z55" s="19">
        <v>1</v>
      </c>
      <c r="AA55" s="73">
        <v>1</v>
      </c>
      <c r="AB55" s="68">
        <v>1</v>
      </c>
      <c r="AC55" s="19">
        <v>1</v>
      </c>
      <c r="AD55" s="68">
        <v>1</v>
      </c>
      <c r="AE55" s="19">
        <v>0</v>
      </c>
      <c r="AF55" s="19">
        <v>0</v>
      </c>
      <c r="AG55">
        <f>SUMPRODUCT($U$4:$AF$4,U55:AF55)</f>
        <v>20</v>
      </c>
      <c r="AH55" s="68">
        <v>1</v>
      </c>
      <c r="AI55" s="68">
        <v>1</v>
      </c>
      <c r="AJ55">
        <f>SUMPRODUCT($AH$4:$AI$4,AH55:AI55)</f>
        <v>2</v>
      </c>
      <c r="AK55" s="68">
        <v>1</v>
      </c>
      <c r="AL55" s="19">
        <v>1</v>
      </c>
      <c r="AM55" s="19">
        <v>1</v>
      </c>
      <c r="AN55" s="19">
        <v>1</v>
      </c>
      <c r="AO55" s="68">
        <v>1</v>
      </c>
      <c r="AP55" s="19">
        <v>0</v>
      </c>
      <c r="AQ55" s="19">
        <v>1</v>
      </c>
      <c r="AR55" s="19">
        <v>0</v>
      </c>
      <c r="AS55" s="68">
        <v>1</v>
      </c>
      <c r="AT55" s="19">
        <v>0</v>
      </c>
      <c r="AU55" s="19">
        <v>1</v>
      </c>
      <c r="AV55" s="68">
        <v>1</v>
      </c>
      <c r="AW55" s="19">
        <v>0</v>
      </c>
      <c r="AX55">
        <f>SUMPRODUCT($AK$4:$AW$4,AK55:AW55)</f>
        <v>9</v>
      </c>
      <c r="AY55" s="19">
        <v>1</v>
      </c>
      <c r="AZ55" s="19">
        <v>1</v>
      </c>
      <c r="BA55">
        <f>SUMPRODUCT($AY$4:$AZ$4,AY55:AZ55)</f>
        <v>4</v>
      </c>
      <c r="BB55" s="68">
        <v>1</v>
      </c>
      <c r="BC55" s="19">
        <v>1</v>
      </c>
      <c r="BD55" s="73">
        <v>0</v>
      </c>
      <c r="BE55" s="19">
        <v>0</v>
      </c>
      <c r="BF55" s="19">
        <v>1</v>
      </c>
      <c r="BG55" s="19">
        <v>1</v>
      </c>
      <c r="BH55">
        <f>SUMPRODUCT($BB$4:$BG$4,BB55:BG55)</f>
        <v>6.5</v>
      </c>
      <c r="BI55" s="19">
        <v>1</v>
      </c>
      <c r="BJ55" s="19">
        <v>1</v>
      </c>
      <c r="BK55" s="19">
        <v>1</v>
      </c>
      <c r="BL55">
        <f>SUMPRODUCT($BI$4:$BK$4,BI55:BK55)</f>
        <v>2</v>
      </c>
      <c r="BM55" s="19">
        <v>1</v>
      </c>
      <c r="BN55" s="19">
        <v>1</v>
      </c>
      <c r="BO55" s="19">
        <v>1</v>
      </c>
      <c r="BP55">
        <f>SUMPRODUCT($BM$4:$BO$4,BM55:BO55)</f>
        <v>2</v>
      </c>
      <c r="BQ55" s="19">
        <v>0</v>
      </c>
      <c r="BR55" s="19">
        <v>0</v>
      </c>
      <c r="BS55" s="19">
        <v>1</v>
      </c>
      <c r="BT55" s="19">
        <v>1</v>
      </c>
      <c r="BU55" s="19">
        <v>1</v>
      </c>
      <c r="BV55">
        <f>SUMPRODUCT($BQ$4:$BU$4,BQ55:BU55)</f>
        <v>2</v>
      </c>
      <c r="BW55" s="19">
        <v>0</v>
      </c>
      <c r="BX55" s="19">
        <v>1</v>
      </c>
      <c r="BY55" s="73">
        <v>0</v>
      </c>
      <c r="BZ55" s="73">
        <v>0</v>
      </c>
      <c r="CA55" s="73">
        <v>0</v>
      </c>
      <c r="CB55">
        <f>SUMPRODUCT($BW$4:$CA$4,BW55:CA55)</f>
        <v>0.5</v>
      </c>
      <c r="CC55" s="19">
        <v>0.05</v>
      </c>
      <c r="CD55" s="19">
        <v>0</v>
      </c>
      <c r="CE55" s="19">
        <v>0</v>
      </c>
      <c r="CF55" s="21">
        <f t="shared" si="0"/>
        <v>2.5000000000000001E-2</v>
      </c>
      <c r="CH55" s="22"/>
    </row>
    <row r="56" spans="1:86" hidden="1" outlineLevel="2" x14ac:dyDescent="0.35">
      <c r="B56" s="24" t="s">
        <v>221</v>
      </c>
      <c r="E56" s="73">
        <v>1</v>
      </c>
      <c r="F56" s="73">
        <v>1</v>
      </c>
      <c r="G56" s="73">
        <v>0</v>
      </c>
      <c r="H56" s="73">
        <v>0</v>
      </c>
      <c r="I56" s="73">
        <v>1</v>
      </c>
      <c r="J56" s="68">
        <v>1</v>
      </c>
      <c r="K56" s="73">
        <v>1</v>
      </c>
      <c r="L56" s="19">
        <v>0</v>
      </c>
      <c r="M56" s="19">
        <v>1</v>
      </c>
      <c r="N56" s="73">
        <v>1</v>
      </c>
      <c r="O56">
        <f>SUMPRODUCT($E$4:$N$4,E56:N56)</f>
        <v>8</v>
      </c>
      <c r="P56" s="73">
        <v>0</v>
      </c>
      <c r="Q56" s="73">
        <v>1</v>
      </c>
      <c r="R56" s="73">
        <v>1</v>
      </c>
      <c r="S56" s="73">
        <v>0</v>
      </c>
      <c r="T56">
        <f>SUMPRODUCT($P$4:$S$4,P56:S56)</f>
        <v>10</v>
      </c>
      <c r="U56" s="68">
        <v>1</v>
      </c>
      <c r="V56" s="68">
        <v>1</v>
      </c>
      <c r="W56" s="68">
        <v>1</v>
      </c>
      <c r="X56" s="19">
        <v>0</v>
      </c>
      <c r="Y56" s="19">
        <v>0</v>
      </c>
      <c r="Z56" s="19">
        <v>0</v>
      </c>
      <c r="AA56" s="73">
        <v>1</v>
      </c>
      <c r="AB56" s="68">
        <v>1</v>
      </c>
      <c r="AC56" s="19">
        <v>0</v>
      </c>
      <c r="AD56" s="68">
        <v>1</v>
      </c>
      <c r="AE56" s="19">
        <v>0</v>
      </c>
      <c r="AF56" s="19">
        <v>0</v>
      </c>
      <c r="AG56">
        <f>SUMPRODUCT($U$4:$AF$4,U56:AF56)</f>
        <v>14</v>
      </c>
      <c r="AH56" s="68">
        <v>1</v>
      </c>
      <c r="AI56" s="68">
        <v>1</v>
      </c>
      <c r="AJ56">
        <f>SUMPRODUCT($AH$4:$AI$4,AH56:AI56)</f>
        <v>2</v>
      </c>
      <c r="AK56" s="68">
        <v>1</v>
      </c>
      <c r="AL56" s="19">
        <v>1</v>
      </c>
      <c r="AM56" s="19">
        <v>1</v>
      </c>
      <c r="AN56" s="19">
        <v>1</v>
      </c>
      <c r="AO56" s="68">
        <v>1</v>
      </c>
      <c r="AP56" s="19">
        <v>0</v>
      </c>
      <c r="AQ56" s="19">
        <v>1</v>
      </c>
      <c r="AR56" s="19">
        <v>0</v>
      </c>
      <c r="AS56" s="68">
        <v>1</v>
      </c>
      <c r="AT56" s="19">
        <v>0</v>
      </c>
      <c r="AU56" s="19">
        <v>1</v>
      </c>
      <c r="AV56" s="68">
        <v>1</v>
      </c>
      <c r="AW56" s="19">
        <v>0</v>
      </c>
      <c r="AX56">
        <f>SUMPRODUCT($AK$4:$AW$4,AK56:AW56)</f>
        <v>9</v>
      </c>
      <c r="AY56" s="19">
        <v>1</v>
      </c>
      <c r="AZ56" s="19">
        <v>1</v>
      </c>
      <c r="BA56">
        <f>SUMPRODUCT($AY$4:$AZ$4,AY56:AZ56)</f>
        <v>4</v>
      </c>
      <c r="BB56" s="68">
        <v>1</v>
      </c>
      <c r="BC56" s="19">
        <v>1</v>
      </c>
      <c r="BD56" s="73">
        <v>0</v>
      </c>
      <c r="BE56" s="19">
        <v>1</v>
      </c>
      <c r="BF56" s="19">
        <v>1</v>
      </c>
      <c r="BG56" s="19">
        <v>1</v>
      </c>
      <c r="BH56">
        <f>SUMPRODUCT($BB$4:$BG$4,BB56:BG56)</f>
        <v>7.5</v>
      </c>
      <c r="BI56" s="19">
        <v>0</v>
      </c>
      <c r="BJ56" s="19">
        <v>1</v>
      </c>
      <c r="BK56" s="19">
        <v>1</v>
      </c>
      <c r="BL56">
        <f>SUMPRODUCT($BI$4:$BK$4,BI56:BK56)</f>
        <v>1.5</v>
      </c>
      <c r="BM56" s="19">
        <v>1</v>
      </c>
      <c r="BN56" s="19">
        <v>1</v>
      </c>
      <c r="BO56" s="19">
        <v>1</v>
      </c>
      <c r="BP56">
        <f>SUMPRODUCT($BM$4:$BO$4,BM56:BO56)</f>
        <v>2</v>
      </c>
      <c r="BQ56" s="19">
        <v>0</v>
      </c>
      <c r="BR56" s="19">
        <v>0</v>
      </c>
      <c r="BS56" s="19">
        <v>1</v>
      </c>
      <c r="BT56" s="19">
        <v>1</v>
      </c>
      <c r="BU56" s="19">
        <v>1</v>
      </c>
      <c r="BV56">
        <f>SUMPRODUCT($BQ$4:$BU$4,BQ56:BU56)</f>
        <v>2</v>
      </c>
      <c r="BW56" s="19">
        <v>0</v>
      </c>
      <c r="BX56" s="19">
        <v>1</v>
      </c>
      <c r="BY56" s="73">
        <v>0</v>
      </c>
      <c r="BZ56" s="73">
        <v>0</v>
      </c>
      <c r="CA56" s="73">
        <v>0</v>
      </c>
      <c r="CB56">
        <f>SUMPRODUCT($BW$4:$CA$4,BW56:CA56)</f>
        <v>0.5</v>
      </c>
      <c r="CC56" s="19">
        <v>0.05</v>
      </c>
      <c r="CD56" s="19">
        <v>0</v>
      </c>
      <c r="CE56" s="19">
        <v>0</v>
      </c>
      <c r="CF56" s="21">
        <f t="shared" si="0"/>
        <v>2.5000000000000001E-2</v>
      </c>
      <c r="CH56" s="22"/>
    </row>
    <row r="57" spans="1:86" hidden="1" outlineLevel="2" x14ac:dyDescent="0.35">
      <c r="B57" s="24" t="s">
        <v>222</v>
      </c>
      <c r="E57" s="73">
        <v>1</v>
      </c>
      <c r="F57" s="73">
        <v>1</v>
      </c>
      <c r="G57" s="73">
        <v>1</v>
      </c>
      <c r="H57" s="73">
        <v>1</v>
      </c>
      <c r="I57" s="73">
        <v>1</v>
      </c>
      <c r="J57" s="68">
        <v>1</v>
      </c>
      <c r="K57" s="73">
        <v>1</v>
      </c>
      <c r="L57" s="19">
        <v>1</v>
      </c>
      <c r="M57" s="19">
        <v>1</v>
      </c>
      <c r="N57" s="73">
        <v>1</v>
      </c>
      <c r="O57">
        <f>SUMPRODUCT($E$4:$N$4,E57:N57)</f>
        <v>13</v>
      </c>
      <c r="P57" s="73">
        <v>1</v>
      </c>
      <c r="Q57" s="73">
        <v>0</v>
      </c>
      <c r="R57" s="73">
        <v>0</v>
      </c>
      <c r="S57" s="73">
        <v>1</v>
      </c>
      <c r="T57">
        <f>SUMPRODUCT($P$4:$S$4,P57:S57)</f>
        <v>10</v>
      </c>
      <c r="U57" s="68">
        <v>1</v>
      </c>
      <c r="V57" s="68">
        <v>1</v>
      </c>
      <c r="W57" s="68">
        <v>1</v>
      </c>
      <c r="X57" s="73">
        <v>1</v>
      </c>
      <c r="Y57" s="19">
        <v>0</v>
      </c>
      <c r="Z57" s="19">
        <v>0</v>
      </c>
      <c r="AA57" s="73">
        <v>1</v>
      </c>
      <c r="AB57" s="68">
        <v>1</v>
      </c>
      <c r="AC57" s="19">
        <v>1</v>
      </c>
      <c r="AD57" s="68">
        <v>1</v>
      </c>
      <c r="AE57" s="19">
        <v>0</v>
      </c>
      <c r="AF57" s="19">
        <v>0</v>
      </c>
      <c r="AG57">
        <f>SUMPRODUCT($U$4:$AF$4,U57:AF57)</f>
        <v>18</v>
      </c>
      <c r="AH57" s="68">
        <v>1</v>
      </c>
      <c r="AI57" s="68">
        <v>1</v>
      </c>
      <c r="AJ57">
        <f>SUMPRODUCT($AH$4:$AI$4,AH57:AI57)</f>
        <v>2</v>
      </c>
      <c r="AK57" s="68">
        <v>1</v>
      </c>
      <c r="AL57" s="19">
        <v>1</v>
      </c>
      <c r="AM57" s="19">
        <v>1</v>
      </c>
      <c r="AN57" s="19">
        <v>1</v>
      </c>
      <c r="AO57" s="68">
        <v>1</v>
      </c>
      <c r="AP57" s="19">
        <v>0</v>
      </c>
      <c r="AQ57" s="19">
        <v>1</v>
      </c>
      <c r="AR57" s="19">
        <v>1</v>
      </c>
      <c r="AS57" s="68">
        <v>1</v>
      </c>
      <c r="AT57" s="19">
        <v>0</v>
      </c>
      <c r="AU57" s="19">
        <v>1</v>
      </c>
      <c r="AV57" s="68">
        <v>1</v>
      </c>
      <c r="AW57" s="19">
        <v>1</v>
      </c>
      <c r="AX57">
        <f>SUMPRODUCT($AK$4:$AW$4,AK57:AW57)</f>
        <v>12</v>
      </c>
      <c r="AY57" s="19">
        <v>1</v>
      </c>
      <c r="AZ57" s="19">
        <v>1</v>
      </c>
      <c r="BA57">
        <f>SUMPRODUCT($AY$4:$AZ$4,AY57:AZ57)</f>
        <v>4</v>
      </c>
      <c r="BB57" s="68">
        <v>1</v>
      </c>
      <c r="BC57" s="19">
        <v>1</v>
      </c>
      <c r="BD57" s="73">
        <v>0</v>
      </c>
      <c r="BE57" s="19">
        <v>1</v>
      </c>
      <c r="BF57" s="19">
        <v>1</v>
      </c>
      <c r="BG57" s="19">
        <v>1</v>
      </c>
      <c r="BI57" s="19">
        <v>1</v>
      </c>
      <c r="BJ57" s="19">
        <v>1</v>
      </c>
      <c r="BK57" s="19">
        <v>1</v>
      </c>
      <c r="BM57" s="19">
        <v>1</v>
      </c>
      <c r="BN57" s="19">
        <v>1</v>
      </c>
      <c r="BO57" s="19">
        <v>1</v>
      </c>
      <c r="BQ57" s="19">
        <v>0</v>
      </c>
      <c r="BR57" s="19">
        <v>0</v>
      </c>
      <c r="BS57" s="19">
        <v>1</v>
      </c>
      <c r="BT57" s="19">
        <v>1</v>
      </c>
      <c r="BU57" s="19">
        <v>1</v>
      </c>
      <c r="BW57" s="19">
        <v>0</v>
      </c>
      <c r="BX57" s="19">
        <v>1</v>
      </c>
      <c r="BY57" s="73">
        <v>0</v>
      </c>
      <c r="BZ57" s="73">
        <v>0</v>
      </c>
      <c r="CA57" s="73">
        <v>0</v>
      </c>
      <c r="CC57" s="19">
        <v>0.05</v>
      </c>
      <c r="CD57" s="19">
        <v>0</v>
      </c>
      <c r="CE57" s="19">
        <v>0</v>
      </c>
      <c r="CF57" s="21">
        <f t="shared" si="0"/>
        <v>2.5000000000000001E-2</v>
      </c>
      <c r="CH57" s="22"/>
    </row>
    <row r="58" spans="1:86" collapsed="1" x14ac:dyDescent="0.35">
      <c r="A58" t="s">
        <v>177</v>
      </c>
      <c r="B58" s="25"/>
      <c r="E58" s="19"/>
      <c r="F58" s="19"/>
      <c r="G58" s="19"/>
      <c r="H58" s="19"/>
      <c r="I58" s="51"/>
      <c r="J58" s="19"/>
      <c r="K58" s="19"/>
      <c r="L58" s="19"/>
      <c r="M58" s="19"/>
      <c r="N58" s="19"/>
      <c r="O58" s="17">
        <f>(AVERAGE(O59,O63,O67))</f>
        <v>0.93162393162393153</v>
      </c>
      <c r="P58" s="19"/>
      <c r="Q58" s="19"/>
      <c r="R58" s="19"/>
      <c r="S58" s="19"/>
      <c r="T58" s="17">
        <f>(AVERAGE(T59,T63,T67))</f>
        <v>0.88888888888888884</v>
      </c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7">
        <f>(AVERAGE(AG59,AG63,AG67))</f>
        <v>0.74242424242424232</v>
      </c>
      <c r="AH58" s="19"/>
      <c r="AI58" s="19"/>
      <c r="AJ58" s="17">
        <f>(AVERAGE(AJ59,AJ63,AJ67))</f>
        <v>1</v>
      </c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7">
        <f>(AVERAGE(AX59,AX63,AX67))</f>
        <v>0.88888888888888884</v>
      </c>
      <c r="AY58" s="19"/>
      <c r="AZ58" s="19"/>
      <c r="BA58" s="17">
        <f>(AVERAGE(BA59,BA63,BA67))</f>
        <v>1</v>
      </c>
      <c r="BB58" s="19"/>
      <c r="BC58" s="19"/>
      <c r="BD58" s="19"/>
      <c r="BE58" s="19"/>
      <c r="BF58" s="19"/>
      <c r="BG58" s="19"/>
      <c r="BH58" s="17">
        <f>(AVERAGE(BH59,BH63,BH67))</f>
        <v>0.9064327485380117</v>
      </c>
      <c r="BI58" s="19"/>
      <c r="BJ58" s="19"/>
      <c r="BK58" s="19"/>
      <c r="BL58" s="17">
        <f>(AVERAGE(BL59,BL63,BL67))</f>
        <v>1</v>
      </c>
      <c r="BM58" s="19"/>
      <c r="BN58" s="19"/>
      <c r="BO58" s="19"/>
      <c r="BP58" s="17">
        <f>(AVERAGE(BP59,BP63,BP67))</f>
        <v>1</v>
      </c>
      <c r="BV58" s="17">
        <f>(AVERAGE(BV59,BV63,BV67))</f>
        <v>0.61111111111111116</v>
      </c>
      <c r="CB58" s="17">
        <f>(AVERAGE(CB59,CB63,CB67))</f>
        <v>0.6</v>
      </c>
      <c r="CC58" s="17"/>
      <c r="CF58" s="17">
        <f>(AVERAGE(CF59,CF63,CF67))</f>
        <v>0.55999999999999994</v>
      </c>
      <c r="CH58" s="18">
        <f>(O58*$O$4+T58*$T$4+AG58*$AG$4+AJ58*$AJ$4+AX58*$AX$4+BA58*$BA$4+BH58*$BH$4+BL58*$BL$4+BP58*$BP$4+BV58*$BV$4+CB58*$CB$4+CF58*$CF$4)/$CH$4</f>
        <v>0.8412222222222222</v>
      </c>
    </row>
    <row r="59" spans="1:86" hidden="1" outlineLevel="1" x14ac:dyDescent="0.35">
      <c r="B59" s="25" t="s">
        <v>98</v>
      </c>
      <c r="E59" s="19"/>
      <c r="F59" s="19"/>
      <c r="G59" s="19"/>
      <c r="H59" s="19"/>
      <c r="I59" s="51"/>
      <c r="J59" s="19"/>
      <c r="K59" s="19"/>
      <c r="L59" s="19"/>
      <c r="M59" s="19"/>
      <c r="N59" s="19"/>
      <c r="O59" s="17">
        <f>(AVERAGE(O60:O62))/$O$4</f>
        <v>1</v>
      </c>
      <c r="P59" s="19"/>
      <c r="Q59" s="19"/>
      <c r="R59" s="19"/>
      <c r="S59" s="19"/>
      <c r="T59" s="17">
        <f>(AVERAGE(T60:T62))/T4</f>
        <v>1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7">
        <f>(AVERAGE(AG60:AG62))/AG4</f>
        <v>0.93939393939393945</v>
      </c>
      <c r="AH59" s="19"/>
      <c r="AI59" s="19"/>
      <c r="AJ59" s="17">
        <f>(AVERAGE(AJ60:AJ62))/AJ4</f>
        <v>1</v>
      </c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7">
        <f>(AVERAGE(AX60:AX62))/AX4</f>
        <v>1</v>
      </c>
      <c r="AY59" s="19"/>
      <c r="AZ59" s="19"/>
      <c r="BA59" s="17">
        <f>(AVERAGE(BA60:BA62))/BA4</f>
        <v>1</v>
      </c>
      <c r="BB59" s="19"/>
      <c r="BC59" s="19"/>
      <c r="BD59" s="19"/>
      <c r="BE59" s="19"/>
      <c r="BF59" s="19"/>
      <c r="BG59" s="19"/>
      <c r="BH59" s="17">
        <f>(AVERAGE(BH60:BH62))/BH4</f>
        <v>1</v>
      </c>
      <c r="BI59" s="19"/>
      <c r="BJ59" s="19"/>
      <c r="BK59" s="19"/>
      <c r="BL59" s="17">
        <f>(AVERAGE(BL60:BL62))/BL4</f>
        <v>1</v>
      </c>
      <c r="BM59" s="19"/>
      <c r="BN59" s="19"/>
      <c r="BO59" s="19"/>
      <c r="BP59" s="17">
        <f>(AVERAGE(BP60:BP62))/BP4</f>
        <v>1</v>
      </c>
      <c r="BQ59" s="19"/>
      <c r="BR59" s="19"/>
      <c r="BS59" s="19"/>
      <c r="BT59" s="19"/>
      <c r="BU59" s="19"/>
      <c r="BV59" s="17">
        <f>(AVERAGE(BV60:BV62))/BV4</f>
        <v>0.75</v>
      </c>
      <c r="BW59" s="19"/>
      <c r="BX59" s="19"/>
      <c r="BY59" s="19"/>
      <c r="BZ59" s="19"/>
      <c r="CA59" s="19"/>
      <c r="CB59" s="17">
        <f>(AVERAGE(CB60:CB62))/CB4</f>
        <v>1</v>
      </c>
      <c r="CC59" s="19"/>
      <c r="CD59" s="19"/>
      <c r="CE59" s="19"/>
      <c r="CF59" s="17">
        <f>(AVERAGE(CF60:CF62))/CF4</f>
        <v>1</v>
      </c>
      <c r="CH59" s="18">
        <f>(O59*$O$4+T59*$T$4+AG59*$AG$4+AJ59*$AJ$4+AX59*$AX$4+BA59*$BA$4+BH59*$BH$4+BL59*$BL$4+BP59*$BP$4+BV59*$BV$4+CB59*$CB$4+CF59*$CF$4)/$CH$4</f>
        <v>0.97666666666666668</v>
      </c>
    </row>
    <row r="60" spans="1:86" hidden="1" outlineLevel="2" x14ac:dyDescent="0.35">
      <c r="B60" s="24" t="s">
        <v>99</v>
      </c>
      <c r="E60" s="73">
        <v>1</v>
      </c>
      <c r="F60" s="73">
        <v>1</v>
      </c>
      <c r="G60" s="73">
        <v>1</v>
      </c>
      <c r="H60" s="73">
        <v>1</v>
      </c>
      <c r="I60" s="73">
        <v>1</v>
      </c>
      <c r="J60" s="73">
        <v>1</v>
      </c>
      <c r="K60" s="68">
        <v>1</v>
      </c>
      <c r="L60" s="73">
        <v>1</v>
      </c>
      <c r="M60" s="19">
        <v>1</v>
      </c>
      <c r="N60" s="73">
        <v>1</v>
      </c>
      <c r="O60">
        <f>SUMPRODUCT($E$4:$N$4,E60:N60)</f>
        <v>13</v>
      </c>
      <c r="P60" s="73">
        <v>1</v>
      </c>
      <c r="Q60" s="73">
        <v>1</v>
      </c>
      <c r="R60" s="73">
        <v>1</v>
      </c>
      <c r="S60" s="73">
        <v>1</v>
      </c>
      <c r="T60">
        <f>SUMPRODUCT($P$4:$S$4,P60:S60)</f>
        <v>20</v>
      </c>
      <c r="U60" s="73">
        <v>1</v>
      </c>
      <c r="V60" s="73">
        <v>1</v>
      </c>
      <c r="W60" s="73">
        <v>1</v>
      </c>
      <c r="X60" s="73">
        <v>1</v>
      </c>
      <c r="Y60" s="73">
        <v>1</v>
      </c>
      <c r="Z60" s="19">
        <v>1</v>
      </c>
      <c r="AA60" s="68">
        <v>1</v>
      </c>
      <c r="AB60" s="68">
        <v>1</v>
      </c>
      <c r="AC60" s="68">
        <v>1</v>
      </c>
      <c r="AD60" s="19">
        <v>1</v>
      </c>
      <c r="AE60" s="73">
        <v>1</v>
      </c>
      <c r="AF60" s="68">
        <v>1</v>
      </c>
      <c r="AG60">
        <f>SUMPRODUCT($U$4:$AF$4,U60:AF60)</f>
        <v>22</v>
      </c>
      <c r="AH60" s="19">
        <v>1</v>
      </c>
      <c r="AI60" s="19">
        <v>1</v>
      </c>
      <c r="AJ60">
        <f>SUMPRODUCT($AH$4:$AI$4,AH60:AI60)</f>
        <v>2</v>
      </c>
      <c r="AK60" s="68">
        <v>1</v>
      </c>
      <c r="AL60" s="19">
        <v>1</v>
      </c>
      <c r="AM60" s="19">
        <v>1</v>
      </c>
      <c r="AN60" s="19">
        <v>1</v>
      </c>
      <c r="AO60" s="68">
        <v>1</v>
      </c>
      <c r="AP60" s="19">
        <v>1</v>
      </c>
      <c r="AQ60" s="19">
        <v>1</v>
      </c>
      <c r="AR60" s="19">
        <v>1</v>
      </c>
      <c r="AS60" s="19">
        <v>1</v>
      </c>
      <c r="AT60" s="73">
        <v>1</v>
      </c>
      <c r="AU60" s="19">
        <v>1</v>
      </c>
      <c r="AV60" s="73">
        <v>1</v>
      </c>
      <c r="AW60" s="73">
        <v>1</v>
      </c>
      <c r="AX60">
        <f>SUMPRODUCT($AK$4:$AW$4,AK60:AW60)</f>
        <v>14</v>
      </c>
      <c r="AY60" s="19">
        <v>1</v>
      </c>
      <c r="AZ60" s="19">
        <v>1</v>
      </c>
      <c r="BA60">
        <f>SUMPRODUCT($AY$4:$AZ$4,AY60:AZ60)</f>
        <v>4</v>
      </c>
      <c r="BB60" s="19">
        <v>1</v>
      </c>
      <c r="BC60" s="19">
        <v>1</v>
      </c>
      <c r="BD60" s="19">
        <v>1</v>
      </c>
      <c r="BE60" s="19">
        <v>1</v>
      </c>
      <c r="BF60" s="19">
        <v>1</v>
      </c>
      <c r="BG60" s="19">
        <v>1</v>
      </c>
      <c r="BH60">
        <f>SUMPRODUCT($BB$4:$BG$4,BB60:BG60)</f>
        <v>9.5</v>
      </c>
      <c r="BI60" s="19">
        <v>1</v>
      </c>
      <c r="BJ60" s="19">
        <v>1</v>
      </c>
      <c r="BK60" s="19">
        <v>1</v>
      </c>
      <c r="BL60">
        <f>SUMPRODUCT($BI$4:$BK$4,BI60:BK60)</f>
        <v>2</v>
      </c>
      <c r="BM60" s="19">
        <v>1</v>
      </c>
      <c r="BN60" s="19">
        <v>1</v>
      </c>
      <c r="BO60" s="73">
        <v>1</v>
      </c>
      <c r="BP60">
        <f>SUMPRODUCT($BM$4:$BO$4,BM60:BO60)</f>
        <v>2</v>
      </c>
      <c r="BQ60" s="19">
        <v>0</v>
      </c>
      <c r="BR60" s="19">
        <v>1</v>
      </c>
      <c r="BS60" s="19">
        <v>1</v>
      </c>
      <c r="BT60" s="19">
        <v>1</v>
      </c>
      <c r="BU60" s="73">
        <v>1</v>
      </c>
      <c r="BV60">
        <f>SUMPRODUCT($BQ$4:$BU$4,BQ60:BU60)</f>
        <v>3</v>
      </c>
      <c r="BW60" s="19">
        <v>1</v>
      </c>
      <c r="BX60" s="73">
        <v>1</v>
      </c>
      <c r="BY60" s="73">
        <v>1</v>
      </c>
      <c r="BZ60" s="73">
        <v>1</v>
      </c>
      <c r="CA60" s="73">
        <v>1</v>
      </c>
      <c r="CB60">
        <f>SUMPRODUCT($BW$4:$CA$4,BW60:CA60)</f>
        <v>5</v>
      </c>
      <c r="CC60" s="19">
        <v>1</v>
      </c>
      <c r="CD60" s="19">
        <v>1</v>
      </c>
      <c r="CE60" s="19">
        <v>1</v>
      </c>
      <c r="CF60" s="21">
        <f t="shared" si="0"/>
        <v>2.5</v>
      </c>
    </row>
    <row r="61" spans="1:86" hidden="1" outlineLevel="2" x14ac:dyDescent="0.35">
      <c r="B61" s="24" t="s">
        <v>240</v>
      </c>
      <c r="E61" s="73">
        <v>1</v>
      </c>
      <c r="F61" s="73">
        <v>1</v>
      </c>
      <c r="G61" s="73">
        <v>1</v>
      </c>
      <c r="H61" s="19">
        <v>1</v>
      </c>
      <c r="I61" s="19">
        <v>1</v>
      </c>
      <c r="J61" s="19">
        <v>1</v>
      </c>
      <c r="K61" s="68">
        <v>1</v>
      </c>
      <c r="L61" s="19">
        <v>1</v>
      </c>
      <c r="M61" s="19">
        <v>1</v>
      </c>
      <c r="N61" s="19">
        <v>1</v>
      </c>
      <c r="O61">
        <f>SUMPRODUCT($E$4:$N$4,E61:N61)</f>
        <v>13</v>
      </c>
      <c r="P61" s="19">
        <v>1</v>
      </c>
      <c r="Q61" s="19">
        <v>1</v>
      </c>
      <c r="R61" s="19">
        <v>1</v>
      </c>
      <c r="S61" s="19">
        <v>1</v>
      </c>
      <c r="T61">
        <f>SUMPRODUCT($P$4:$S$4,P61:S61)</f>
        <v>20</v>
      </c>
      <c r="U61" s="19">
        <v>1</v>
      </c>
      <c r="V61" s="19">
        <v>1</v>
      </c>
      <c r="W61" s="19">
        <v>1</v>
      </c>
      <c r="X61" s="19">
        <v>1</v>
      </c>
      <c r="Y61" s="19">
        <v>1</v>
      </c>
      <c r="Z61" s="19">
        <v>1</v>
      </c>
      <c r="AA61" s="68">
        <v>1</v>
      </c>
      <c r="AB61" s="73">
        <v>0</v>
      </c>
      <c r="AC61" s="68">
        <v>1</v>
      </c>
      <c r="AD61" s="19">
        <v>1</v>
      </c>
      <c r="AE61" s="19">
        <v>1</v>
      </c>
      <c r="AF61" s="68">
        <v>1</v>
      </c>
      <c r="AG61">
        <f>SUMPRODUCT($U$4:$AF$4,U61:AF61)</f>
        <v>20</v>
      </c>
      <c r="AH61" s="19">
        <v>1</v>
      </c>
      <c r="AI61" s="19">
        <v>1</v>
      </c>
      <c r="AJ61">
        <f>SUMPRODUCT($AH$4:$AI$4,AH61:AI61)</f>
        <v>2</v>
      </c>
      <c r="AK61" s="68">
        <v>1</v>
      </c>
      <c r="AL61" s="19">
        <v>1</v>
      </c>
      <c r="AM61" s="19">
        <v>1</v>
      </c>
      <c r="AN61" s="19">
        <v>1</v>
      </c>
      <c r="AO61" s="68">
        <v>1</v>
      </c>
      <c r="AP61" s="19">
        <v>1</v>
      </c>
      <c r="AQ61" s="19">
        <v>1</v>
      </c>
      <c r="AR61" s="19">
        <v>1</v>
      </c>
      <c r="AS61" s="19">
        <v>1</v>
      </c>
      <c r="AT61" s="19">
        <v>1</v>
      </c>
      <c r="AU61" s="19">
        <v>1</v>
      </c>
      <c r="AV61" s="19">
        <v>1</v>
      </c>
      <c r="AW61" s="19">
        <v>1</v>
      </c>
      <c r="AX61">
        <f>SUMPRODUCT($AK$4:$AW$4,AK61:AW61)</f>
        <v>14</v>
      </c>
      <c r="AY61" s="19">
        <v>1</v>
      </c>
      <c r="AZ61" s="19">
        <v>1</v>
      </c>
      <c r="BA61">
        <f>SUMPRODUCT($AY$4:$AZ$4,AY61:AZ61)</f>
        <v>4</v>
      </c>
      <c r="BB61" s="19">
        <v>1</v>
      </c>
      <c r="BC61" s="19">
        <v>1</v>
      </c>
      <c r="BD61" s="19">
        <v>1</v>
      </c>
      <c r="BE61" s="19">
        <v>1</v>
      </c>
      <c r="BF61" s="19">
        <v>1</v>
      </c>
      <c r="BG61" s="19">
        <v>1</v>
      </c>
      <c r="BH61">
        <f>SUMPRODUCT($BB$4:$BG$4,BB61:BG61)</f>
        <v>9.5</v>
      </c>
      <c r="BI61" s="19">
        <v>1</v>
      </c>
      <c r="BJ61" s="19">
        <v>1</v>
      </c>
      <c r="BK61" s="19">
        <v>1</v>
      </c>
      <c r="BL61">
        <f>SUMPRODUCT($BI$4:$BK$4,BI61:BK61)</f>
        <v>2</v>
      </c>
      <c r="BM61" s="19">
        <v>1</v>
      </c>
      <c r="BN61" s="19">
        <v>1</v>
      </c>
      <c r="BO61" s="19">
        <v>1</v>
      </c>
      <c r="BP61">
        <f>SUMPRODUCT($BM$4:$BO$4,BM61:BO61)</f>
        <v>2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  <c r="BV61">
        <f>SUMPRODUCT($BQ$4:$BU$4,BQ61:BU61)</f>
        <v>3</v>
      </c>
      <c r="BW61" s="19">
        <v>1</v>
      </c>
      <c r="BX61" s="19">
        <v>1</v>
      </c>
      <c r="BY61" s="19">
        <v>1</v>
      </c>
      <c r="BZ61" s="19">
        <v>1</v>
      </c>
      <c r="CA61" s="73">
        <v>1</v>
      </c>
      <c r="CB61">
        <f>SUMPRODUCT($BW$4:$CA$4,BW61:CA61)</f>
        <v>5</v>
      </c>
      <c r="CC61" s="19">
        <v>1</v>
      </c>
      <c r="CD61" s="19">
        <v>1</v>
      </c>
      <c r="CE61" s="19">
        <v>1</v>
      </c>
      <c r="CF61" s="21">
        <f t="shared" si="0"/>
        <v>2.5</v>
      </c>
    </row>
    <row r="62" spans="1:86" hidden="1" outlineLevel="2" x14ac:dyDescent="0.35">
      <c r="B62" s="24" t="s">
        <v>100</v>
      </c>
      <c r="E62" s="19">
        <v>1</v>
      </c>
      <c r="F62" s="19">
        <v>1</v>
      </c>
      <c r="G62" s="19">
        <v>1</v>
      </c>
      <c r="H62" s="19">
        <v>1</v>
      </c>
      <c r="I62" s="19">
        <v>1</v>
      </c>
      <c r="J62" s="19">
        <v>1</v>
      </c>
      <c r="K62" s="68">
        <v>1</v>
      </c>
      <c r="L62" s="19">
        <v>1</v>
      </c>
      <c r="M62" s="19">
        <v>1</v>
      </c>
      <c r="N62" s="19">
        <v>1</v>
      </c>
      <c r="O62">
        <f>SUMPRODUCT($E$4:$N$4,E62:N62)</f>
        <v>13</v>
      </c>
      <c r="P62" s="19">
        <v>1</v>
      </c>
      <c r="Q62" s="19">
        <v>1</v>
      </c>
      <c r="R62" s="19">
        <v>1</v>
      </c>
      <c r="S62" s="19">
        <v>1</v>
      </c>
      <c r="T62">
        <f>SUMPRODUCT($P$4:$S$4,P62:S62)</f>
        <v>20</v>
      </c>
      <c r="U62" s="19">
        <v>1</v>
      </c>
      <c r="V62" s="19">
        <v>1</v>
      </c>
      <c r="W62" s="19">
        <v>1</v>
      </c>
      <c r="X62" s="19">
        <v>1</v>
      </c>
      <c r="Y62" s="19">
        <v>1</v>
      </c>
      <c r="Z62" s="19">
        <v>1</v>
      </c>
      <c r="AA62" s="68">
        <v>1</v>
      </c>
      <c r="AB62" s="72">
        <v>0</v>
      </c>
      <c r="AC62" s="68">
        <v>1</v>
      </c>
      <c r="AD62" s="19">
        <v>1</v>
      </c>
      <c r="AE62" s="19">
        <v>1</v>
      </c>
      <c r="AF62" s="68">
        <v>1</v>
      </c>
      <c r="AG62">
        <f>SUMPRODUCT($U$4:$AF$4,U62:AF62)</f>
        <v>20</v>
      </c>
      <c r="AH62" s="19">
        <v>1</v>
      </c>
      <c r="AI62" s="19">
        <v>1</v>
      </c>
      <c r="AJ62">
        <f>SUMPRODUCT($AH$4:$AI$4,AH62:AI62)</f>
        <v>2</v>
      </c>
      <c r="AK62" s="68">
        <v>1</v>
      </c>
      <c r="AL62" s="19">
        <v>1</v>
      </c>
      <c r="AM62" s="19">
        <v>1</v>
      </c>
      <c r="AN62" s="19">
        <v>1</v>
      </c>
      <c r="AO62" s="68">
        <v>1</v>
      </c>
      <c r="AP62" s="19">
        <v>1</v>
      </c>
      <c r="AQ62" s="19">
        <v>1</v>
      </c>
      <c r="AR62" s="19">
        <v>1</v>
      </c>
      <c r="AS62" s="19">
        <v>1</v>
      </c>
      <c r="AT62" s="19">
        <v>1</v>
      </c>
      <c r="AU62" s="19">
        <v>1</v>
      </c>
      <c r="AV62" s="19">
        <v>1</v>
      </c>
      <c r="AW62" s="19">
        <v>1</v>
      </c>
      <c r="AX62">
        <f>SUMPRODUCT($AK$4:$AW$4,AK62:AW62)</f>
        <v>14</v>
      </c>
      <c r="AY62" s="19">
        <v>1</v>
      </c>
      <c r="AZ62" s="19">
        <v>1</v>
      </c>
      <c r="BA62">
        <f>SUMPRODUCT($AY$4:$AZ$4,AY62:AZ62)</f>
        <v>4</v>
      </c>
      <c r="BB62" s="19">
        <v>1</v>
      </c>
      <c r="BC62" s="19">
        <v>1</v>
      </c>
      <c r="BD62" s="19">
        <v>1</v>
      </c>
      <c r="BE62" s="19">
        <v>1</v>
      </c>
      <c r="BF62" s="19">
        <v>1</v>
      </c>
      <c r="BG62" s="19">
        <v>1</v>
      </c>
      <c r="BH62">
        <f>SUMPRODUCT($BB$4:$BG$4,BB62:BG62)</f>
        <v>9.5</v>
      </c>
      <c r="BI62" s="19">
        <v>1</v>
      </c>
      <c r="BJ62" s="19">
        <v>1</v>
      </c>
      <c r="BK62" s="19">
        <v>1</v>
      </c>
      <c r="BL62">
        <f>SUMPRODUCT($BI$4:$BK$4,BI62:BK62)</f>
        <v>2</v>
      </c>
      <c r="BM62" s="19">
        <v>1</v>
      </c>
      <c r="BN62" s="19">
        <v>1</v>
      </c>
      <c r="BO62" s="19">
        <v>1</v>
      </c>
      <c r="BP62">
        <f>SUMPRODUCT($BM$4:$BO$4,BM62:BO62)</f>
        <v>2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  <c r="BV62">
        <f>SUMPRODUCT($BQ$4:$BU$4,BQ62:BU62)</f>
        <v>3</v>
      </c>
      <c r="BW62" s="19">
        <v>1</v>
      </c>
      <c r="BX62" s="19">
        <v>1</v>
      </c>
      <c r="BY62" s="19">
        <v>1</v>
      </c>
      <c r="BZ62" s="19">
        <v>1</v>
      </c>
      <c r="CA62" s="19">
        <v>1</v>
      </c>
      <c r="CB62">
        <f>SUMPRODUCT($BW$4:$CA$4,BW62:CA62)</f>
        <v>5</v>
      </c>
      <c r="CC62" s="19">
        <v>1</v>
      </c>
      <c r="CD62" s="19">
        <v>1</v>
      </c>
      <c r="CE62" s="19">
        <v>1</v>
      </c>
      <c r="CF62" s="21">
        <f t="shared" si="0"/>
        <v>2.5</v>
      </c>
    </row>
    <row r="63" spans="1:86" hidden="1" outlineLevel="1" x14ac:dyDescent="0.35">
      <c r="B63" s="25" t="s">
        <v>101</v>
      </c>
      <c r="E63" s="19"/>
      <c r="F63" s="19"/>
      <c r="G63" s="19"/>
      <c r="H63" s="19"/>
      <c r="I63" s="51"/>
      <c r="J63" s="19"/>
      <c r="K63" s="68"/>
      <c r="L63" s="19"/>
      <c r="M63" s="19"/>
      <c r="N63" s="19"/>
      <c r="O63" s="17">
        <f>(AVERAGE(O64:O66))/$O$4</f>
        <v>0.89743589743589736</v>
      </c>
      <c r="P63" s="19"/>
      <c r="Q63" s="19"/>
      <c r="R63" s="19"/>
      <c r="S63" s="19"/>
      <c r="T63" s="17">
        <f>(AVERAGE(T64:T66))/T4</f>
        <v>0.91666666666666663</v>
      </c>
      <c r="U63" s="19"/>
      <c r="V63" s="19"/>
      <c r="W63" s="19"/>
      <c r="X63" s="19"/>
      <c r="Y63" s="19"/>
      <c r="Z63" s="19"/>
      <c r="AA63" s="19"/>
      <c r="AB63" s="72"/>
      <c r="AC63" s="19"/>
      <c r="AD63" s="19"/>
      <c r="AE63" s="19"/>
      <c r="AF63" s="19"/>
      <c r="AG63" s="17">
        <f>(AVERAGE(AG64:AG66))/AG4</f>
        <v>0.65151515151515149</v>
      </c>
      <c r="AH63" s="19"/>
      <c r="AI63" s="19"/>
      <c r="AJ63" s="17">
        <f>(AVERAGE(AJ64:AJ66))/AJ4</f>
        <v>1</v>
      </c>
      <c r="AK63" s="72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7">
        <f>(AVERAGE(AX64:AX66))/AX4</f>
        <v>0.83333333333333326</v>
      </c>
      <c r="AY63" s="19"/>
      <c r="AZ63" s="19"/>
      <c r="BA63" s="17">
        <f>(AVERAGE(BA64:BA66))/BA4</f>
        <v>1</v>
      </c>
      <c r="BB63" s="19"/>
      <c r="BC63" s="19"/>
      <c r="BD63" s="19"/>
      <c r="BE63" s="19"/>
      <c r="BF63" s="19"/>
      <c r="BG63" s="19"/>
      <c r="BH63" s="17">
        <f>(AVERAGE(BH64:BH66))/BH4</f>
        <v>0.85964912280701744</v>
      </c>
      <c r="BI63" s="19"/>
      <c r="BJ63" s="19"/>
      <c r="BK63" s="19"/>
      <c r="BL63" s="17">
        <f>(AVERAGE(BL64:BL66))/BL4</f>
        <v>1</v>
      </c>
      <c r="BM63" s="19"/>
      <c r="BN63" s="19"/>
      <c r="BO63" s="19"/>
      <c r="BP63" s="17">
        <f>(AVERAGE(BP64:BP66))/BP4</f>
        <v>1</v>
      </c>
      <c r="BQ63" s="19"/>
      <c r="BR63" s="19"/>
      <c r="BS63" s="19"/>
      <c r="BT63" s="19"/>
      <c r="BU63" s="19"/>
      <c r="BV63" s="17">
        <f>(AVERAGE(BV64:BV66))/BV4</f>
        <v>0.58333333333333337</v>
      </c>
      <c r="BW63" s="19"/>
      <c r="BX63" s="19"/>
      <c r="BY63" s="19"/>
      <c r="BZ63" s="19"/>
      <c r="CA63" s="19"/>
      <c r="CB63" s="17">
        <f>(AVERAGE(CB64:CB66))/CB4</f>
        <v>0.4</v>
      </c>
      <c r="CC63" s="19"/>
      <c r="CD63" s="19"/>
      <c r="CE63" s="19"/>
      <c r="CF63" s="17">
        <f>(AVERAGE(CF64:CF66))/CF4</f>
        <v>0.33999999999999997</v>
      </c>
      <c r="CH63" s="18">
        <f>(O63*$O$4+T63*$T$4+AG63*$AG$4+AJ63*$AJ$4+AX63*$AX$4+BA63*$BA$4+BH63*$BH$4+BL63*$BL$4+BP63*$BP$4+BV63*$BV$4+CB63*$CB$4+CF63*$CF$4)/$CH$4</f>
        <v>0.79349999999999976</v>
      </c>
    </row>
    <row r="64" spans="1:86" hidden="1" outlineLevel="2" x14ac:dyDescent="0.35">
      <c r="B64" s="24" t="s">
        <v>99</v>
      </c>
      <c r="E64" s="73">
        <v>1</v>
      </c>
      <c r="F64" s="73">
        <v>1</v>
      </c>
      <c r="G64" s="73">
        <v>1</v>
      </c>
      <c r="H64" s="73">
        <v>1</v>
      </c>
      <c r="I64" s="73">
        <v>1</v>
      </c>
      <c r="J64" s="73">
        <v>1</v>
      </c>
      <c r="K64" s="68">
        <v>1</v>
      </c>
      <c r="L64" s="73">
        <v>1</v>
      </c>
      <c r="M64" s="19">
        <v>1</v>
      </c>
      <c r="N64" s="73">
        <v>1</v>
      </c>
      <c r="O64">
        <f>SUMPRODUCT($E$4:$N$4,E64:N64)</f>
        <v>13</v>
      </c>
      <c r="P64" s="73">
        <v>1</v>
      </c>
      <c r="Q64" s="73">
        <v>1</v>
      </c>
      <c r="R64" s="73">
        <v>1</v>
      </c>
      <c r="S64" s="73">
        <v>1</v>
      </c>
      <c r="T64">
        <f>SUMPRODUCT($P$4:$S$4,P64:S64)</f>
        <v>20</v>
      </c>
      <c r="U64" s="73">
        <v>1</v>
      </c>
      <c r="V64" s="73">
        <v>1</v>
      </c>
      <c r="W64" s="73">
        <v>1</v>
      </c>
      <c r="X64" s="73">
        <v>1</v>
      </c>
      <c r="Y64" s="73">
        <v>1</v>
      </c>
      <c r="Z64" s="19">
        <v>1</v>
      </c>
      <c r="AA64" s="68">
        <v>1</v>
      </c>
      <c r="AB64" s="68">
        <v>1</v>
      </c>
      <c r="AC64" s="68">
        <v>1</v>
      </c>
      <c r="AD64" s="19">
        <v>1</v>
      </c>
      <c r="AE64" s="73">
        <v>0</v>
      </c>
      <c r="AF64" s="68">
        <v>1</v>
      </c>
      <c r="AG64">
        <f>SUMPRODUCT($U$4:$AF$4,U64:AF64)</f>
        <v>20</v>
      </c>
      <c r="AH64" s="19">
        <v>1</v>
      </c>
      <c r="AI64" s="19">
        <v>1</v>
      </c>
      <c r="AJ64">
        <f>SUMPRODUCT($AH$4:$AI$4,AH64:AI64)</f>
        <v>2</v>
      </c>
      <c r="AK64" s="68">
        <v>1</v>
      </c>
      <c r="AL64" s="19">
        <v>1</v>
      </c>
      <c r="AM64" s="19">
        <v>1</v>
      </c>
      <c r="AN64" s="19">
        <v>1</v>
      </c>
      <c r="AO64" s="68">
        <v>1</v>
      </c>
      <c r="AP64" s="19">
        <v>1</v>
      </c>
      <c r="AQ64" s="19">
        <v>1</v>
      </c>
      <c r="AR64" s="19">
        <v>1</v>
      </c>
      <c r="AS64" s="19">
        <v>1</v>
      </c>
      <c r="AT64" s="73">
        <v>1</v>
      </c>
      <c r="AU64" s="19">
        <v>1</v>
      </c>
      <c r="AV64" s="73">
        <v>1</v>
      </c>
      <c r="AW64" s="73">
        <v>1</v>
      </c>
      <c r="AX64">
        <f>SUMPRODUCT($AK$4:$AW$4,AK64:AW64)</f>
        <v>14</v>
      </c>
      <c r="AY64" s="19">
        <v>1</v>
      </c>
      <c r="AZ64" s="19">
        <v>1</v>
      </c>
      <c r="BA64">
        <f>SUMPRODUCT($AY$4:$AZ$4,AY64:AZ64)</f>
        <v>4</v>
      </c>
      <c r="BB64" s="19">
        <v>1</v>
      </c>
      <c r="BC64" s="19">
        <v>1</v>
      </c>
      <c r="BD64" s="19">
        <v>1</v>
      </c>
      <c r="BE64" s="19">
        <v>1</v>
      </c>
      <c r="BF64" s="19">
        <v>1</v>
      </c>
      <c r="BG64" s="19">
        <v>1</v>
      </c>
      <c r="BH64">
        <f>SUMPRODUCT($BB$4:$BG$4,BB64:BG64)</f>
        <v>9.5</v>
      </c>
      <c r="BI64" s="19">
        <v>1</v>
      </c>
      <c r="BJ64" s="19">
        <v>1</v>
      </c>
      <c r="BK64" s="19">
        <v>1</v>
      </c>
      <c r="BL64">
        <f>SUMPRODUCT($BI$4:$BK$4,BI64:BK64)</f>
        <v>2</v>
      </c>
      <c r="BM64" s="19">
        <v>1</v>
      </c>
      <c r="BN64" s="19">
        <v>1</v>
      </c>
      <c r="BO64" s="73">
        <v>1</v>
      </c>
      <c r="BP64">
        <f>SUMPRODUCT($BM$4:$BO$4,BM64:BO64)</f>
        <v>2</v>
      </c>
      <c r="BQ64" s="19">
        <v>0</v>
      </c>
      <c r="BR64" s="19">
        <v>1</v>
      </c>
      <c r="BS64" s="19">
        <v>1</v>
      </c>
      <c r="BT64" s="19">
        <v>1</v>
      </c>
      <c r="BU64" s="73">
        <v>1</v>
      </c>
      <c r="BV64">
        <f>SUMPRODUCT($BQ$4:$BU$4,BQ64:BU64)</f>
        <v>3</v>
      </c>
      <c r="BW64" s="19">
        <v>1</v>
      </c>
      <c r="BX64" s="73">
        <v>1</v>
      </c>
      <c r="BY64" s="73">
        <v>1</v>
      </c>
      <c r="BZ64" s="73">
        <v>1</v>
      </c>
      <c r="CA64" s="73">
        <v>1</v>
      </c>
      <c r="CB64">
        <f>SUMPRODUCT($BW$4:$CA$4,BW64:CA64)</f>
        <v>5</v>
      </c>
      <c r="CC64" s="19">
        <v>1</v>
      </c>
      <c r="CD64" s="19">
        <v>1</v>
      </c>
      <c r="CE64" s="19">
        <v>1</v>
      </c>
      <c r="CF64" s="21">
        <f t="shared" si="0"/>
        <v>2.5</v>
      </c>
      <c r="CH64" s="22"/>
    </row>
    <row r="65" spans="1:86" hidden="1" outlineLevel="2" x14ac:dyDescent="0.35">
      <c r="B65" s="24" t="s">
        <v>241</v>
      </c>
      <c r="E65" s="73">
        <v>1</v>
      </c>
      <c r="F65" s="73">
        <v>1</v>
      </c>
      <c r="G65" s="73">
        <v>0</v>
      </c>
      <c r="H65" s="19">
        <v>0</v>
      </c>
      <c r="I65" s="51">
        <v>1</v>
      </c>
      <c r="J65" s="19">
        <v>1</v>
      </c>
      <c r="K65" s="68">
        <v>1</v>
      </c>
      <c r="L65" s="19">
        <v>1</v>
      </c>
      <c r="M65" s="19">
        <v>1</v>
      </c>
      <c r="N65" s="19">
        <v>1</v>
      </c>
      <c r="O65">
        <f>SUMPRODUCT($E$4:$N$4,E65:N65)</f>
        <v>9</v>
      </c>
      <c r="P65" s="19">
        <v>1</v>
      </c>
      <c r="Q65" s="19">
        <v>1</v>
      </c>
      <c r="R65" s="19">
        <v>1</v>
      </c>
      <c r="S65" s="19">
        <v>0</v>
      </c>
      <c r="T65">
        <f>SUMPRODUCT($P$4:$S$4,P65:S65)</f>
        <v>15</v>
      </c>
      <c r="U65" s="19">
        <v>1</v>
      </c>
      <c r="V65" s="19">
        <v>1</v>
      </c>
      <c r="W65" s="19">
        <v>1</v>
      </c>
      <c r="X65" s="19">
        <v>0</v>
      </c>
      <c r="Y65" s="19">
        <v>0</v>
      </c>
      <c r="Z65" s="19">
        <v>0</v>
      </c>
      <c r="AA65" s="68">
        <v>1</v>
      </c>
      <c r="AB65" s="73">
        <v>0</v>
      </c>
      <c r="AC65" s="68">
        <v>1</v>
      </c>
      <c r="AD65" s="19">
        <v>1</v>
      </c>
      <c r="AE65" s="19">
        <v>0</v>
      </c>
      <c r="AF65" s="68">
        <v>1</v>
      </c>
      <c r="AG65">
        <f>SUMPRODUCT($U$4:$AF$4,U65:AF65)</f>
        <v>13</v>
      </c>
      <c r="AH65" s="19">
        <v>1</v>
      </c>
      <c r="AI65" s="19">
        <v>1</v>
      </c>
      <c r="AJ65">
        <f>SUMPRODUCT($AH$4:$AI$4,AH65:AI65)</f>
        <v>2</v>
      </c>
      <c r="AK65" s="68">
        <v>1</v>
      </c>
      <c r="AL65" s="19">
        <v>1</v>
      </c>
      <c r="AM65" s="19">
        <v>1</v>
      </c>
      <c r="AN65" s="19">
        <v>1</v>
      </c>
      <c r="AO65" s="68">
        <v>1</v>
      </c>
      <c r="AP65" s="19">
        <v>0</v>
      </c>
      <c r="AQ65" s="19">
        <v>1</v>
      </c>
      <c r="AR65" s="19">
        <v>0</v>
      </c>
      <c r="AS65" s="19">
        <v>1</v>
      </c>
      <c r="AT65" s="19">
        <v>0</v>
      </c>
      <c r="AU65" s="19">
        <v>1</v>
      </c>
      <c r="AV65" s="19">
        <v>1</v>
      </c>
      <c r="AW65" s="19">
        <v>0</v>
      </c>
      <c r="AX65">
        <f>SUMPRODUCT($AK$4:$AW$4,AK65:AW65)</f>
        <v>9</v>
      </c>
      <c r="AY65" s="19">
        <v>1</v>
      </c>
      <c r="AZ65" s="19">
        <v>1</v>
      </c>
      <c r="BA65">
        <f>SUMPRODUCT($AY$4:$AZ$4,AY65:AZ65)</f>
        <v>4</v>
      </c>
      <c r="BB65" s="19">
        <v>1</v>
      </c>
      <c r="BC65" s="19">
        <v>1</v>
      </c>
      <c r="BD65" s="19">
        <v>0</v>
      </c>
      <c r="BE65" s="19">
        <v>1</v>
      </c>
      <c r="BF65" s="19">
        <v>1</v>
      </c>
      <c r="BG65" s="19">
        <v>1</v>
      </c>
      <c r="BH65">
        <f>SUMPRODUCT($BB$4:$BG$4,BB65:BG65)</f>
        <v>7.5</v>
      </c>
      <c r="BI65" s="19">
        <v>1</v>
      </c>
      <c r="BJ65" s="19">
        <v>1</v>
      </c>
      <c r="BK65" s="19">
        <v>1</v>
      </c>
      <c r="BL65">
        <f>SUMPRODUCT($BI$4:$BK$4,BI65:BK65)</f>
        <v>2</v>
      </c>
      <c r="BM65" s="19">
        <v>1</v>
      </c>
      <c r="BN65" s="19">
        <v>1</v>
      </c>
      <c r="BO65" s="19">
        <v>1</v>
      </c>
      <c r="BP65">
        <f>SUMPRODUCT($BM$4:$BO$4,BM65:BO65)</f>
        <v>2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>
        <f>SUMPRODUCT($BQ$4:$BU$4,BQ65:BU65)</f>
        <v>0</v>
      </c>
      <c r="BW65" s="19">
        <v>0</v>
      </c>
      <c r="BX65" s="19">
        <v>1</v>
      </c>
      <c r="BY65" s="19">
        <v>0</v>
      </c>
      <c r="BZ65" s="19">
        <v>0</v>
      </c>
      <c r="CA65" s="73">
        <v>0</v>
      </c>
      <c r="CB65">
        <f>SUMPRODUCT($BW$4:$CA$4,BW65:CA65)</f>
        <v>0.5</v>
      </c>
      <c r="CC65" s="19">
        <v>0.05</v>
      </c>
      <c r="CD65" s="19">
        <v>0</v>
      </c>
      <c r="CE65" s="19">
        <v>0</v>
      </c>
      <c r="CF65" s="21">
        <f t="shared" si="0"/>
        <v>2.5000000000000001E-2</v>
      </c>
      <c r="CH65" s="22"/>
    </row>
    <row r="66" spans="1:86" hidden="1" outlineLevel="2" x14ac:dyDescent="0.35">
      <c r="B66" s="24" t="s">
        <v>100</v>
      </c>
      <c r="E66" s="19">
        <v>1</v>
      </c>
      <c r="F66" s="19">
        <v>1</v>
      </c>
      <c r="G66" s="19">
        <v>1</v>
      </c>
      <c r="H66" s="19">
        <v>1</v>
      </c>
      <c r="I66" s="19">
        <v>1</v>
      </c>
      <c r="J66" s="19">
        <v>1</v>
      </c>
      <c r="K66" s="68">
        <v>1</v>
      </c>
      <c r="L66" s="19">
        <v>1</v>
      </c>
      <c r="M66" s="19">
        <v>1</v>
      </c>
      <c r="N66" s="19">
        <v>1</v>
      </c>
      <c r="O66">
        <f>SUMPRODUCT($E$4:$N$4,E66:N66)</f>
        <v>13</v>
      </c>
      <c r="P66" s="19">
        <v>1</v>
      </c>
      <c r="Q66" s="19">
        <v>1</v>
      </c>
      <c r="R66" s="19">
        <v>1</v>
      </c>
      <c r="S66" s="19">
        <v>1</v>
      </c>
      <c r="T66">
        <f>SUMPRODUCT($P$4:$S$4,P66:S66)</f>
        <v>20</v>
      </c>
      <c r="U66" s="19">
        <v>0</v>
      </c>
      <c r="V66" s="19">
        <v>0</v>
      </c>
      <c r="W66" s="19">
        <v>1</v>
      </c>
      <c r="X66" s="19">
        <v>1</v>
      </c>
      <c r="Y66" s="19">
        <v>0</v>
      </c>
      <c r="Z66" s="19">
        <v>0</v>
      </c>
      <c r="AA66" s="68">
        <v>1</v>
      </c>
      <c r="AB66" s="72">
        <v>0</v>
      </c>
      <c r="AC66" s="68">
        <v>1</v>
      </c>
      <c r="AD66" s="19">
        <v>1</v>
      </c>
      <c r="AE66" s="19">
        <v>0</v>
      </c>
      <c r="AF66" s="68">
        <v>1</v>
      </c>
      <c r="AG66">
        <f>SUMPRODUCT($U$4:$AF$4,U66:AF66)</f>
        <v>10</v>
      </c>
      <c r="AH66" s="19">
        <v>1</v>
      </c>
      <c r="AI66" s="19">
        <v>1</v>
      </c>
      <c r="AJ66">
        <f>SUMPRODUCT($AH$4:$AI$4,AH66:AI66)</f>
        <v>2</v>
      </c>
      <c r="AK66" s="68">
        <v>1</v>
      </c>
      <c r="AL66" s="19">
        <v>1</v>
      </c>
      <c r="AM66" s="19">
        <v>1</v>
      </c>
      <c r="AN66" s="19">
        <v>1</v>
      </c>
      <c r="AO66" s="68">
        <v>1</v>
      </c>
      <c r="AP66" s="19">
        <v>0</v>
      </c>
      <c r="AQ66" s="19">
        <v>1</v>
      </c>
      <c r="AR66" s="19">
        <v>1</v>
      </c>
      <c r="AS66" s="19">
        <v>1</v>
      </c>
      <c r="AT66" s="19">
        <v>0</v>
      </c>
      <c r="AU66" s="19">
        <v>1</v>
      </c>
      <c r="AV66" s="19">
        <v>1</v>
      </c>
      <c r="AW66" s="19">
        <v>1</v>
      </c>
      <c r="AX66">
        <f>SUMPRODUCT($AK$4:$AW$4,AK66:AW66)</f>
        <v>12</v>
      </c>
      <c r="AY66" s="19">
        <v>1</v>
      </c>
      <c r="AZ66" s="19">
        <v>1</v>
      </c>
      <c r="BA66">
        <f>SUMPRODUCT($AY$4:$AZ$4,AY66:AZ66)</f>
        <v>4</v>
      </c>
      <c r="BB66" s="19">
        <v>1</v>
      </c>
      <c r="BC66" s="19">
        <v>1</v>
      </c>
      <c r="BD66" s="19">
        <v>0</v>
      </c>
      <c r="BE66" s="19">
        <v>1</v>
      </c>
      <c r="BF66" s="19">
        <v>1</v>
      </c>
      <c r="BG66" s="19">
        <v>1</v>
      </c>
      <c r="BH66">
        <f>SUMPRODUCT($BB$4:$BG$4,BB66:BG66)</f>
        <v>7.5</v>
      </c>
      <c r="BI66" s="19">
        <v>1</v>
      </c>
      <c r="BJ66" s="19">
        <v>1</v>
      </c>
      <c r="BK66" s="19">
        <v>1</v>
      </c>
      <c r="BL66">
        <f>SUMPRODUCT($BI$4:$BK$4,BI66:BK66)</f>
        <v>2</v>
      </c>
      <c r="BM66" s="19">
        <v>1</v>
      </c>
      <c r="BN66" s="19">
        <v>1</v>
      </c>
      <c r="BO66" s="19">
        <v>1</v>
      </c>
      <c r="BP66">
        <f>SUMPRODUCT($BM$4:$BO$4,BM66:BO66)</f>
        <v>2</v>
      </c>
      <c r="BQ66" s="19">
        <v>1</v>
      </c>
      <c r="BR66" s="19">
        <v>1</v>
      </c>
      <c r="BS66" s="19">
        <v>1</v>
      </c>
      <c r="BT66" s="19">
        <v>1</v>
      </c>
      <c r="BU66" s="19">
        <v>1</v>
      </c>
      <c r="BV66">
        <f>SUMPRODUCT($BQ$4:$BU$4,BQ66:BU66)</f>
        <v>4</v>
      </c>
      <c r="BW66" s="19">
        <v>0</v>
      </c>
      <c r="BX66" s="19">
        <v>1</v>
      </c>
      <c r="BY66" s="19">
        <v>0</v>
      </c>
      <c r="BZ66" s="19">
        <v>0</v>
      </c>
      <c r="CA66" s="19">
        <v>0</v>
      </c>
      <c r="CB66">
        <f>SUMPRODUCT($BW$4:$CA$4,BW66:CA66)</f>
        <v>0.5</v>
      </c>
      <c r="CC66" s="19">
        <v>0.05</v>
      </c>
      <c r="CD66" s="19">
        <v>0</v>
      </c>
      <c r="CE66" s="19">
        <v>0</v>
      </c>
      <c r="CF66" s="21">
        <f t="shared" si="0"/>
        <v>2.5000000000000001E-2</v>
      </c>
      <c r="CH66" s="22"/>
    </row>
    <row r="67" spans="1:86" hidden="1" outlineLevel="1" x14ac:dyDescent="0.35">
      <c r="B67" s="25" t="s">
        <v>102</v>
      </c>
      <c r="E67" s="19"/>
      <c r="F67" s="19"/>
      <c r="G67" s="19"/>
      <c r="H67" s="19"/>
      <c r="I67" s="51"/>
      <c r="J67" s="19"/>
      <c r="K67" s="68"/>
      <c r="L67" s="19"/>
      <c r="M67" s="19"/>
      <c r="N67" s="19"/>
      <c r="O67" s="17">
        <f>(AVERAGE(O68:O70))/$O$4</f>
        <v>0.89743589743589736</v>
      </c>
      <c r="P67" s="19"/>
      <c r="Q67" s="19"/>
      <c r="R67" s="19"/>
      <c r="S67" s="19"/>
      <c r="T67" s="17">
        <f>(AVERAGE(T68:T70))/T4</f>
        <v>0.75</v>
      </c>
      <c r="U67" s="19"/>
      <c r="V67" s="19"/>
      <c r="W67" s="19"/>
      <c r="X67" s="19"/>
      <c r="Y67" s="19"/>
      <c r="Z67" s="19"/>
      <c r="AA67" s="68"/>
      <c r="AB67" s="72"/>
      <c r="AC67" s="68">
        <v>1</v>
      </c>
      <c r="AD67" s="19"/>
      <c r="AE67" s="19"/>
      <c r="AF67" s="68"/>
      <c r="AG67" s="17">
        <f>(AVERAGE(AG68:AG70))/AG4</f>
        <v>0.63636363636363635</v>
      </c>
      <c r="AH67" s="19"/>
      <c r="AI67" s="19"/>
      <c r="AJ67" s="17">
        <f>(AVERAGE(AJ68:AJ70))/AJ4</f>
        <v>1</v>
      </c>
      <c r="AK67" s="72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7">
        <f>(AVERAGE(AX68:AX70))/AX4</f>
        <v>0.83333333333333326</v>
      </c>
      <c r="AY67" s="19"/>
      <c r="AZ67" s="19"/>
      <c r="BA67" s="17">
        <f>(AVERAGE(BA68:BA70))/BA4</f>
        <v>1</v>
      </c>
      <c r="BB67" s="19"/>
      <c r="BC67" s="19"/>
      <c r="BD67" s="19"/>
      <c r="BE67" s="19"/>
      <c r="BF67" s="19"/>
      <c r="BG67" s="19"/>
      <c r="BH67" s="17">
        <f>(AVERAGE(BH68:BH70))/BH4</f>
        <v>0.85964912280701744</v>
      </c>
      <c r="BI67" s="19"/>
      <c r="BJ67" s="19"/>
      <c r="BK67" s="19"/>
      <c r="BL67" s="17">
        <f>(AVERAGE(BL68:BL70))/BL4</f>
        <v>1</v>
      </c>
      <c r="BM67" s="19"/>
      <c r="BN67" s="19"/>
      <c r="BO67" s="19"/>
      <c r="BP67" s="17">
        <f>(AVERAGE(BP68:BP70))/BP4</f>
        <v>1</v>
      </c>
      <c r="BQ67" s="19"/>
      <c r="BR67" s="19"/>
      <c r="BS67" s="19"/>
      <c r="BT67" s="19"/>
      <c r="BU67" s="19"/>
      <c r="BV67" s="17">
        <f>(AVERAGE(BV68:BV70))/BV4</f>
        <v>0.5</v>
      </c>
      <c r="BW67" s="19"/>
      <c r="BX67" s="19"/>
      <c r="BY67" s="19"/>
      <c r="BZ67" s="19"/>
      <c r="CA67" s="19"/>
      <c r="CB67" s="17">
        <f>(AVERAGE(CB68:CB70))/CB4</f>
        <v>0.4</v>
      </c>
      <c r="CC67" s="19"/>
      <c r="CD67" s="19"/>
      <c r="CE67" s="19"/>
      <c r="CF67" s="17">
        <f>(AVERAGE(CF68:CF70))/CF4</f>
        <v>0.33999999999999997</v>
      </c>
      <c r="CH67" s="18">
        <f>(O67*$O$4+T67*$T$4+AG67*$AG$4+AJ67*$AJ$4+AX67*$AX$4+BA67*$BA$4+BH67*$BH$4+BL67*$BL$4+BP67*$BP$4+BV67*$BV$4+CB67*$CB$4+CF67*$CF$4)/$CH$4</f>
        <v>0.75349999999999995</v>
      </c>
    </row>
    <row r="68" spans="1:86" hidden="1" outlineLevel="2" x14ac:dyDescent="0.35">
      <c r="B68" s="24" t="s">
        <v>99</v>
      </c>
      <c r="E68" s="51">
        <v>1</v>
      </c>
      <c r="F68" s="51">
        <v>1</v>
      </c>
      <c r="G68" s="51">
        <v>1</v>
      </c>
      <c r="H68" s="51">
        <v>1</v>
      </c>
      <c r="I68" s="51">
        <v>1</v>
      </c>
      <c r="J68" s="51">
        <v>1</v>
      </c>
      <c r="K68" s="68">
        <v>1</v>
      </c>
      <c r="L68" s="51">
        <v>1</v>
      </c>
      <c r="M68" s="19">
        <v>1</v>
      </c>
      <c r="N68" s="51">
        <v>1</v>
      </c>
      <c r="O68">
        <f>SUMPRODUCT($E$4:$N$4,E68:N68)</f>
        <v>13</v>
      </c>
      <c r="P68" s="51">
        <v>1</v>
      </c>
      <c r="Q68" s="51">
        <v>1</v>
      </c>
      <c r="R68" s="51">
        <v>1</v>
      </c>
      <c r="S68" s="51">
        <v>1</v>
      </c>
      <c r="T68">
        <f>SUMPRODUCT($P$4:$S$4,P68:S68)</f>
        <v>20</v>
      </c>
      <c r="U68" s="51">
        <v>1</v>
      </c>
      <c r="V68" s="51">
        <v>1</v>
      </c>
      <c r="W68" s="51">
        <v>1</v>
      </c>
      <c r="X68" s="51">
        <v>1</v>
      </c>
      <c r="Y68" s="51">
        <v>1</v>
      </c>
      <c r="Z68" s="51">
        <v>1</v>
      </c>
      <c r="AA68" s="68">
        <v>1</v>
      </c>
      <c r="AB68" s="68">
        <v>1</v>
      </c>
      <c r="AC68" s="68">
        <v>1</v>
      </c>
      <c r="AD68" s="19"/>
      <c r="AE68" s="73">
        <v>0</v>
      </c>
      <c r="AF68" s="68">
        <v>1</v>
      </c>
      <c r="AG68">
        <f>SUMPRODUCT($U$4:$AF$4,U68:AF68)</f>
        <v>19</v>
      </c>
      <c r="AH68" s="19">
        <v>1</v>
      </c>
      <c r="AI68" s="19">
        <v>1</v>
      </c>
      <c r="AJ68">
        <f>SUMPRODUCT($AH$4:$AI$4,AH68:AI68)</f>
        <v>2</v>
      </c>
      <c r="AK68" s="68">
        <v>1</v>
      </c>
      <c r="AL68" s="19">
        <v>1</v>
      </c>
      <c r="AM68" s="19">
        <v>1</v>
      </c>
      <c r="AN68" s="19">
        <v>1</v>
      </c>
      <c r="AO68" s="68">
        <v>1</v>
      </c>
      <c r="AP68" s="19">
        <v>1</v>
      </c>
      <c r="AQ68" s="19">
        <v>1</v>
      </c>
      <c r="AR68" s="19">
        <v>1</v>
      </c>
      <c r="AS68" s="19">
        <v>1</v>
      </c>
      <c r="AT68" s="51">
        <v>1</v>
      </c>
      <c r="AU68" s="19">
        <v>1</v>
      </c>
      <c r="AV68" s="51">
        <v>1</v>
      </c>
      <c r="AW68" s="51">
        <v>1</v>
      </c>
      <c r="AX68">
        <f>SUMPRODUCT($AK$4:$AW$4,AK68:AW68)</f>
        <v>14</v>
      </c>
      <c r="AY68" s="19">
        <v>1</v>
      </c>
      <c r="AZ68" s="19">
        <v>1</v>
      </c>
      <c r="BA68">
        <f>SUMPRODUCT($AY$4:$AZ$4,AY68:AZ68)</f>
        <v>4</v>
      </c>
      <c r="BB68" s="19">
        <v>1</v>
      </c>
      <c r="BC68" s="19">
        <v>1</v>
      </c>
      <c r="BD68" s="19">
        <v>1</v>
      </c>
      <c r="BE68" s="19">
        <v>1</v>
      </c>
      <c r="BF68" s="19">
        <v>1</v>
      </c>
      <c r="BG68" s="19">
        <v>1</v>
      </c>
      <c r="BH68">
        <f>SUMPRODUCT($BB$4:$BG$4,BB68:BG68)</f>
        <v>9.5</v>
      </c>
      <c r="BI68" s="19">
        <v>1</v>
      </c>
      <c r="BJ68" s="19">
        <v>1</v>
      </c>
      <c r="BK68" s="19">
        <v>1</v>
      </c>
      <c r="BL68">
        <f>SUMPRODUCT($BI$4:$BK$4,BI68:BK68)</f>
        <v>2</v>
      </c>
      <c r="BM68" s="19">
        <v>1</v>
      </c>
      <c r="BN68" s="19">
        <v>1</v>
      </c>
      <c r="BO68" s="51">
        <v>1</v>
      </c>
      <c r="BP68" s="49">
        <f>SUMPRODUCT($BM$4:$BO$4,BM68:BO68)</f>
        <v>2</v>
      </c>
      <c r="BQ68" s="51">
        <v>1</v>
      </c>
      <c r="BR68" s="51">
        <v>1</v>
      </c>
      <c r="BS68" s="51">
        <v>1</v>
      </c>
      <c r="BT68" s="51">
        <v>1</v>
      </c>
      <c r="BU68" s="51">
        <v>1</v>
      </c>
      <c r="BV68">
        <f>SUMPRODUCT($BQ$4:$BU$4,BQ68:BU68)</f>
        <v>4</v>
      </c>
      <c r="BW68" s="19">
        <v>1</v>
      </c>
      <c r="BX68" s="51">
        <v>1</v>
      </c>
      <c r="BY68" s="51">
        <v>1</v>
      </c>
      <c r="BZ68" s="51">
        <v>1</v>
      </c>
      <c r="CA68" s="51">
        <v>1</v>
      </c>
      <c r="CB68">
        <f>SUMPRODUCT($BW$4:$CA$4,BW68:CA68)</f>
        <v>5</v>
      </c>
      <c r="CC68" s="19">
        <v>1</v>
      </c>
      <c r="CD68" s="19">
        <v>1</v>
      </c>
      <c r="CE68" s="19">
        <v>1</v>
      </c>
      <c r="CF68" s="21">
        <f t="shared" ref="CF68:CF129" si="56">SUMPRODUCT($CC$4:$CE$4,CC68:CE68)</f>
        <v>2.5</v>
      </c>
      <c r="CH68" s="22"/>
    </row>
    <row r="69" spans="1:86" hidden="1" outlineLevel="2" x14ac:dyDescent="0.35">
      <c r="B69" s="24" t="s">
        <v>242</v>
      </c>
      <c r="E69" s="73">
        <v>1</v>
      </c>
      <c r="F69" s="73">
        <v>1</v>
      </c>
      <c r="G69" s="73">
        <v>0</v>
      </c>
      <c r="H69" s="19">
        <v>0</v>
      </c>
      <c r="I69" s="51">
        <v>1</v>
      </c>
      <c r="J69" s="19">
        <v>1</v>
      </c>
      <c r="K69" s="68">
        <v>1</v>
      </c>
      <c r="L69" s="19">
        <v>1</v>
      </c>
      <c r="M69" s="19">
        <v>1</v>
      </c>
      <c r="N69" s="19">
        <v>1</v>
      </c>
      <c r="O69">
        <f>SUMPRODUCT($E$4:$N$4,E69:N69)</f>
        <v>9</v>
      </c>
      <c r="P69" s="19">
        <v>1</v>
      </c>
      <c r="Q69" s="19">
        <v>1</v>
      </c>
      <c r="R69" s="19">
        <v>1</v>
      </c>
      <c r="S69" s="19">
        <v>0</v>
      </c>
      <c r="T69">
        <f>SUMPRODUCT($P$4:$S$4,P69:S69)</f>
        <v>15</v>
      </c>
      <c r="U69" s="19">
        <v>1</v>
      </c>
      <c r="V69" s="19">
        <v>1</v>
      </c>
      <c r="W69" s="19">
        <v>1</v>
      </c>
      <c r="X69" s="19">
        <v>0</v>
      </c>
      <c r="Y69" s="19">
        <v>0</v>
      </c>
      <c r="Z69" s="19">
        <v>0</v>
      </c>
      <c r="AA69" s="68">
        <v>1</v>
      </c>
      <c r="AB69" s="73">
        <v>0</v>
      </c>
      <c r="AC69" s="68">
        <v>1</v>
      </c>
      <c r="AD69" s="19">
        <v>1</v>
      </c>
      <c r="AE69" s="19">
        <v>0</v>
      </c>
      <c r="AF69" s="68">
        <v>1</v>
      </c>
      <c r="AG69">
        <f>SUMPRODUCT($U$4:$AF$4,U69:AF69)</f>
        <v>13</v>
      </c>
      <c r="AH69" s="19">
        <v>1</v>
      </c>
      <c r="AI69" s="19">
        <v>1</v>
      </c>
      <c r="AJ69">
        <f>SUMPRODUCT($AH$4:$AI$4,AH69:AI69)</f>
        <v>2</v>
      </c>
      <c r="AK69" s="68">
        <v>1</v>
      </c>
      <c r="AL69" s="19">
        <v>1</v>
      </c>
      <c r="AM69" s="19">
        <v>1</v>
      </c>
      <c r="AN69" s="19">
        <v>1</v>
      </c>
      <c r="AO69" s="68">
        <v>1</v>
      </c>
      <c r="AP69" s="19">
        <v>0</v>
      </c>
      <c r="AQ69" s="19">
        <v>1</v>
      </c>
      <c r="AR69" s="19">
        <v>0</v>
      </c>
      <c r="AS69" s="19">
        <v>1</v>
      </c>
      <c r="AT69" s="19">
        <v>0</v>
      </c>
      <c r="AU69" s="19">
        <v>1</v>
      </c>
      <c r="AV69" s="19">
        <v>1</v>
      </c>
      <c r="AW69" s="19">
        <v>0</v>
      </c>
      <c r="AX69">
        <f>SUMPRODUCT($AK$4:$AW$4,AK69:AW69)</f>
        <v>9</v>
      </c>
      <c r="AY69" s="19">
        <v>1</v>
      </c>
      <c r="AZ69" s="19">
        <v>1</v>
      </c>
      <c r="BA69">
        <f>SUMPRODUCT($AY$4:$AZ$4,AY69:AZ69)</f>
        <v>4</v>
      </c>
      <c r="BB69" s="19">
        <v>1</v>
      </c>
      <c r="BC69" s="19">
        <v>1</v>
      </c>
      <c r="BD69" s="19">
        <v>0</v>
      </c>
      <c r="BE69" s="19">
        <v>1</v>
      </c>
      <c r="BF69" s="19">
        <v>1</v>
      </c>
      <c r="BG69" s="19">
        <v>1</v>
      </c>
      <c r="BH69">
        <f>SUMPRODUCT($BB$4:$BG$4,BB69:BG69)</f>
        <v>7.5</v>
      </c>
      <c r="BI69" s="19">
        <v>1</v>
      </c>
      <c r="BJ69" s="19">
        <v>1</v>
      </c>
      <c r="BK69" s="19">
        <v>1</v>
      </c>
      <c r="BL69">
        <f>SUMPRODUCT($BI$4:$BK$4,BI69:BK69)</f>
        <v>2</v>
      </c>
      <c r="BM69" s="19">
        <v>1</v>
      </c>
      <c r="BN69" s="19">
        <v>1</v>
      </c>
      <c r="BO69" s="19">
        <v>1</v>
      </c>
      <c r="BP69">
        <f>SUMPRODUCT($BM$4:$BO$4,BM69:BO69)</f>
        <v>2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>
        <f>SUMPRODUCT($BQ$4:$BU$4,BQ69:BU69)</f>
        <v>0</v>
      </c>
      <c r="BW69" s="19">
        <v>0</v>
      </c>
      <c r="BX69" s="51">
        <v>1</v>
      </c>
      <c r="BY69" s="51">
        <v>0</v>
      </c>
      <c r="BZ69" s="51">
        <v>0</v>
      </c>
      <c r="CA69" s="51">
        <v>0</v>
      </c>
      <c r="CB69">
        <f>SUMPRODUCT($BW$4:$CA$4,BW69:CA69)</f>
        <v>0.5</v>
      </c>
      <c r="CC69" s="19">
        <v>0.05</v>
      </c>
      <c r="CD69" s="19">
        <v>0</v>
      </c>
      <c r="CE69" s="19">
        <v>0</v>
      </c>
      <c r="CF69" s="21">
        <f t="shared" si="56"/>
        <v>2.5000000000000001E-2</v>
      </c>
      <c r="CH69" s="22"/>
    </row>
    <row r="70" spans="1:86" ht="29" hidden="1" outlineLevel="2" x14ac:dyDescent="0.35">
      <c r="B70" s="24" t="s">
        <v>243</v>
      </c>
      <c r="E70" s="19">
        <v>1</v>
      </c>
      <c r="F70" s="19">
        <v>1</v>
      </c>
      <c r="G70" s="19">
        <v>1</v>
      </c>
      <c r="H70" s="19">
        <v>1</v>
      </c>
      <c r="I70" s="19">
        <v>1</v>
      </c>
      <c r="J70" s="19">
        <v>1</v>
      </c>
      <c r="K70" s="68">
        <v>1</v>
      </c>
      <c r="L70" s="19">
        <v>1</v>
      </c>
      <c r="M70" s="19">
        <v>1</v>
      </c>
      <c r="N70" s="19">
        <v>1</v>
      </c>
      <c r="O70">
        <f>SUMPRODUCT($E$4:$N$4,E70:N70)</f>
        <v>13</v>
      </c>
      <c r="P70" s="19">
        <v>1</v>
      </c>
      <c r="Q70" s="19">
        <v>0</v>
      </c>
      <c r="R70" s="19">
        <v>0</v>
      </c>
      <c r="S70" s="19">
        <v>1</v>
      </c>
      <c r="T70">
        <f>SUMPRODUCT($P$4:$S$4,P70:S70)</f>
        <v>10</v>
      </c>
      <c r="U70" s="19">
        <v>0</v>
      </c>
      <c r="V70" s="19">
        <v>0</v>
      </c>
      <c r="W70" s="19">
        <v>1</v>
      </c>
      <c r="X70" s="19">
        <v>1</v>
      </c>
      <c r="Y70" s="19">
        <v>0</v>
      </c>
      <c r="Z70" s="19">
        <v>0</v>
      </c>
      <c r="AA70" s="68">
        <v>1</v>
      </c>
      <c r="AB70" s="72">
        <v>0</v>
      </c>
      <c r="AC70" s="68">
        <v>1</v>
      </c>
      <c r="AD70" s="19">
        <v>1</v>
      </c>
      <c r="AE70" s="19">
        <v>0</v>
      </c>
      <c r="AF70" s="68">
        <v>1</v>
      </c>
      <c r="AG70">
        <f>SUMPRODUCT($U$4:$AF$4,U70:AF70)</f>
        <v>10</v>
      </c>
      <c r="AH70" s="19">
        <v>1</v>
      </c>
      <c r="AI70" s="19">
        <v>1</v>
      </c>
      <c r="AJ70">
        <f>SUMPRODUCT($AH$4:$AI$4,AH70:AI70)</f>
        <v>2</v>
      </c>
      <c r="AK70" s="68">
        <v>1</v>
      </c>
      <c r="AL70" s="19">
        <v>1</v>
      </c>
      <c r="AM70" s="19">
        <v>1</v>
      </c>
      <c r="AN70" s="19">
        <v>1</v>
      </c>
      <c r="AO70" s="68">
        <v>1</v>
      </c>
      <c r="AP70" s="19">
        <v>0</v>
      </c>
      <c r="AQ70" s="19">
        <v>1</v>
      </c>
      <c r="AR70" s="19">
        <v>1</v>
      </c>
      <c r="AS70" s="19">
        <v>1</v>
      </c>
      <c r="AT70" s="19">
        <v>0</v>
      </c>
      <c r="AU70" s="19">
        <v>1</v>
      </c>
      <c r="AV70" s="19">
        <v>1</v>
      </c>
      <c r="AW70" s="19">
        <v>1</v>
      </c>
      <c r="AX70">
        <f>SUMPRODUCT($AK$4:$AW$4,AK70:AW70)</f>
        <v>12</v>
      </c>
      <c r="AY70" s="19">
        <v>1</v>
      </c>
      <c r="AZ70" s="19">
        <v>1</v>
      </c>
      <c r="BA70">
        <f>SUMPRODUCT($AY$4:$AZ$4,AY70:AZ70)</f>
        <v>4</v>
      </c>
      <c r="BB70" s="19">
        <v>1</v>
      </c>
      <c r="BC70" s="19">
        <v>1</v>
      </c>
      <c r="BD70" s="19">
        <v>0</v>
      </c>
      <c r="BE70" s="19">
        <v>1</v>
      </c>
      <c r="BF70" s="19">
        <v>1</v>
      </c>
      <c r="BG70" s="19">
        <v>1</v>
      </c>
      <c r="BH70">
        <f>SUMPRODUCT($BB$4:$BG$4,BB70:BG70)</f>
        <v>7.5</v>
      </c>
      <c r="BI70" s="19">
        <v>1</v>
      </c>
      <c r="BJ70" s="19">
        <v>1</v>
      </c>
      <c r="BK70" s="19">
        <v>1</v>
      </c>
      <c r="BL70">
        <f>SUMPRODUCT($BI$4:$BK$4,BI70:BK70)</f>
        <v>2</v>
      </c>
      <c r="BM70" s="19">
        <v>1</v>
      </c>
      <c r="BN70" s="19">
        <v>1</v>
      </c>
      <c r="BO70" s="19">
        <v>1</v>
      </c>
      <c r="BP70">
        <f>SUMPRODUCT($BM$4:$BO$4,BM70:BO70)</f>
        <v>2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W70" s="19">
        <v>0</v>
      </c>
      <c r="BX70" s="19">
        <v>1</v>
      </c>
      <c r="BY70" s="19">
        <v>0</v>
      </c>
      <c r="BZ70" s="19">
        <v>0</v>
      </c>
      <c r="CA70" s="19">
        <v>0</v>
      </c>
      <c r="CB70">
        <f>SUMPRODUCT($BW$4:$CA$4,BW70:CA70)</f>
        <v>0.5</v>
      </c>
      <c r="CC70" s="19">
        <v>0.05</v>
      </c>
      <c r="CD70" s="19">
        <v>0</v>
      </c>
      <c r="CE70" s="19">
        <v>0</v>
      </c>
      <c r="CF70" s="21">
        <f t="shared" si="56"/>
        <v>2.5000000000000001E-2</v>
      </c>
      <c r="CH70" s="22"/>
    </row>
    <row r="71" spans="1:86" collapsed="1" x14ac:dyDescent="0.35">
      <c r="A71" t="s">
        <v>191</v>
      </c>
      <c r="B71" s="25"/>
      <c r="E71" s="19"/>
      <c r="F71" s="19"/>
      <c r="G71" s="19"/>
      <c r="H71" s="19"/>
      <c r="I71" s="51"/>
      <c r="J71" s="19"/>
      <c r="K71" s="19"/>
      <c r="L71" s="19"/>
      <c r="M71" s="19"/>
      <c r="N71" s="19"/>
      <c r="O71" s="17">
        <f>(AVERAGE(O72:O76))/$O$4</f>
        <v>0.83076923076923082</v>
      </c>
      <c r="P71" s="19"/>
      <c r="Q71" s="19"/>
      <c r="R71" s="19"/>
      <c r="S71" s="19"/>
      <c r="T71" s="17">
        <f>(AVERAGE(T72:T76))/T4</f>
        <v>0.7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7">
        <f>(AVERAGE(AG72:AG76))/AG4</f>
        <v>0.92727272727272725</v>
      </c>
      <c r="AH71" s="19"/>
      <c r="AI71" s="19"/>
      <c r="AJ71" s="17">
        <f>(AVERAGE(AJ72:AJ76))/AJ4</f>
        <v>0.9</v>
      </c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7">
        <f>(AVERAGE(AX72:AX76))/AX4</f>
        <v>0.74285714285714288</v>
      </c>
      <c r="AY71" s="19"/>
      <c r="AZ71" s="19"/>
      <c r="BA71" s="17">
        <f>(AVERAGE(BA72:BA76))/BA4</f>
        <v>1</v>
      </c>
      <c r="BB71" s="19"/>
      <c r="BC71" s="19"/>
      <c r="BD71" s="19"/>
      <c r="BE71" s="19"/>
      <c r="BF71" s="19"/>
      <c r="BG71" s="19"/>
      <c r="BH71" s="17">
        <f>(AVERAGE(BH72:BH76))/BH4</f>
        <v>0.72631578947368425</v>
      </c>
      <c r="BI71" s="19"/>
      <c r="BJ71" s="19"/>
      <c r="BK71" s="19"/>
      <c r="BL71" s="17">
        <f>(AVERAGE(BL72:BL76))/BL4</f>
        <v>1</v>
      </c>
      <c r="BM71" s="19"/>
      <c r="BN71" s="19"/>
      <c r="BO71" s="19"/>
      <c r="BP71" s="17">
        <f>(AVERAGE(BP72:BP76))/BP4</f>
        <v>1</v>
      </c>
      <c r="BV71" s="17">
        <f>(AVERAGE(BV72:BV76))/BV4</f>
        <v>0.75</v>
      </c>
      <c r="CB71" s="17">
        <f>(AVERAGE(CB72:CB76))/CB4</f>
        <v>0.1</v>
      </c>
      <c r="CC71" s="17"/>
      <c r="CF71" s="17">
        <f>(AVERAGE(CF72:CF76))/CF4</f>
        <v>0.01</v>
      </c>
      <c r="CH71" s="18">
        <f>(O71*$O$4+T71*$T$4+AG71*$AG$4+AJ71*$AJ$4+AX71*$AX$4+BA71*$BA$4+BH71*$BH$4+BL71*$BL$4+BP71*$BP$4+BV71*$BV$4+CB71*$CB$4+CF71*$CF$4)/$CH$4</f>
        <v>0.75824999999999998</v>
      </c>
    </row>
    <row r="72" spans="1:86" hidden="1" outlineLevel="1" x14ac:dyDescent="0.35">
      <c r="B72" s="24" t="s">
        <v>103</v>
      </c>
      <c r="E72" s="73">
        <v>1</v>
      </c>
      <c r="F72" s="73">
        <v>1</v>
      </c>
      <c r="G72" s="73">
        <v>1</v>
      </c>
      <c r="H72" s="73">
        <v>1</v>
      </c>
      <c r="I72" s="73">
        <v>1</v>
      </c>
      <c r="J72" s="68">
        <v>1</v>
      </c>
      <c r="K72" s="19">
        <v>1</v>
      </c>
      <c r="L72" s="73">
        <v>1</v>
      </c>
      <c r="M72" s="19">
        <v>1</v>
      </c>
      <c r="N72" s="73">
        <v>1</v>
      </c>
      <c r="O72">
        <f>SUMPRODUCT($E$4:$N$4,E72:N72)</f>
        <v>13</v>
      </c>
      <c r="P72" s="73">
        <v>1</v>
      </c>
      <c r="Q72" s="19">
        <v>1</v>
      </c>
      <c r="R72" s="19">
        <v>1</v>
      </c>
      <c r="S72" s="73">
        <v>1</v>
      </c>
      <c r="T72">
        <f>SUMPRODUCT($P$4:$S$4,P72:S72)</f>
        <v>20</v>
      </c>
      <c r="U72" s="19">
        <v>1</v>
      </c>
      <c r="V72" s="19">
        <v>1</v>
      </c>
      <c r="W72" s="19">
        <v>1</v>
      </c>
      <c r="X72" s="19">
        <v>1</v>
      </c>
      <c r="Y72" s="19">
        <v>1</v>
      </c>
      <c r="Z72" s="19">
        <v>1</v>
      </c>
      <c r="AA72" s="68">
        <v>1</v>
      </c>
      <c r="AB72" s="68">
        <v>1</v>
      </c>
      <c r="AC72" s="68">
        <v>1</v>
      </c>
      <c r="AD72" s="19">
        <v>1</v>
      </c>
      <c r="AE72" s="19">
        <v>1</v>
      </c>
      <c r="AF72" s="68">
        <v>1</v>
      </c>
      <c r="AG72">
        <f>SUMPRODUCT($U$4:$AF$4,U72:AF72)</f>
        <v>22</v>
      </c>
      <c r="AH72" s="19">
        <v>1</v>
      </c>
      <c r="AI72" s="19">
        <v>1</v>
      </c>
      <c r="AJ72">
        <f>SUMPRODUCT($AH$4:$AI$4,AH72:AI72)</f>
        <v>2</v>
      </c>
      <c r="AK72" s="68">
        <v>1</v>
      </c>
      <c r="AL72" s="19">
        <v>1</v>
      </c>
      <c r="AM72" s="19">
        <v>1</v>
      </c>
      <c r="AN72" s="19">
        <v>1</v>
      </c>
      <c r="AO72" s="68">
        <v>1</v>
      </c>
      <c r="AP72" s="19">
        <v>0</v>
      </c>
      <c r="AQ72" s="19">
        <v>1</v>
      </c>
      <c r="AR72" s="19">
        <v>1</v>
      </c>
      <c r="AS72" s="19">
        <v>1</v>
      </c>
      <c r="AT72" s="19">
        <v>1</v>
      </c>
      <c r="AU72" s="19">
        <v>1</v>
      </c>
      <c r="AV72" s="19">
        <v>1</v>
      </c>
      <c r="AW72" s="19">
        <v>0</v>
      </c>
      <c r="AX72">
        <f>SUMPRODUCT($AK$4:$AW$4,AK72:AW72)</f>
        <v>11</v>
      </c>
      <c r="AY72" s="19">
        <v>1</v>
      </c>
      <c r="AZ72" s="19">
        <v>1</v>
      </c>
      <c r="BA72">
        <f>SUMPRODUCT($AY$4:$AZ$4,AY72:AZ72)</f>
        <v>4</v>
      </c>
      <c r="BB72" s="19">
        <v>1</v>
      </c>
      <c r="BC72" s="19">
        <v>1</v>
      </c>
      <c r="BD72" s="19">
        <v>0</v>
      </c>
      <c r="BE72" s="19">
        <v>0</v>
      </c>
      <c r="BF72" s="19">
        <v>1</v>
      </c>
      <c r="BG72" s="19">
        <v>1</v>
      </c>
      <c r="BH72">
        <f>SUMPRODUCT($BB$4:$BG$4,BB72:BG72)</f>
        <v>6.5</v>
      </c>
      <c r="BI72" s="19">
        <v>1</v>
      </c>
      <c r="BJ72" s="19">
        <v>1</v>
      </c>
      <c r="BK72" s="19">
        <v>1</v>
      </c>
      <c r="BL72">
        <f>SUMPRODUCT($BI$4:$BK$4,BI72:BK72)</f>
        <v>2</v>
      </c>
      <c r="BM72" s="19">
        <v>1</v>
      </c>
      <c r="BN72" s="19">
        <v>1</v>
      </c>
      <c r="BO72" s="19">
        <v>1</v>
      </c>
      <c r="BP72">
        <f>SUMPRODUCT($BM$4:$BO$4,BM72:BO72)</f>
        <v>2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  <c r="BV72">
        <f>SUMPRODUCT($BQ$4:$BU$4,BQ72:BU72)</f>
        <v>3</v>
      </c>
      <c r="BW72" s="19">
        <v>0</v>
      </c>
      <c r="BX72" s="19">
        <v>1</v>
      </c>
      <c r="BY72" s="73">
        <v>0</v>
      </c>
      <c r="BZ72" s="73">
        <v>0</v>
      </c>
      <c r="CA72" s="73">
        <v>0</v>
      </c>
      <c r="CB72">
        <f>SUMPRODUCT($BW$4:$CA$4,BW72:CA72)</f>
        <v>0.5</v>
      </c>
      <c r="CC72" s="19">
        <v>0.05</v>
      </c>
      <c r="CD72" s="19">
        <v>0</v>
      </c>
      <c r="CE72" s="19">
        <v>0</v>
      </c>
      <c r="CF72" s="21">
        <f t="shared" si="56"/>
        <v>2.5000000000000001E-2</v>
      </c>
      <c r="CH72" s="22"/>
    </row>
    <row r="73" spans="1:86" hidden="1" outlineLevel="1" x14ac:dyDescent="0.35">
      <c r="B73" s="24" t="s">
        <v>104</v>
      </c>
      <c r="E73" s="73">
        <v>0</v>
      </c>
      <c r="F73" s="73">
        <v>0</v>
      </c>
      <c r="G73" s="73">
        <v>1</v>
      </c>
      <c r="H73" s="73">
        <v>0</v>
      </c>
      <c r="I73" s="73">
        <v>1</v>
      </c>
      <c r="J73" s="68">
        <v>1</v>
      </c>
      <c r="K73" s="19">
        <v>1</v>
      </c>
      <c r="L73" s="73">
        <v>1</v>
      </c>
      <c r="M73" s="19">
        <v>1</v>
      </c>
      <c r="N73" s="73">
        <v>1</v>
      </c>
      <c r="O73">
        <f t="shared" ref="O73:O129" si="57">SUMPRODUCT($E$4:$N$4,E73:N73)</f>
        <v>9</v>
      </c>
      <c r="P73" s="73">
        <v>1</v>
      </c>
      <c r="Q73" s="19">
        <v>1</v>
      </c>
      <c r="R73" s="19">
        <v>1</v>
      </c>
      <c r="S73" s="73">
        <v>1</v>
      </c>
      <c r="T73">
        <f>SUMPRODUCT($P$4:$S$4,P73:S73)</f>
        <v>20</v>
      </c>
      <c r="U73" s="19">
        <v>1</v>
      </c>
      <c r="V73" s="19">
        <v>1</v>
      </c>
      <c r="W73" s="19">
        <v>1</v>
      </c>
      <c r="X73" s="19">
        <v>1</v>
      </c>
      <c r="Y73" s="19">
        <v>0</v>
      </c>
      <c r="Z73" s="19">
        <v>0</v>
      </c>
      <c r="AA73" s="68">
        <v>1</v>
      </c>
      <c r="AB73" s="68">
        <v>1</v>
      </c>
      <c r="AC73" s="68">
        <v>1</v>
      </c>
      <c r="AD73" s="19">
        <v>1</v>
      </c>
      <c r="AE73" s="19">
        <v>1</v>
      </c>
      <c r="AF73" s="68">
        <v>1</v>
      </c>
      <c r="AG73">
        <f>SUMPRODUCT($U$4:$AF$4,U73:AF73)</f>
        <v>20</v>
      </c>
      <c r="AH73" s="19">
        <v>1</v>
      </c>
      <c r="AI73" s="19">
        <v>1</v>
      </c>
      <c r="AJ73">
        <v>1</v>
      </c>
      <c r="AK73" s="68">
        <v>1</v>
      </c>
      <c r="AL73" s="19">
        <v>1</v>
      </c>
      <c r="AM73" s="19">
        <v>1</v>
      </c>
      <c r="AN73" s="19">
        <v>1</v>
      </c>
      <c r="AO73" s="68">
        <v>1</v>
      </c>
      <c r="AP73" s="19">
        <v>1</v>
      </c>
      <c r="AQ73" s="19">
        <v>1</v>
      </c>
      <c r="AR73" s="19">
        <v>1</v>
      </c>
      <c r="AS73" s="19">
        <v>1</v>
      </c>
      <c r="AT73" s="19">
        <v>1</v>
      </c>
      <c r="AU73" s="19">
        <v>1</v>
      </c>
      <c r="AV73" s="19">
        <v>1</v>
      </c>
      <c r="AW73" s="19">
        <v>1</v>
      </c>
      <c r="AX73">
        <f>SUMPRODUCT($AK$4:$AW$4,AK73:AW73)</f>
        <v>14</v>
      </c>
      <c r="AY73" s="19">
        <v>1</v>
      </c>
      <c r="AZ73" s="19">
        <v>1</v>
      </c>
      <c r="BA73">
        <f>SUMPRODUCT($AY$4:$AZ$4,AY73:AZ73)</f>
        <v>4</v>
      </c>
      <c r="BB73" s="19">
        <v>1</v>
      </c>
      <c r="BC73" s="19">
        <v>1</v>
      </c>
      <c r="BD73" s="19">
        <v>0</v>
      </c>
      <c r="BE73" s="19">
        <v>1</v>
      </c>
      <c r="BF73" s="19">
        <v>1</v>
      </c>
      <c r="BG73" s="19">
        <v>1</v>
      </c>
      <c r="BH73">
        <f t="shared" ref="BH73:BH129" si="58">SUMPRODUCT($BB$4:$BG$4,BB73:BG73)</f>
        <v>7.5</v>
      </c>
      <c r="BI73" s="19">
        <v>1</v>
      </c>
      <c r="BJ73" s="19">
        <v>1</v>
      </c>
      <c r="BK73" s="19">
        <v>1</v>
      </c>
      <c r="BL73">
        <f>SUMPRODUCT($BI$4:$BK$4,BI73:BK73)</f>
        <v>2</v>
      </c>
      <c r="BM73" s="19">
        <v>1</v>
      </c>
      <c r="BN73" s="19">
        <v>1</v>
      </c>
      <c r="BO73" s="19">
        <v>1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  <c r="BW73" s="19">
        <v>0</v>
      </c>
      <c r="BX73" s="19">
        <v>1</v>
      </c>
      <c r="BY73" s="73">
        <v>0</v>
      </c>
      <c r="BZ73" s="73">
        <v>0</v>
      </c>
      <c r="CA73" s="73">
        <v>0</v>
      </c>
      <c r="CB73">
        <f t="shared" ref="CB73:CB129" si="59">SUMPRODUCT($BW$4:$CA$4,BW73:CA73)</f>
        <v>0.5</v>
      </c>
      <c r="CC73" s="19">
        <v>0.05</v>
      </c>
      <c r="CD73" s="19">
        <v>0</v>
      </c>
      <c r="CE73" s="19">
        <v>0</v>
      </c>
      <c r="CF73" s="21">
        <f t="shared" si="56"/>
        <v>2.5000000000000001E-2</v>
      </c>
      <c r="CH73" s="22"/>
    </row>
    <row r="74" spans="1:86" hidden="1" outlineLevel="1" x14ac:dyDescent="0.35">
      <c r="B74" s="24" t="s">
        <v>105</v>
      </c>
      <c r="E74" s="73">
        <v>1</v>
      </c>
      <c r="F74" s="73">
        <v>1</v>
      </c>
      <c r="G74" s="73">
        <v>0</v>
      </c>
      <c r="H74" s="73">
        <v>0</v>
      </c>
      <c r="I74" s="73">
        <v>1</v>
      </c>
      <c r="J74" s="68">
        <v>1</v>
      </c>
      <c r="K74" s="19">
        <v>1</v>
      </c>
      <c r="L74" s="73">
        <v>0</v>
      </c>
      <c r="M74" s="19">
        <v>0</v>
      </c>
      <c r="N74" s="73">
        <v>1</v>
      </c>
      <c r="O74">
        <f t="shared" si="57"/>
        <v>7</v>
      </c>
      <c r="P74" s="73">
        <v>1</v>
      </c>
      <c r="Q74" s="19">
        <v>1</v>
      </c>
      <c r="R74" s="19">
        <v>1</v>
      </c>
      <c r="S74" s="73">
        <v>0</v>
      </c>
      <c r="T74">
        <f>SUMPRODUCT($P$4:$S$4,P74:S74)</f>
        <v>15</v>
      </c>
      <c r="U74" s="19">
        <v>1</v>
      </c>
      <c r="V74" s="19">
        <v>1</v>
      </c>
      <c r="W74" s="19">
        <v>1</v>
      </c>
      <c r="X74" s="19">
        <v>1</v>
      </c>
      <c r="Y74" s="19">
        <v>1</v>
      </c>
      <c r="Z74" s="19">
        <v>1</v>
      </c>
      <c r="AA74" s="68">
        <v>1</v>
      </c>
      <c r="AB74" s="68">
        <v>1</v>
      </c>
      <c r="AC74" s="68">
        <v>1</v>
      </c>
      <c r="AD74" s="19">
        <v>1</v>
      </c>
      <c r="AE74" s="19">
        <v>0</v>
      </c>
      <c r="AF74" s="68">
        <v>1</v>
      </c>
      <c r="AG74">
        <f>SUMPRODUCT($U$4:$AF$4,U74:AF74)</f>
        <v>20</v>
      </c>
      <c r="AH74" s="19">
        <v>1</v>
      </c>
      <c r="AI74" s="19">
        <v>1</v>
      </c>
      <c r="AJ74">
        <f>SUMPRODUCT($AH$4:$AI$4,AH74:AI74)</f>
        <v>2</v>
      </c>
      <c r="AK74" s="68">
        <v>1</v>
      </c>
      <c r="AL74" s="19">
        <v>1</v>
      </c>
      <c r="AM74" s="19">
        <v>1</v>
      </c>
      <c r="AN74" s="19">
        <v>1</v>
      </c>
      <c r="AO74" s="68">
        <v>1</v>
      </c>
      <c r="AP74" s="19">
        <v>0</v>
      </c>
      <c r="AQ74" s="19">
        <v>1</v>
      </c>
      <c r="AR74" s="19">
        <v>0</v>
      </c>
      <c r="AS74" s="19">
        <v>1</v>
      </c>
      <c r="AT74" s="19">
        <v>0</v>
      </c>
      <c r="AU74" s="19">
        <v>1</v>
      </c>
      <c r="AV74" s="19">
        <v>1</v>
      </c>
      <c r="AW74" s="19">
        <v>0</v>
      </c>
      <c r="AX74">
        <f>SUMPRODUCT($AK$4:$AW$4,AK74:AW74)</f>
        <v>9</v>
      </c>
      <c r="AY74" s="19">
        <v>1</v>
      </c>
      <c r="AZ74" s="19">
        <v>1</v>
      </c>
      <c r="BA74">
        <f>SUMPRODUCT($AY$4:$AZ$4,AY74:AZ74)</f>
        <v>4</v>
      </c>
      <c r="BB74" s="19">
        <v>1</v>
      </c>
      <c r="BC74" s="19">
        <v>1</v>
      </c>
      <c r="BD74" s="19">
        <v>0</v>
      </c>
      <c r="BE74" s="19">
        <v>1</v>
      </c>
      <c r="BF74" s="19">
        <v>1</v>
      </c>
      <c r="BG74" s="19">
        <v>1</v>
      </c>
      <c r="BH74">
        <f t="shared" si="58"/>
        <v>7.5</v>
      </c>
      <c r="BI74" s="19">
        <v>1</v>
      </c>
      <c r="BJ74" s="19">
        <v>1</v>
      </c>
      <c r="BK74" s="19">
        <v>1</v>
      </c>
      <c r="BL74">
        <f>SUMPRODUCT($BI$4:$BK$4,BI74:BK74)</f>
        <v>2</v>
      </c>
      <c r="BM74" s="19">
        <v>1</v>
      </c>
      <c r="BN74" s="19">
        <v>1</v>
      </c>
      <c r="BO74" s="19">
        <v>1</v>
      </c>
      <c r="BP74">
        <f t="shared" ref="BP74:BP129" si="60">SUMPRODUCT($BM$4:$BO$4,BM74:BO74)</f>
        <v>2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  <c r="BV74">
        <f t="shared" ref="BV74:BV129" si="61">SUMPRODUCT($BQ$4:$BU$4,BQ74:BU74)</f>
        <v>3</v>
      </c>
      <c r="BW74" s="19">
        <v>0</v>
      </c>
      <c r="BX74" s="19">
        <v>1</v>
      </c>
      <c r="BY74" s="73">
        <v>0</v>
      </c>
      <c r="BZ74" s="73">
        <v>0</v>
      </c>
      <c r="CA74" s="73">
        <v>0</v>
      </c>
      <c r="CB74">
        <f t="shared" si="59"/>
        <v>0.5</v>
      </c>
      <c r="CC74" s="19">
        <v>0.05</v>
      </c>
      <c r="CD74" s="19">
        <v>0</v>
      </c>
      <c r="CE74" s="19">
        <v>0</v>
      </c>
      <c r="CF74" s="21">
        <f t="shared" si="56"/>
        <v>2.5000000000000001E-2</v>
      </c>
      <c r="CH74" s="22"/>
    </row>
    <row r="75" spans="1:86" hidden="1" outlineLevel="1" x14ac:dyDescent="0.35">
      <c r="B75" s="24" t="s">
        <v>106</v>
      </c>
      <c r="E75" s="73">
        <v>1</v>
      </c>
      <c r="F75" s="73">
        <v>1</v>
      </c>
      <c r="G75" s="73">
        <v>1</v>
      </c>
      <c r="H75" s="73">
        <v>1</v>
      </c>
      <c r="I75" s="73">
        <v>1</v>
      </c>
      <c r="J75" s="68">
        <v>1</v>
      </c>
      <c r="K75" s="19">
        <v>1</v>
      </c>
      <c r="L75" s="73">
        <v>1</v>
      </c>
      <c r="M75" s="19">
        <v>1</v>
      </c>
      <c r="N75" s="73">
        <v>1</v>
      </c>
      <c r="O75">
        <f>SUMPRODUCT($E$4:$N$4,E75:N75)</f>
        <v>13</v>
      </c>
      <c r="P75" s="19">
        <v>1</v>
      </c>
      <c r="Q75" s="73">
        <v>0</v>
      </c>
      <c r="R75" s="19">
        <v>0</v>
      </c>
      <c r="S75" s="73">
        <v>0</v>
      </c>
      <c r="T75">
        <f>SUMPRODUCT($P$4:$S$4,P75:S75)</f>
        <v>5</v>
      </c>
      <c r="U75" s="19">
        <v>1</v>
      </c>
      <c r="V75" s="19">
        <v>1</v>
      </c>
      <c r="W75" s="19">
        <v>1</v>
      </c>
      <c r="X75" s="19">
        <v>1</v>
      </c>
      <c r="Y75" s="19">
        <v>1</v>
      </c>
      <c r="Z75" s="19">
        <v>1</v>
      </c>
      <c r="AA75" s="68">
        <v>1</v>
      </c>
      <c r="AB75" s="68">
        <v>1</v>
      </c>
      <c r="AC75" s="68">
        <v>1</v>
      </c>
      <c r="AD75" s="19">
        <v>1</v>
      </c>
      <c r="AE75" s="73">
        <v>0</v>
      </c>
      <c r="AF75" s="68">
        <v>1</v>
      </c>
      <c r="AG75">
        <f>SUMPRODUCT($U$4:$AF$4,U75:AF75)</f>
        <v>20</v>
      </c>
      <c r="AH75" s="19">
        <v>1</v>
      </c>
      <c r="AI75" s="19">
        <v>1</v>
      </c>
      <c r="AJ75">
        <f>SUMPRODUCT($AH$4:$AI$4,AH75:AI75)</f>
        <v>2</v>
      </c>
      <c r="AK75" s="68">
        <v>1</v>
      </c>
      <c r="AL75" s="19">
        <v>1</v>
      </c>
      <c r="AM75" s="19">
        <v>1</v>
      </c>
      <c r="AN75" s="19">
        <v>1</v>
      </c>
      <c r="AO75" s="68">
        <v>1</v>
      </c>
      <c r="AP75" s="19">
        <v>0</v>
      </c>
      <c r="AQ75" s="19">
        <v>1</v>
      </c>
      <c r="AR75" s="19">
        <v>0</v>
      </c>
      <c r="AS75" s="19">
        <v>1</v>
      </c>
      <c r="AT75" s="19">
        <v>0</v>
      </c>
      <c r="AU75" s="19">
        <v>1</v>
      </c>
      <c r="AV75" s="19">
        <v>1</v>
      </c>
      <c r="AW75" s="19">
        <v>0</v>
      </c>
      <c r="AX75">
        <f>SUMPRODUCT($AK$4:$AW$4,AK75:AW75)</f>
        <v>9</v>
      </c>
      <c r="AY75" s="19">
        <v>1</v>
      </c>
      <c r="AZ75" s="19">
        <v>1</v>
      </c>
      <c r="BA75">
        <f>SUMPRODUCT($AY$4:$AZ$4,AY75:AZ75)</f>
        <v>4</v>
      </c>
      <c r="BB75" s="19">
        <v>1</v>
      </c>
      <c r="BC75" s="19">
        <v>1</v>
      </c>
      <c r="BD75" s="19">
        <v>0</v>
      </c>
      <c r="BE75" s="19">
        <v>0</v>
      </c>
      <c r="BF75" s="19">
        <v>1</v>
      </c>
      <c r="BG75" s="19">
        <v>1</v>
      </c>
      <c r="BH75">
        <f>SUMPRODUCT($BB$4:$BG$4,BB75:BG75)</f>
        <v>6.5</v>
      </c>
      <c r="BI75" s="19">
        <v>1</v>
      </c>
      <c r="BJ75" s="19">
        <v>1</v>
      </c>
      <c r="BK75" s="19">
        <v>1</v>
      </c>
      <c r="BL75">
        <f>SUMPRODUCT($BI$4:$BK$4,BI75:BK75)</f>
        <v>2</v>
      </c>
      <c r="BM75" s="19">
        <v>1</v>
      </c>
      <c r="BN75" s="19">
        <v>1</v>
      </c>
      <c r="BO75" s="19">
        <v>1</v>
      </c>
      <c r="BP75">
        <f>SUMPRODUCT($BM$4:$BO$4,BM75:BO75)</f>
        <v>2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  <c r="BV75">
        <f>SUMPRODUCT($BQ$4:$BU$4,BQ75:BU75)</f>
        <v>3</v>
      </c>
      <c r="BW75" s="19">
        <v>0</v>
      </c>
      <c r="BX75" s="19">
        <v>1</v>
      </c>
      <c r="BY75" s="73">
        <v>0</v>
      </c>
      <c r="BZ75" s="73">
        <v>0</v>
      </c>
      <c r="CA75" s="73">
        <v>0</v>
      </c>
      <c r="CB75">
        <f>SUMPRODUCT($BW$4:$CA$4,BW75:CA75)</f>
        <v>0.5</v>
      </c>
      <c r="CC75" s="19">
        <v>0.05</v>
      </c>
      <c r="CD75" s="19">
        <v>0</v>
      </c>
      <c r="CE75" s="19">
        <v>0</v>
      </c>
      <c r="CF75" s="21">
        <f t="shared" si="56"/>
        <v>2.5000000000000001E-2</v>
      </c>
      <c r="CH75" s="22"/>
    </row>
    <row r="76" spans="1:86" hidden="1" outlineLevel="1" x14ac:dyDescent="0.35">
      <c r="B76" s="24" t="s">
        <v>225</v>
      </c>
      <c r="E76" s="73">
        <v>0</v>
      </c>
      <c r="F76" s="73">
        <v>1</v>
      </c>
      <c r="G76" s="73">
        <v>1</v>
      </c>
      <c r="H76" s="73">
        <v>1</v>
      </c>
      <c r="I76" s="73">
        <v>1</v>
      </c>
      <c r="J76" s="68">
        <v>1</v>
      </c>
      <c r="K76" s="19">
        <v>1</v>
      </c>
      <c r="L76" s="73">
        <v>1</v>
      </c>
      <c r="M76" s="19">
        <v>1</v>
      </c>
      <c r="N76" s="73">
        <v>1</v>
      </c>
      <c r="O76">
        <f t="shared" si="57"/>
        <v>12</v>
      </c>
      <c r="P76" s="19">
        <v>1</v>
      </c>
      <c r="Q76" s="73">
        <v>0</v>
      </c>
      <c r="R76" s="19">
        <v>0</v>
      </c>
      <c r="S76" s="73">
        <v>1</v>
      </c>
      <c r="T76">
        <f>SUMPRODUCT($P$4:$S$4,P76:S76)</f>
        <v>10</v>
      </c>
      <c r="U76" s="19">
        <v>1</v>
      </c>
      <c r="V76" s="19">
        <v>1</v>
      </c>
      <c r="W76" s="19">
        <v>1</v>
      </c>
      <c r="X76" s="19">
        <v>1</v>
      </c>
      <c r="Y76" s="19">
        <v>1</v>
      </c>
      <c r="Z76" s="19">
        <v>1</v>
      </c>
      <c r="AA76" s="68">
        <v>1</v>
      </c>
      <c r="AB76" s="68">
        <v>1</v>
      </c>
      <c r="AC76" s="68">
        <v>1</v>
      </c>
      <c r="AD76" s="19">
        <v>1</v>
      </c>
      <c r="AE76" s="19">
        <v>0</v>
      </c>
      <c r="AF76" s="68">
        <v>1</v>
      </c>
      <c r="AG76">
        <f>SUMPRODUCT($U$4:$AF$4,U76:AF76)</f>
        <v>20</v>
      </c>
      <c r="AH76" s="19">
        <v>1</v>
      </c>
      <c r="AI76" s="19">
        <v>1</v>
      </c>
      <c r="AJ76">
        <f>SUMPRODUCT($AH$4:$AI$4,AH76:AI76)</f>
        <v>2</v>
      </c>
      <c r="AK76" s="68">
        <v>1</v>
      </c>
      <c r="AL76" s="19">
        <v>1</v>
      </c>
      <c r="AM76" s="19">
        <v>1</v>
      </c>
      <c r="AN76" s="19">
        <v>1</v>
      </c>
      <c r="AO76" s="68">
        <v>1</v>
      </c>
      <c r="AP76" s="19">
        <v>0</v>
      </c>
      <c r="AQ76" s="19">
        <v>1</v>
      </c>
      <c r="AR76" s="19">
        <v>0</v>
      </c>
      <c r="AS76" s="19">
        <v>1</v>
      </c>
      <c r="AT76" s="19">
        <v>0</v>
      </c>
      <c r="AU76" s="19">
        <v>1</v>
      </c>
      <c r="AV76" s="19">
        <v>1</v>
      </c>
      <c r="AW76" s="19">
        <v>0</v>
      </c>
      <c r="AX76">
        <f>SUMPRODUCT($AK$4:$AW$4,AK76:AW76)</f>
        <v>9</v>
      </c>
      <c r="AY76" s="19">
        <v>1</v>
      </c>
      <c r="AZ76" s="19">
        <v>1</v>
      </c>
      <c r="BA76">
        <f>SUMPRODUCT($AY$4:$AZ$4,AY76:AZ76)</f>
        <v>4</v>
      </c>
      <c r="BB76" s="19">
        <v>1</v>
      </c>
      <c r="BC76" s="19">
        <v>1</v>
      </c>
      <c r="BD76" s="19">
        <v>0</v>
      </c>
      <c r="BE76" s="19">
        <v>0</v>
      </c>
      <c r="BF76" s="19">
        <v>1</v>
      </c>
      <c r="BG76" s="19">
        <v>1</v>
      </c>
      <c r="BH76">
        <f t="shared" si="58"/>
        <v>6.5</v>
      </c>
      <c r="BI76" s="19">
        <v>1</v>
      </c>
      <c r="BJ76" s="19">
        <v>1</v>
      </c>
      <c r="BK76" s="19">
        <v>1</v>
      </c>
      <c r="BL76">
        <f>SUMPRODUCT($BI$4:$BK$4,BI76:BK76)</f>
        <v>2</v>
      </c>
      <c r="BM76" s="19">
        <v>1</v>
      </c>
      <c r="BN76" s="19">
        <v>1</v>
      </c>
      <c r="BO76" s="19">
        <v>1</v>
      </c>
      <c r="BP76">
        <f t="shared" si="60"/>
        <v>2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  <c r="BV76">
        <f t="shared" si="61"/>
        <v>3</v>
      </c>
      <c r="BW76" s="19">
        <v>0</v>
      </c>
      <c r="BX76" s="19">
        <v>1</v>
      </c>
      <c r="BY76" s="73">
        <v>0</v>
      </c>
      <c r="BZ76" s="73">
        <v>0</v>
      </c>
      <c r="CA76" s="73">
        <v>0</v>
      </c>
      <c r="CB76">
        <f t="shared" si="59"/>
        <v>0.5</v>
      </c>
      <c r="CC76" s="19">
        <v>0.05</v>
      </c>
      <c r="CD76" s="19">
        <v>0</v>
      </c>
      <c r="CE76" s="19">
        <v>0</v>
      </c>
      <c r="CF76" s="21">
        <f t="shared" si="56"/>
        <v>2.5000000000000001E-2</v>
      </c>
      <c r="CH76" s="22"/>
    </row>
    <row r="77" spans="1:86" collapsed="1" x14ac:dyDescent="0.35">
      <c r="A77" t="s">
        <v>179</v>
      </c>
      <c r="B77" s="25"/>
      <c r="E77" s="19"/>
      <c r="F77" s="19"/>
      <c r="G77" s="19"/>
      <c r="H77" s="19"/>
      <c r="I77" s="51"/>
      <c r="J77" s="19"/>
      <c r="K77" s="19"/>
      <c r="L77" s="19"/>
      <c r="M77" s="19"/>
      <c r="N77" s="19"/>
      <c r="O77" s="17">
        <f>(AVERAGE(O78:O82))/$O$4</f>
        <v>0.64615384615384619</v>
      </c>
      <c r="P77" s="19"/>
      <c r="Q77" s="19"/>
      <c r="R77" s="19"/>
      <c r="S77" s="19"/>
      <c r="T77" s="17">
        <f>(AVERAGE(T78:T82))/T4</f>
        <v>0.5</v>
      </c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7">
        <f>(AVERAGE(AG78:AG82))/AG4</f>
        <v>0.66363636363636358</v>
      </c>
      <c r="AH77" s="19"/>
      <c r="AI77" s="19"/>
      <c r="AJ77" s="17">
        <f>(AVERAGE(AJ78:AJ82))/AJ4</f>
        <v>1</v>
      </c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7">
        <f>(AVERAGE(AX78:AX82))/AX4</f>
        <v>0.6428571428571429</v>
      </c>
      <c r="AY77" s="19"/>
      <c r="AZ77" s="19"/>
      <c r="BA77" s="17">
        <f>(AVERAGE(BA78:BA82))/BA4</f>
        <v>1</v>
      </c>
      <c r="BB77" s="19"/>
      <c r="BC77" s="19"/>
      <c r="BD77" s="19"/>
      <c r="BE77" s="19"/>
      <c r="BF77" s="19"/>
      <c r="BG77" s="19"/>
      <c r="BH77" s="17">
        <f>(AVERAGE(BH78:BH82))/BH4</f>
        <v>0.74736842105263157</v>
      </c>
      <c r="BI77" s="19"/>
      <c r="BJ77" s="19"/>
      <c r="BK77" s="19"/>
      <c r="BL77" s="17">
        <f>(AVERAGE(BL78:BL82))/BL4</f>
        <v>1</v>
      </c>
      <c r="BM77" s="19"/>
      <c r="BN77" s="19"/>
      <c r="BO77" s="19"/>
      <c r="BP77" s="17">
        <f>(AVERAGE(BP78:BP82))/BP4</f>
        <v>1</v>
      </c>
      <c r="BV77" s="17">
        <f>(AVERAGE(BV78:BV82))/BV4</f>
        <v>0.375</v>
      </c>
      <c r="CB77" s="17">
        <f>(AVERAGE(CB78:CB82))/CB4</f>
        <v>0.1</v>
      </c>
      <c r="CC77" s="17"/>
      <c r="CF77" s="17">
        <f>(AVERAGE(CF78:CF82))/CF4</f>
        <v>0.01</v>
      </c>
      <c r="CH77" s="18">
        <f>(O77*$O$4+T77*$T$4+AG77*$AG$4+AJ77*$AJ$4+AX77*$AX$4+BA77*$BA$4+BH77*$BH$4+BL77*$BL$4+BP77*$BP$4+BV77*$BV$4+CB77*$CB$4+CF77*$CF$4)/$CH$4</f>
        <v>0.61124999999999996</v>
      </c>
    </row>
    <row r="78" spans="1:86" hidden="1" outlineLevel="1" x14ac:dyDescent="0.35">
      <c r="B78" s="24" t="s">
        <v>110</v>
      </c>
      <c r="E78" s="73">
        <v>1</v>
      </c>
      <c r="F78" s="73">
        <v>1</v>
      </c>
      <c r="G78" s="73">
        <v>1</v>
      </c>
      <c r="H78" s="73">
        <v>1</v>
      </c>
      <c r="I78" s="73">
        <v>1</v>
      </c>
      <c r="J78" s="19">
        <v>1</v>
      </c>
      <c r="K78" s="19">
        <v>1</v>
      </c>
      <c r="L78" s="19">
        <v>1</v>
      </c>
      <c r="M78" s="19">
        <v>1</v>
      </c>
      <c r="N78" s="73">
        <v>1</v>
      </c>
      <c r="O78">
        <f>SUMPRODUCT($E$4:$N$4,E78:N78)</f>
        <v>13</v>
      </c>
      <c r="P78" s="73">
        <v>1</v>
      </c>
      <c r="Q78" s="73">
        <v>0</v>
      </c>
      <c r="R78" s="73">
        <v>0</v>
      </c>
      <c r="S78" s="73">
        <v>1</v>
      </c>
      <c r="T78">
        <f>SUMPRODUCT($P$4:$S$4,P78:S78)</f>
        <v>10</v>
      </c>
      <c r="U78" s="73">
        <v>1</v>
      </c>
      <c r="V78" s="73">
        <v>1</v>
      </c>
      <c r="W78" s="73">
        <v>1</v>
      </c>
      <c r="X78" s="73">
        <v>1</v>
      </c>
      <c r="Y78" s="73">
        <v>1</v>
      </c>
      <c r="Z78" s="73">
        <v>1</v>
      </c>
      <c r="AA78" s="68">
        <v>1</v>
      </c>
      <c r="AB78" s="19">
        <v>0</v>
      </c>
      <c r="AC78" s="51">
        <v>1</v>
      </c>
      <c r="AD78" s="19">
        <v>1</v>
      </c>
      <c r="AE78" s="19">
        <v>0</v>
      </c>
      <c r="AF78" s="68">
        <v>1</v>
      </c>
      <c r="AG78">
        <f>SUMPRODUCT($U$4:$AF$4,U78:AF78)</f>
        <v>18</v>
      </c>
      <c r="AH78" s="19">
        <v>1</v>
      </c>
      <c r="AI78" s="19">
        <v>1</v>
      </c>
      <c r="AJ78">
        <f>SUMPRODUCT($AH$4:$AI$4,AH78:AI78)</f>
        <v>2</v>
      </c>
      <c r="AK78" s="19">
        <v>1</v>
      </c>
      <c r="AL78" s="19">
        <v>1</v>
      </c>
      <c r="AM78" s="19">
        <v>1</v>
      </c>
      <c r="AN78" s="19">
        <v>1</v>
      </c>
      <c r="AO78" s="19">
        <v>1</v>
      </c>
      <c r="AP78" s="19">
        <v>0</v>
      </c>
      <c r="AQ78" s="19">
        <v>1</v>
      </c>
      <c r="AR78" s="19">
        <v>0</v>
      </c>
      <c r="AS78" s="19">
        <v>1</v>
      </c>
      <c r="AT78" s="19">
        <v>0</v>
      </c>
      <c r="AU78" s="19">
        <v>1</v>
      </c>
      <c r="AV78" s="19">
        <v>1</v>
      </c>
      <c r="AW78" s="19">
        <v>0</v>
      </c>
      <c r="AX78">
        <f>SUMPRODUCT($AK$4:$AW$4,AK78:AW78)</f>
        <v>9</v>
      </c>
      <c r="AY78" s="19">
        <v>1</v>
      </c>
      <c r="AZ78" s="19">
        <v>1</v>
      </c>
      <c r="BA78">
        <f>SUMPRODUCT($AY$4:$AZ$4,AY78:AZ78)</f>
        <v>4</v>
      </c>
      <c r="BB78" s="19">
        <v>1</v>
      </c>
      <c r="BC78" s="19">
        <v>1</v>
      </c>
      <c r="BD78" s="19">
        <v>0</v>
      </c>
      <c r="BE78" s="19">
        <v>0</v>
      </c>
      <c r="BF78" s="19">
        <v>1</v>
      </c>
      <c r="BG78" s="19">
        <v>1</v>
      </c>
      <c r="BH78">
        <f>SUMPRODUCT($BB$4:$BG$4,BB78:BG78)</f>
        <v>6.5</v>
      </c>
      <c r="BI78" s="19">
        <v>1</v>
      </c>
      <c r="BJ78" s="19">
        <v>1</v>
      </c>
      <c r="BK78" s="19">
        <v>1</v>
      </c>
      <c r="BL78">
        <f>SUMPRODUCT($BI$4:$BK$4,BI78:BK78)</f>
        <v>2</v>
      </c>
      <c r="BM78" s="19">
        <v>1</v>
      </c>
      <c r="BN78" s="19">
        <v>1</v>
      </c>
      <c r="BO78" s="19">
        <v>1</v>
      </c>
      <c r="BP78">
        <f>SUMPRODUCT($BM$4:$BO$4,BM78:BO78)</f>
        <v>2</v>
      </c>
      <c r="BQ78" s="19">
        <v>0</v>
      </c>
      <c r="BR78" s="19">
        <v>0</v>
      </c>
      <c r="BS78" s="19">
        <v>1</v>
      </c>
      <c r="BT78" s="19">
        <v>1</v>
      </c>
      <c r="BU78" s="19">
        <v>0</v>
      </c>
      <c r="BV78">
        <f>SUMPRODUCT($BQ$4:$BU$4,BQ78:BU78)</f>
        <v>1.5</v>
      </c>
      <c r="BW78" s="19">
        <v>0</v>
      </c>
      <c r="BX78" s="19">
        <v>1</v>
      </c>
      <c r="BY78" s="73">
        <v>0</v>
      </c>
      <c r="BZ78" s="73">
        <v>0</v>
      </c>
      <c r="CA78" s="73">
        <v>0</v>
      </c>
      <c r="CB78">
        <f>SUMPRODUCT($BW$4:$CA$4,BW78:CA78)</f>
        <v>0.5</v>
      </c>
      <c r="CC78" s="19">
        <v>0.05</v>
      </c>
      <c r="CD78" s="19">
        <v>0</v>
      </c>
      <c r="CE78" s="19">
        <v>0</v>
      </c>
      <c r="CF78" s="21">
        <f t="shared" si="56"/>
        <v>2.5000000000000001E-2</v>
      </c>
      <c r="CH78" s="22"/>
    </row>
    <row r="79" spans="1:86" hidden="1" outlineLevel="1" x14ac:dyDescent="0.35">
      <c r="B79" s="24" t="s">
        <v>111</v>
      </c>
      <c r="E79" s="73">
        <v>1</v>
      </c>
      <c r="F79" s="73">
        <v>1</v>
      </c>
      <c r="G79" s="73">
        <v>0</v>
      </c>
      <c r="H79" s="73">
        <v>0</v>
      </c>
      <c r="I79" s="73">
        <v>1</v>
      </c>
      <c r="J79" s="19">
        <v>1</v>
      </c>
      <c r="K79" s="19">
        <v>1</v>
      </c>
      <c r="L79" s="19">
        <v>0</v>
      </c>
      <c r="M79" s="19">
        <v>0</v>
      </c>
      <c r="N79" s="73">
        <v>1</v>
      </c>
      <c r="O79">
        <f>SUMPRODUCT($E$4:$N$4,E79:N79)</f>
        <v>7</v>
      </c>
      <c r="P79" s="73">
        <v>1</v>
      </c>
      <c r="Q79" s="68">
        <v>1</v>
      </c>
      <c r="R79" s="68">
        <v>1</v>
      </c>
      <c r="S79" s="73">
        <v>0</v>
      </c>
      <c r="T79">
        <f>SUMPRODUCT($P$4:$S$4,P79:S79)</f>
        <v>15</v>
      </c>
      <c r="U79" s="19">
        <v>1</v>
      </c>
      <c r="V79" s="19">
        <v>1</v>
      </c>
      <c r="W79" s="19">
        <v>1</v>
      </c>
      <c r="X79" s="19">
        <v>1</v>
      </c>
      <c r="Y79" s="19">
        <v>1</v>
      </c>
      <c r="Z79" s="19">
        <v>1</v>
      </c>
      <c r="AA79" s="68">
        <v>1</v>
      </c>
      <c r="AB79" s="19">
        <v>0</v>
      </c>
      <c r="AC79" s="51">
        <v>0</v>
      </c>
      <c r="AD79" s="19">
        <v>1</v>
      </c>
      <c r="AE79" s="19">
        <v>0</v>
      </c>
      <c r="AF79" s="68">
        <v>1</v>
      </c>
      <c r="AG79">
        <f>SUMPRODUCT($U$4:$AF$4,U79:AF79)</f>
        <v>17</v>
      </c>
      <c r="AH79" s="19">
        <v>1</v>
      </c>
      <c r="AI79" s="19">
        <v>1</v>
      </c>
      <c r="AJ79">
        <f>SUMPRODUCT($AH$4:$AI$4,AH79:AI79)</f>
        <v>2</v>
      </c>
      <c r="AK79" s="19">
        <v>1</v>
      </c>
      <c r="AL79" s="19">
        <v>1</v>
      </c>
      <c r="AM79" s="19">
        <v>1</v>
      </c>
      <c r="AN79" s="19">
        <v>1</v>
      </c>
      <c r="AO79" s="19">
        <v>1</v>
      </c>
      <c r="AP79" s="19">
        <v>0</v>
      </c>
      <c r="AQ79" s="19">
        <v>1</v>
      </c>
      <c r="AR79" s="19">
        <v>0</v>
      </c>
      <c r="AS79" s="19">
        <v>1</v>
      </c>
      <c r="AT79" s="19">
        <v>0</v>
      </c>
      <c r="AU79" s="19">
        <v>1</v>
      </c>
      <c r="AV79" s="19">
        <v>1</v>
      </c>
      <c r="AW79" s="19">
        <v>0</v>
      </c>
      <c r="AX79">
        <f>SUMPRODUCT($AK$4:$AW$4,AK79:AW79)</f>
        <v>9</v>
      </c>
      <c r="AY79" s="19">
        <v>1</v>
      </c>
      <c r="AZ79" s="19">
        <v>1</v>
      </c>
      <c r="BA79">
        <f>SUMPRODUCT($AY$4:$AZ$4,AY79:AZ79)</f>
        <v>4</v>
      </c>
      <c r="BB79" s="19">
        <v>1</v>
      </c>
      <c r="BC79" s="19">
        <v>1</v>
      </c>
      <c r="BD79" s="19">
        <v>0</v>
      </c>
      <c r="BE79" s="19">
        <v>1</v>
      </c>
      <c r="BF79" s="19">
        <v>1</v>
      </c>
      <c r="BG79" s="19">
        <v>1</v>
      </c>
      <c r="BH79">
        <f>SUMPRODUCT($BB$4:$BG$4,BB79:BG79)</f>
        <v>7.5</v>
      </c>
      <c r="BI79" s="19">
        <v>1</v>
      </c>
      <c r="BJ79" s="19">
        <v>1</v>
      </c>
      <c r="BK79" s="19">
        <v>1</v>
      </c>
      <c r="BL79">
        <f>SUMPRODUCT($BI$4:$BK$4,BI79:BK79)</f>
        <v>2</v>
      </c>
      <c r="BM79" s="19">
        <v>1</v>
      </c>
      <c r="BN79" s="19">
        <v>1</v>
      </c>
      <c r="BO79" s="19">
        <v>1</v>
      </c>
      <c r="BP79">
        <f>SUMPRODUCT($BM$4:$BO$4,BM79:BO79)</f>
        <v>2</v>
      </c>
      <c r="BQ79" s="19">
        <v>0</v>
      </c>
      <c r="BR79" s="19">
        <v>0</v>
      </c>
      <c r="BS79" s="19">
        <v>1</v>
      </c>
      <c r="BT79" s="19">
        <v>1</v>
      </c>
      <c r="BU79" s="19">
        <v>0</v>
      </c>
      <c r="BV79">
        <f>SUMPRODUCT($BQ$4:$BU$4,BQ79:BU79)</f>
        <v>1.5</v>
      </c>
      <c r="BW79" s="19">
        <v>0</v>
      </c>
      <c r="BX79" s="19">
        <v>1</v>
      </c>
      <c r="BY79" s="73">
        <v>0</v>
      </c>
      <c r="BZ79" s="73">
        <v>0</v>
      </c>
      <c r="CA79" s="73">
        <v>0</v>
      </c>
      <c r="CB79">
        <f>SUMPRODUCT($BW$4:$CA$4,BW79:CA79)</f>
        <v>0.5</v>
      </c>
      <c r="CC79" s="19">
        <v>0.05</v>
      </c>
      <c r="CD79" s="19">
        <v>0</v>
      </c>
      <c r="CE79" s="19">
        <v>0</v>
      </c>
      <c r="CF79" s="21">
        <f t="shared" si="56"/>
        <v>2.5000000000000001E-2</v>
      </c>
      <c r="CH79" s="22"/>
    </row>
    <row r="80" spans="1:86" hidden="1" outlineLevel="1" x14ac:dyDescent="0.35">
      <c r="B80" s="24" t="s">
        <v>112</v>
      </c>
      <c r="E80" s="73">
        <v>1</v>
      </c>
      <c r="F80" s="73">
        <v>1</v>
      </c>
      <c r="G80" s="73">
        <v>1</v>
      </c>
      <c r="H80" s="73">
        <v>1</v>
      </c>
      <c r="I80" s="73">
        <v>1</v>
      </c>
      <c r="J80" s="19">
        <v>1</v>
      </c>
      <c r="K80" s="19">
        <v>1</v>
      </c>
      <c r="L80" s="19">
        <v>1</v>
      </c>
      <c r="M80" s="19">
        <v>1</v>
      </c>
      <c r="N80" s="73">
        <v>1</v>
      </c>
      <c r="O80">
        <f t="shared" si="57"/>
        <v>13</v>
      </c>
      <c r="P80" s="73">
        <v>1</v>
      </c>
      <c r="Q80" s="73">
        <v>0</v>
      </c>
      <c r="R80" s="73">
        <v>0</v>
      </c>
      <c r="S80" s="73">
        <v>1</v>
      </c>
      <c r="T80">
        <f>SUMPRODUCT($P$4:$S$4,P80:S80)</f>
        <v>10</v>
      </c>
      <c r="U80" s="73">
        <v>1</v>
      </c>
      <c r="V80" s="73">
        <v>1</v>
      </c>
      <c r="W80" s="73">
        <v>1</v>
      </c>
      <c r="X80" s="73">
        <v>1</v>
      </c>
      <c r="Y80" s="73">
        <v>1</v>
      </c>
      <c r="Z80" s="73">
        <v>1</v>
      </c>
      <c r="AA80" s="68">
        <v>1</v>
      </c>
      <c r="AB80" s="19">
        <v>0</v>
      </c>
      <c r="AC80" s="51">
        <v>1</v>
      </c>
      <c r="AD80" s="19">
        <v>1</v>
      </c>
      <c r="AE80" s="19">
        <v>0</v>
      </c>
      <c r="AF80" s="68">
        <v>1</v>
      </c>
      <c r="AG80">
        <f>SUMPRODUCT($U$4:$AF$4,U80:AF80)</f>
        <v>18</v>
      </c>
      <c r="AH80" s="19">
        <v>1</v>
      </c>
      <c r="AI80" s="19">
        <v>1</v>
      </c>
      <c r="AJ80">
        <f>SUMPRODUCT($AH$4:$AI$4,AH80:AI80)</f>
        <v>2</v>
      </c>
      <c r="AK80" s="19">
        <v>1</v>
      </c>
      <c r="AL80" s="19">
        <v>1</v>
      </c>
      <c r="AM80" s="19">
        <v>1</v>
      </c>
      <c r="AN80" s="19">
        <v>1</v>
      </c>
      <c r="AO80" s="19">
        <v>1</v>
      </c>
      <c r="AP80" s="19">
        <v>0</v>
      </c>
      <c r="AQ80" s="19">
        <v>1</v>
      </c>
      <c r="AR80" s="19">
        <v>0</v>
      </c>
      <c r="AS80" s="19">
        <v>1</v>
      </c>
      <c r="AT80" s="19">
        <v>0</v>
      </c>
      <c r="AU80" s="19">
        <v>1</v>
      </c>
      <c r="AV80" s="19">
        <v>1</v>
      </c>
      <c r="AW80" s="19">
        <v>0</v>
      </c>
      <c r="AX80">
        <f>SUMPRODUCT($AK$4:$AW$4,AK80:AW80)</f>
        <v>9</v>
      </c>
      <c r="AY80" s="19">
        <v>1</v>
      </c>
      <c r="AZ80" s="19">
        <v>1</v>
      </c>
      <c r="BA80">
        <f>SUMPRODUCT($AY$4:$AZ$4,AY80:AZ80)</f>
        <v>4</v>
      </c>
      <c r="BB80" s="19">
        <v>1</v>
      </c>
      <c r="BC80" s="19">
        <v>1</v>
      </c>
      <c r="BD80" s="19">
        <v>0</v>
      </c>
      <c r="BE80" s="19">
        <v>0</v>
      </c>
      <c r="BF80" s="19">
        <v>1</v>
      </c>
      <c r="BG80" s="19">
        <v>1</v>
      </c>
      <c r="BH80">
        <f t="shared" si="58"/>
        <v>6.5</v>
      </c>
      <c r="BI80" s="19">
        <v>1</v>
      </c>
      <c r="BJ80" s="19">
        <v>1</v>
      </c>
      <c r="BK80" s="19">
        <v>1</v>
      </c>
      <c r="BL80">
        <f>SUMPRODUCT($BI$4:$BK$4,BI80:BK80)</f>
        <v>2</v>
      </c>
      <c r="BM80" s="19">
        <v>1</v>
      </c>
      <c r="BN80" s="19">
        <v>1</v>
      </c>
      <c r="BO80" s="19">
        <v>1</v>
      </c>
      <c r="BP80">
        <f t="shared" si="60"/>
        <v>2</v>
      </c>
      <c r="BQ80" s="19">
        <v>0</v>
      </c>
      <c r="BR80" s="19">
        <v>0</v>
      </c>
      <c r="BS80" s="19">
        <v>1</v>
      </c>
      <c r="BT80" s="19">
        <v>1</v>
      </c>
      <c r="BU80" s="19">
        <v>0</v>
      </c>
      <c r="BV80">
        <f t="shared" si="61"/>
        <v>1.5</v>
      </c>
      <c r="BW80" s="19">
        <v>0</v>
      </c>
      <c r="BX80" s="19">
        <v>1</v>
      </c>
      <c r="BY80" s="73">
        <v>0</v>
      </c>
      <c r="BZ80" s="73">
        <v>0</v>
      </c>
      <c r="CA80" s="73">
        <v>0</v>
      </c>
      <c r="CB80">
        <f t="shared" si="59"/>
        <v>0.5</v>
      </c>
      <c r="CC80" s="19">
        <v>0.05</v>
      </c>
      <c r="CD80" s="19">
        <v>0</v>
      </c>
      <c r="CE80" s="19">
        <v>0</v>
      </c>
      <c r="CF80" s="21">
        <f t="shared" si="56"/>
        <v>2.5000000000000001E-2</v>
      </c>
      <c r="CH80" s="22"/>
    </row>
    <row r="81" spans="1:86" hidden="1" outlineLevel="1" x14ac:dyDescent="0.35">
      <c r="B81" s="24" t="s">
        <v>113</v>
      </c>
      <c r="E81" s="73">
        <v>1</v>
      </c>
      <c r="F81" s="73">
        <v>1</v>
      </c>
      <c r="G81" s="73">
        <v>0</v>
      </c>
      <c r="H81" s="73">
        <v>0</v>
      </c>
      <c r="I81" s="73">
        <v>1</v>
      </c>
      <c r="J81" s="19">
        <v>1</v>
      </c>
      <c r="K81" s="19">
        <v>1</v>
      </c>
      <c r="L81" s="19">
        <v>0</v>
      </c>
      <c r="M81" s="19">
        <v>0</v>
      </c>
      <c r="N81" s="73">
        <v>1</v>
      </c>
      <c r="O81">
        <f t="shared" si="57"/>
        <v>7</v>
      </c>
      <c r="P81" s="73">
        <v>1</v>
      </c>
      <c r="Q81" s="68">
        <v>1</v>
      </c>
      <c r="R81" s="68">
        <v>1</v>
      </c>
      <c r="S81" s="73">
        <v>0</v>
      </c>
      <c r="T81">
        <f>SUMPRODUCT($P$4:$S$4,P81:S81)</f>
        <v>15</v>
      </c>
      <c r="U81" s="19">
        <v>1</v>
      </c>
      <c r="V81" s="19">
        <v>1</v>
      </c>
      <c r="W81" s="19">
        <v>1</v>
      </c>
      <c r="X81" s="19">
        <v>1</v>
      </c>
      <c r="Y81" s="19">
        <v>1</v>
      </c>
      <c r="Z81" s="19">
        <v>1</v>
      </c>
      <c r="AA81" s="68">
        <v>1</v>
      </c>
      <c r="AB81" s="19">
        <v>0</v>
      </c>
      <c r="AC81" s="51">
        <v>0</v>
      </c>
      <c r="AD81" s="19">
        <v>1</v>
      </c>
      <c r="AE81" s="19">
        <v>0</v>
      </c>
      <c r="AF81" s="68">
        <v>1</v>
      </c>
      <c r="AG81">
        <f>SUMPRODUCT($U$4:$AF$4,U81:AF81)</f>
        <v>17</v>
      </c>
      <c r="AH81" s="19">
        <v>1</v>
      </c>
      <c r="AI81" s="19">
        <v>1</v>
      </c>
      <c r="AJ81">
        <f>SUMPRODUCT($AH$4:$AI$4,AH81:AI81)</f>
        <v>2</v>
      </c>
      <c r="AK81" s="19">
        <v>1</v>
      </c>
      <c r="AL81" s="19">
        <v>1</v>
      </c>
      <c r="AM81" s="19">
        <v>1</v>
      </c>
      <c r="AN81" s="19">
        <v>1</v>
      </c>
      <c r="AO81" s="19">
        <v>1</v>
      </c>
      <c r="AP81" s="19">
        <v>0</v>
      </c>
      <c r="AQ81" s="19">
        <v>1</v>
      </c>
      <c r="AR81" s="19">
        <v>0</v>
      </c>
      <c r="AS81" s="19">
        <v>1</v>
      </c>
      <c r="AT81" s="19">
        <v>0</v>
      </c>
      <c r="AU81" s="19">
        <v>1</v>
      </c>
      <c r="AV81" s="19">
        <v>1</v>
      </c>
      <c r="AW81" s="19">
        <v>0</v>
      </c>
      <c r="AX81">
        <f>SUMPRODUCT($AK$4:$AW$4,AK81:AW81)</f>
        <v>9</v>
      </c>
      <c r="AY81" s="19">
        <v>1</v>
      </c>
      <c r="AZ81" s="19">
        <v>1</v>
      </c>
      <c r="BA81">
        <f>SUMPRODUCT($AY$4:$AZ$4,AY81:AZ81)</f>
        <v>4</v>
      </c>
      <c r="BB81" s="19">
        <v>1</v>
      </c>
      <c r="BC81" s="19">
        <v>1</v>
      </c>
      <c r="BD81" s="19">
        <v>0</v>
      </c>
      <c r="BE81" s="19">
        <v>1</v>
      </c>
      <c r="BF81" s="19">
        <v>1</v>
      </c>
      <c r="BG81" s="19">
        <v>1</v>
      </c>
      <c r="BH81">
        <f t="shared" si="58"/>
        <v>7.5</v>
      </c>
      <c r="BI81" s="19">
        <v>1</v>
      </c>
      <c r="BJ81" s="19">
        <v>1</v>
      </c>
      <c r="BK81" s="19">
        <v>1</v>
      </c>
      <c r="BL81">
        <f>SUMPRODUCT($BI$4:$BK$4,BI81:BK81)</f>
        <v>2</v>
      </c>
      <c r="BM81" s="19">
        <v>1</v>
      </c>
      <c r="BN81" s="19">
        <v>1</v>
      </c>
      <c r="BO81" s="19">
        <v>1</v>
      </c>
      <c r="BP81">
        <f t="shared" si="60"/>
        <v>2</v>
      </c>
      <c r="BQ81" s="19">
        <v>0</v>
      </c>
      <c r="BR81" s="19">
        <v>0</v>
      </c>
      <c r="BS81" s="19">
        <v>1</v>
      </c>
      <c r="BT81" s="19">
        <v>1</v>
      </c>
      <c r="BU81" s="19">
        <v>0</v>
      </c>
      <c r="BV81">
        <f t="shared" si="61"/>
        <v>1.5</v>
      </c>
      <c r="BW81" s="19">
        <v>0</v>
      </c>
      <c r="BX81" s="19">
        <v>1</v>
      </c>
      <c r="BY81" s="73">
        <v>0</v>
      </c>
      <c r="BZ81" s="73">
        <v>0</v>
      </c>
      <c r="CA81" s="73">
        <v>0</v>
      </c>
      <c r="CB81">
        <f t="shared" si="59"/>
        <v>0.5</v>
      </c>
      <c r="CC81" s="19">
        <v>0.05</v>
      </c>
      <c r="CD81" s="19">
        <v>0</v>
      </c>
      <c r="CE81" s="19">
        <v>0</v>
      </c>
      <c r="CF81" s="21">
        <f t="shared" si="56"/>
        <v>2.5000000000000001E-2</v>
      </c>
      <c r="CH81" s="22"/>
    </row>
    <row r="82" spans="1:86" hidden="1" outlineLevel="1" x14ac:dyDescent="0.35">
      <c r="B82" s="24" t="s">
        <v>114</v>
      </c>
      <c r="E82" s="73">
        <v>0</v>
      </c>
      <c r="F82" s="73">
        <v>0</v>
      </c>
      <c r="G82" s="73">
        <v>0</v>
      </c>
      <c r="H82" s="73">
        <v>0</v>
      </c>
      <c r="I82" s="73">
        <v>0</v>
      </c>
      <c r="J82" s="19">
        <v>1</v>
      </c>
      <c r="K82" s="19">
        <v>1</v>
      </c>
      <c r="L82" s="19">
        <v>0</v>
      </c>
      <c r="M82" s="19">
        <v>0</v>
      </c>
      <c r="N82" s="73">
        <v>0</v>
      </c>
      <c r="O82">
        <f t="shared" si="57"/>
        <v>2</v>
      </c>
      <c r="P82" s="73">
        <v>0</v>
      </c>
      <c r="Q82" s="73">
        <v>0</v>
      </c>
      <c r="R82" s="73">
        <v>0</v>
      </c>
      <c r="S82" s="73">
        <v>0</v>
      </c>
      <c r="T82">
        <f>SUMPRODUCT($P$4:$S$4,P82:S82)</f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68">
        <v>1</v>
      </c>
      <c r="AB82" s="19">
        <v>0</v>
      </c>
      <c r="AC82" s="51">
        <v>0</v>
      </c>
      <c r="AD82" s="19">
        <v>1</v>
      </c>
      <c r="AE82" s="19">
        <v>0</v>
      </c>
      <c r="AF82" s="68">
        <v>1</v>
      </c>
      <c r="AG82">
        <f>SUMPRODUCT($U$4:$AF$4,U82:AF82)</f>
        <v>3</v>
      </c>
      <c r="AH82" s="19">
        <v>1</v>
      </c>
      <c r="AI82" s="19">
        <v>1</v>
      </c>
      <c r="AJ82">
        <f>SUMPRODUCT($AH$4:$AI$4,AH82:AI82)</f>
        <v>2</v>
      </c>
      <c r="AK82" s="19">
        <v>1</v>
      </c>
      <c r="AL82" s="19">
        <v>1</v>
      </c>
      <c r="AM82" s="19">
        <v>1</v>
      </c>
      <c r="AN82" s="19">
        <v>1</v>
      </c>
      <c r="AO82" s="19">
        <v>1</v>
      </c>
      <c r="AP82" s="19">
        <v>0</v>
      </c>
      <c r="AQ82" s="19">
        <v>1</v>
      </c>
      <c r="AR82" s="19">
        <v>0</v>
      </c>
      <c r="AS82" s="19">
        <v>1</v>
      </c>
      <c r="AT82" s="19">
        <v>0</v>
      </c>
      <c r="AU82" s="19">
        <v>1</v>
      </c>
      <c r="AV82" s="19">
        <v>1</v>
      </c>
      <c r="AW82" s="19">
        <v>0</v>
      </c>
      <c r="AX82">
        <f>SUMPRODUCT($AK$4:$AW$4,AK82:AW82)</f>
        <v>9</v>
      </c>
      <c r="AY82" s="19">
        <v>1</v>
      </c>
      <c r="AZ82" s="19">
        <v>1</v>
      </c>
      <c r="BA82">
        <f>SUMPRODUCT($AY$4:$AZ$4,AY82:AZ82)</f>
        <v>4</v>
      </c>
      <c r="BB82" s="19">
        <v>1</v>
      </c>
      <c r="BC82" s="19">
        <v>1</v>
      </c>
      <c r="BD82" s="19">
        <v>0</v>
      </c>
      <c r="BE82" s="19">
        <v>1</v>
      </c>
      <c r="BF82" s="19">
        <v>1</v>
      </c>
      <c r="BG82" s="19">
        <v>1</v>
      </c>
      <c r="BH82">
        <f t="shared" si="58"/>
        <v>7.5</v>
      </c>
      <c r="BI82" s="19">
        <v>1</v>
      </c>
      <c r="BJ82" s="19">
        <v>1</v>
      </c>
      <c r="BK82" s="19">
        <v>1</v>
      </c>
      <c r="BL82">
        <f>SUMPRODUCT($BI$4:$BK$4,BI82:BK82)</f>
        <v>2</v>
      </c>
      <c r="BM82" s="19">
        <v>1</v>
      </c>
      <c r="BN82" s="19">
        <v>1</v>
      </c>
      <c r="BO82" s="19">
        <v>1</v>
      </c>
      <c r="BP82">
        <f t="shared" si="60"/>
        <v>2</v>
      </c>
      <c r="BQ82" s="19">
        <v>0</v>
      </c>
      <c r="BR82" s="19">
        <v>0</v>
      </c>
      <c r="BS82" s="19">
        <v>1</v>
      </c>
      <c r="BT82" s="19">
        <v>1</v>
      </c>
      <c r="BU82" s="19">
        <v>0</v>
      </c>
      <c r="BV82">
        <f t="shared" si="61"/>
        <v>1.5</v>
      </c>
      <c r="BW82" s="19">
        <v>0</v>
      </c>
      <c r="BX82" s="19">
        <v>1</v>
      </c>
      <c r="BY82" s="73">
        <v>0</v>
      </c>
      <c r="BZ82" s="73">
        <v>0</v>
      </c>
      <c r="CA82" s="73">
        <v>0</v>
      </c>
      <c r="CB82">
        <f t="shared" si="59"/>
        <v>0.5</v>
      </c>
      <c r="CC82" s="19">
        <v>0.05</v>
      </c>
      <c r="CD82" s="19">
        <v>0</v>
      </c>
      <c r="CE82" s="19">
        <v>0</v>
      </c>
      <c r="CF82" s="21">
        <f t="shared" si="56"/>
        <v>2.5000000000000001E-2</v>
      </c>
      <c r="CH82" s="22"/>
    </row>
    <row r="83" spans="1:86" collapsed="1" x14ac:dyDescent="0.35">
      <c r="A83" t="s">
        <v>180</v>
      </c>
      <c r="B83" s="25"/>
      <c r="E83" s="19"/>
      <c r="F83" s="19"/>
      <c r="G83" s="19"/>
      <c r="H83" s="19"/>
      <c r="I83" s="51"/>
      <c r="J83" s="19"/>
      <c r="K83" s="19"/>
      <c r="L83" s="19"/>
      <c r="M83" s="19"/>
      <c r="N83" s="19"/>
      <c r="O83" s="17">
        <f>(AVERAGE(O84:O89))/$O$4</f>
        <v>0.60256410256410253</v>
      </c>
      <c r="P83" s="19"/>
      <c r="Q83" s="19"/>
      <c r="R83" s="19"/>
      <c r="S83" s="19"/>
      <c r="T83" s="17">
        <f>(AVERAGE(T84:T89))/T4</f>
        <v>0.75</v>
      </c>
      <c r="U83" s="19"/>
      <c r="V83" s="19"/>
      <c r="W83" s="19"/>
      <c r="X83" s="19"/>
      <c r="Y83" s="19"/>
      <c r="Z83" s="19"/>
      <c r="AA83" s="19"/>
      <c r="AB83" s="19"/>
      <c r="AC83" s="51"/>
      <c r="AD83" s="19"/>
      <c r="AE83" s="19"/>
      <c r="AF83" s="19"/>
      <c r="AG83" s="17">
        <f>(AVERAGE(AG84:AG89))/AG4</f>
        <v>0.90151515151515149</v>
      </c>
      <c r="AH83" s="19"/>
      <c r="AI83" s="19"/>
      <c r="AJ83" s="17">
        <f>(AVERAGE(AJ84:AJ89))/AJ4</f>
        <v>1</v>
      </c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7">
        <f>(AVERAGE(AX84:AX89))/AX4</f>
        <v>0.90476190476190477</v>
      </c>
      <c r="AY83" s="19"/>
      <c r="AZ83" s="19"/>
      <c r="BA83" s="17">
        <f>(AVERAGE(BA84:BA89))/BA4</f>
        <v>0.16666666666666666</v>
      </c>
      <c r="BB83" s="19"/>
      <c r="BC83" s="19"/>
      <c r="BD83" s="19"/>
      <c r="BE83" s="19"/>
      <c r="BF83" s="19"/>
      <c r="BG83" s="19"/>
      <c r="BH83" s="17">
        <f>(AVERAGE(BH84:BH89))/BH4</f>
        <v>0.67543859649122806</v>
      </c>
      <c r="BI83" s="19"/>
      <c r="BJ83" s="19"/>
      <c r="BK83" s="19"/>
      <c r="BL83" s="17">
        <f>(AVERAGE(BL84:BL89))/BL4</f>
        <v>0.83333333333333337</v>
      </c>
      <c r="BM83" s="19"/>
      <c r="BN83" s="19"/>
      <c r="BO83" s="19"/>
      <c r="BP83" s="17">
        <f>(AVERAGE(BP84:BP89))/BP4</f>
        <v>0.83333333333333337</v>
      </c>
      <c r="BT83" s="19"/>
      <c r="BV83" s="17">
        <f>(AVERAGE(BV84:BV89))/BV4</f>
        <v>0.3125</v>
      </c>
      <c r="CB83" s="17">
        <f>(AVERAGE(CB84:CB89))/CB4</f>
        <v>8.3333333333333343E-2</v>
      </c>
      <c r="CC83" s="17"/>
      <c r="CF83" s="17">
        <f>(AVERAGE(CF84:CF89))/CF4</f>
        <v>9.9999999999999985E-3</v>
      </c>
      <c r="CH83" s="18">
        <f>(O83*$O$4+T83*$T$4+AG83*$AG$4+AJ83*$AJ$4+AX83*$AX$4+BA83*$BA$4+BH83*$BH$4+BL83*$BL$4+BP83*$BP$4+BV83*$BV$4+CB83*$CB$4+CF83*$CF$4)/$CH$4</f>
        <v>0.69441666666666679</v>
      </c>
    </row>
    <row r="84" spans="1:86" hidden="1" outlineLevel="1" x14ac:dyDescent="0.35">
      <c r="B84" s="24" t="s">
        <v>115</v>
      </c>
      <c r="E84" s="73">
        <v>1</v>
      </c>
      <c r="F84" s="73">
        <v>1</v>
      </c>
      <c r="G84" s="73">
        <v>1</v>
      </c>
      <c r="H84" s="73">
        <v>1</v>
      </c>
      <c r="I84" s="73">
        <v>0</v>
      </c>
      <c r="J84" s="19">
        <v>1</v>
      </c>
      <c r="K84" s="19">
        <v>1</v>
      </c>
      <c r="L84" s="19">
        <v>0</v>
      </c>
      <c r="M84" s="19">
        <v>1</v>
      </c>
      <c r="N84" s="73">
        <v>0</v>
      </c>
      <c r="O84">
        <f t="shared" si="57"/>
        <v>9</v>
      </c>
      <c r="P84" s="68">
        <v>1</v>
      </c>
      <c r="Q84" s="68">
        <v>1</v>
      </c>
      <c r="R84" s="68">
        <v>1</v>
      </c>
      <c r="S84" s="19">
        <v>0</v>
      </c>
      <c r="T84">
        <f t="shared" ref="T84:T89" si="62">SUMPRODUCT($P$4:$S$4,P84:S84)</f>
        <v>15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51">
        <v>1</v>
      </c>
      <c r="AD84" s="19">
        <v>1</v>
      </c>
      <c r="AE84" s="19">
        <v>0</v>
      </c>
      <c r="AF84" s="68">
        <v>1</v>
      </c>
      <c r="AG84">
        <f t="shared" ref="AG84:AG89" si="63">SUMPRODUCT($U$4:$AF$4,U84:AF84)</f>
        <v>20</v>
      </c>
      <c r="AH84" s="19">
        <v>1</v>
      </c>
      <c r="AI84" s="19">
        <v>1</v>
      </c>
      <c r="AJ84">
        <f t="shared" ref="AJ84:AJ89" si="64">SUMPRODUCT($AH$4:$AI$4,AH84:AI84)</f>
        <v>2</v>
      </c>
      <c r="AK84" s="19">
        <v>1</v>
      </c>
      <c r="AL84" s="19">
        <v>1</v>
      </c>
      <c r="AM84" s="19">
        <v>1</v>
      </c>
      <c r="AN84" s="19">
        <v>1</v>
      </c>
      <c r="AO84" s="19">
        <v>1</v>
      </c>
      <c r="AP84" s="19">
        <v>1</v>
      </c>
      <c r="AQ84" s="19">
        <v>1</v>
      </c>
      <c r="AR84" s="19">
        <v>1</v>
      </c>
      <c r="AS84" s="19">
        <v>1</v>
      </c>
      <c r="AT84" s="19">
        <v>1</v>
      </c>
      <c r="AU84" s="19">
        <v>1</v>
      </c>
      <c r="AV84" s="19">
        <v>1</v>
      </c>
      <c r="AW84" s="19">
        <v>1</v>
      </c>
      <c r="AX84">
        <f t="shared" ref="AX84:AX89" si="65">SUMPRODUCT($AK$4:$AW$4,AK84:AW84)</f>
        <v>14</v>
      </c>
      <c r="AY84" s="19">
        <v>0</v>
      </c>
      <c r="AZ84" s="19">
        <v>0</v>
      </c>
      <c r="BA84">
        <f t="shared" ref="BA84:BA89" si="66">SUMPRODUCT($AY$4:$AZ$4,AY84:AZ84)</f>
        <v>0</v>
      </c>
      <c r="BB84" s="19">
        <v>1</v>
      </c>
      <c r="BC84" s="19">
        <v>1</v>
      </c>
      <c r="BD84" s="19">
        <v>0</v>
      </c>
      <c r="BE84" s="19">
        <v>1</v>
      </c>
      <c r="BF84" s="19">
        <v>1</v>
      </c>
      <c r="BG84" s="19">
        <v>1</v>
      </c>
      <c r="BH84">
        <f t="shared" si="58"/>
        <v>7.5</v>
      </c>
      <c r="BI84" s="19">
        <v>1</v>
      </c>
      <c r="BJ84" s="19">
        <v>1</v>
      </c>
      <c r="BK84" s="19">
        <v>1</v>
      </c>
      <c r="BL84">
        <f t="shared" ref="BL84:BL89" si="67">SUMPRODUCT($BI$4:$BK$4,BI84:BK84)</f>
        <v>2</v>
      </c>
      <c r="BM84" s="19">
        <v>1</v>
      </c>
      <c r="BN84" s="19">
        <v>1</v>
      </c>
      <c r="BO84" s="19">
        <v>1</v>
      </c>
      <c r="BP84">
        <f t="shared" si="60"/>
        <v>2</v>
      </c>
      <c r="BQ84" s="19">
        <v>0</v>
      </c>
      <c r="BR84" s="19">
        <v>0</v>
      </c>
      <c r="BS84" s="19">
        <v>1</v>
      </c>
      <c r="BT84" s="19">
        <v>1</v>
      </c>
      <c r="BU84" s="19">
        <v>0</v>
      </c>
      <c r="BV84">
        <f t="shared" si="61"/>
        <v>1.5</v>
      </c>
      <c r="BW84" s="19">
        <v>0</v>
      </c>
      <c r="BX84" s="19">
        <v>1</v>
      </c>
      <c r="BY84" s="73">
        <v>0</v>
      </c>
      <c r="BZ84" s="73">
        <v>0</v>
      </c>
      <c r="CA84" s="73">
        <v>0</v>
      </c>
      <c r="CB84">
        <f t="shared" si="59"/>
        <v>0.5</v>
      </c>
      <c r="CC84" s="19">
        <v>0.05</v>
      </c>
      <c r="CD84" s="19">
        <v>0</v>
      </c>
      <c r="CE84" s="19">
        <v>0</v>
      </c>
      <c r="CF84" s="21">
        <f t="shared" si="56"/>
        <v>2.5000000000000001E-2</v>
      </c>
      <c r="CH84" s="22"/>
    </row>
    <row r="85" spans="1:86" hidden="1" outlineLevel="1" x14ac:dyDescent="0.35">
      <c r="B85" s="24" t="s">
        <v>116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19">
        <v>1</v>
      </c>
      <c r="K85" s="19">
        <v>1</v>
      </c>
      <c r="L85" s="19">
        <v>0</v>
      </c>
      <c r="M85" s="19">
        <v>0</v>
      </c>
      <c r="N85" s="73">
        <v>0</v>
      </c>
      <c r="O85">
        <f t="shared" si="57"/>
        <v>2</v>
      </c>
      <c r="P85" s="68">
        <v>1</v>
      </c>
      <c r="Q85" s="68">
        <v>1</v>
      </c>
      <c r="R85" s="68">
        <v>1</v>
      </c>
      <c r="S85" s="19">
        <v>0</v>
      </c>
      <c r="T85">
        <f t="shared" si="62"/>
        <v>15</v>
      </c>
      <c r="U85" s="68">
        <v>1</v>
      </c>
      <c r="V85" s="68">
        <v>1</v>
      </c>
      <c r="W85" s="68">
        <v>1</v>
      </c>
      <c r="X85" s="68">
        <v>1</v>
      </c>
      <c r="Y85" s="68">
        <v>1</v>
      </c>
      <c r="Z85" s="68">
        <v>1</v>
      </c>
      <c r="AA85" s="68">
        <v>1</v>
      </c>
      <c r="AB85" s="68">
        <v>1</v>
      </c>
      <c r="AC85" s="51">
        <v>1</v>
      </c>
      <c r="AD85" s="19">
        <v>1</v>
      </c>
      <c r="AE85" s="19">
        <v>0</v>
      </c>
      <c r="AF85" s="68">
        <v>1</v>
      </c>
      <c r="AG85">
        <f t="shared" si="63"/>
        <v>20</v>
      </c>
      <c r="AH85" s="19">
        <v>1</v>
      </c>
      <c r="AI85" s="19">
        <v>1</v>
      </c>
      <c r="AJ85">
        <f t="shared" si="64"/>
        <v>2</v>
      </c>
      <c r="AK85" s="19">
        <v>1</v>
      </c>
      <c r="AL85" s="19">
        <v>1</v>
      </c>
      <c r="AM85" s="19">
        <v>1</v>
      </c>
      <c r="AN85" s="19">
        <v>1</v>
      </c>
      <c r="AO85" s="19">
        <v>1</v>
      </c>
      <c r="AP85" s="19">
        <v>1</v>
      </c>
      <c r="AQ85" s="19">
        <v>1</v>
      </c>
      <c r="AR85" s="19">
        <v>1</v>
      </c>
      <c r="AS85" s="19">
        <v>1</v>
      </c>
      <c r="AT85" s="19">
        <v>1</v>
      </c>
      <c r="AU85" s="19">
        <v>1</v>
      </c>
      <c r="AV85" s="19">
        <v>1</v>
      </c>
      <c r="AW85" s="19">
        <v>1</v>
      </c>
      <c r="AX85">
        <f t="shared" si="65"/>
        <v>14</v>
      </c>
      <c r="AY85" s="19">
        <v>0</v>
      </c>
      <c r="AZ85" s="19">
        <v>0</v>
      </c>
      <c r="BA85">
        <f t="shared" si="66"/>
        <v>0</v>
      </c>
      <c r="BB85" s="19">
        <v>1</v>
      </c>
      <c r="BC85" s="19">
        <v>1</v>
      </c>
      <c r="BD85" s="19">
        <v>0</v>
      </c>
      <c r="BE85" s="19">
        <v>1</v>
      </c>
      <c r="BF85" s="19">
        <v>1</v>
      </c>
      <c r="BG85" s="19">
        <v>1</v>
      </c>
      <c r="BH85">
        <f t="shared" si="58"/>
        <v>7.5</v>
      </c>
      <c r="BI85" s="19">
        <v>1</v>
      </c>
      <c r="BJ85" s="19">
        <v>1</v>
      </c>
      <c r="BK85" s="19">
        <v>1</v>
      </c>
      <c r="BL85">
        <f t="shared" si="67"/>
        <v>2</v>
      </c>
      <c r="BM85" s="19">
        <v>1</v>
      </c>
      <c r="BN85" s="19">
        <v>1</v>
      </c>
      <c r="BO85" s="19">
        <v>1</v>
      </c>
      <c r="BP85">
        <f t="shared" si="60"/>
        <v>2</v>
      </c>
      <c r="BQ85" s="19">
        <v>0</v>
      </c>
      <c r="BR85" s="19">
        <v>0</v>
      </c>
      <c r="BS85" s="19">
        <v>1</v>
      </c>
      <c r="BT85" s="19">
        <v>1</v>
      </c>
      <c r="BU85" s="19">
        <v>0</v>
      </c>
      <c r="BV85">
        <f t="shared" si="61"/>
        <v>1.5</v>
      </c>
      <c r="BW85" s="19">
        <v>0</v>
      </c>
      <c r="BX85" s="19">
        <v>1</v>
      </c>
      <c r="BY85" s="73">
        <v>0</v>
      </c>
      <c r="BZ85" s="73">
        <v>0</v>
      </c>
      <c r="CA85" s="73">
        <v>0</v>
      </c>
      <c r="CB85">
        <f t="shared" si="59"/>
        <v>0.5</v>
      </c>
      <c r="CC85" s="19">
        <v>0.05</v>
      </c>
      <c r="CD85" s="19">
        <v>0</v>
      </c>
      <c r="CE85" s="19">
        <v>0</v>
      </c>
      <c r="CF85" s="21">
        <f t="shared" si="56"/>
        <v>2.5000000000000001E-2</v>
      </c>
      <c r="CH85" s="22"/>
    </row>
    <row r="86" spans="1:86" hidden="1" outlineLevel="1" x14ac:dyDescent="0.35">
      <c r="B86" s="24" t="s">
        <v>117</v>
      </c>
      <c r="E86" s="73">
        <v>0</v>
      </c>
      <c r="F86" s="73">
        <v>1</v>
      </c>
      <c r="G86" s="73">
        <v>1</v>
      </c>
      <c r="H86" s="73">
        <v>1</v>
      </c>
      <c r="I86" s="73">
        <v>1</v>
      </c>
      <c r="J86" s="19">
        <v>1</v>
      </c>
      <c r="K86" s="19">
        <v>1</v>
      </c>
      <c r="L86" s="19">
        <v>1</v>
      </c>
      <c r="M86" s="19">
        <v>1</v>
      </c>
      <c r="N86" s="73">
        <v>1</v>
      </c>
      <c r="O86">
        <f t="shared" si="57"/>
        <v>12</v>
      </c>
      <c r="P86" s="68">
        <v>1</v>
      </c>
      <c r="Q86" s="68">
        <v>1</v>
      </c>
      <c r="R86" s="68">
        <v>1</v>
      </c>
      <c r="S86" s="73">
        <v>0</v>
      </c>
      <c r="T86">
        <f t="shared" si="62"/>
        <v>15</v>
      </c>
      <c r="U86" s="68">
        <v>1</v>
      </c>
      <c r="V86" s="68">
        <v>1</v>
      </c>
      <c r="W86" s="68">
        <v>1</v>
      </c>
      <c r="X86" s="68">
        <v>1</v>
      </c>
      <c r="Y86" s="68">
        <v>1</v>
      </c>
      <c r="Z86" s="68">
        <v>1</v>
      </c>
      <c r="AA86" s="68">
        <v>1</v>
      </c>
      <c r="AB86" s="68">
        <v>1</v>
      </c>
      <c r="AC86" s="51">
        <v>1</v>
      </c>
      <c r="AD86" s="19">
        <v>1</v>
      </c>
      <c r="AE86" s="19">
        <v>0</v>
      </c>
      <c r="AF86" s="68">
        <v>1</v>
      </c>
      <c r="AG86">
        <f t="shared" si="63"/>
        <v>20</v>
      </c>
      <c r="AH86" s="19">
        <v>1</v>
      </c>
      <c r="AI86" s="19">
        <v>1</v>
      </c>
      <c r="AJ86">
        <f t="shared" si="64"/>
        <v>2</v>
      </c>
      <c r="AK86" s="19">
        <v>1</v>
      </c>
      <c r="AL86" s="19">
        <v>1</v>
      </c>
      <c r="AM86" s="19">
        <v>1</v>
      </c>
      <c r="AN86" s="19">
        <v>1</v>
      </c>
      <c r="AO86" s="19">
        <v>1</v>
      </c>
      <c r="AP86" s="19">
        <v>1</v>
      </c>
      <c r="AQ86" s="19">
        <v>1</v>
      </c>
      <c r="AR86" s="19">
        <v>1</v>
      </c>
      <c r="AS86" s="19">
        <v>1</v>
      </c>
      <c r="AT86" s="19">
        <v>1</v>
      </c>
      <c r="AU86" s="19">
        <v>1</v>
      </c>
      <c r="AV86" s="19">
        <v>1</v>
      </c>
      <c r="AW86" s="19">
        <v>1</v>
      </c>
      <c r="AX86">
        <f t="shared" si="65"/>
        <v>14</v>
      </c>
      <c r="AY86" s="19">
        <v>0</v>
      </c>
      <c r="AZ86" s="19">
        <v>0</v>
      </c>
      <c r="BA86">
        <f t="shared" si="66"/>
        <v>0</v>
      </c>
      <c r="BB86" s="19">
        <v>1</v>
      </c>
      <c r="BC86" s="19">
        <v>1</v>
      </c>
      <c r="BD86" s="19">
        <v>0</v>
      </c>
      <c r="BE86" s="19">
        <v>1</v>
      </c>
      <c r="BF86" s="19">
        <v>1</v>
      </c>
      <c r="BG86" s="19">
        <v>1</v>
      </c>
      <c r="BH86">
        <f t="shared" si="58"/>
        <v>7.5</v>
      </c>
      <c r="BI86" s="19">
        <v>1</v>
      </c>
      <c r="BJ86" s="19">
        <v>1</v>
      </c>
      <c r="BK86" s="19">
        <v>1</v>
      </c>
      <c r="BL86">
        <f t="shared" si="67"/>
        <v>2</v>
      </c>
      <c r="BM86" s="19">
        <v>1</v>
      </c>
      <c r="BN86" s="19">
        <v>1</v>
      </c>
      <c r="BO86" s="19">
        <v>1</v>
      </c>
      <c r="BP86">
        <f t="shared" si="60"/>
        <v>2</v>
      </c>
      <c r="BQ86" s="19">
        <v>0</v>
      </c>
      <c r="BR86" s="19">
        <v>0</v>
      </c>
      <c r="BS86" s="19">
        <v>1</v>
      </c>
      <c r="BT86" s="19">
        <v>1</v>
      </c>
      <c r="BU86" s="19">
        <v>0</v>
      </c>
      <c r="BV86">
        <f t="shared" si="61"/>
        <v>1.5</v>
      </c>
      <c r="BW86" s="19">
        <v>0</v>
      </c>
      <c r="BX86" s="19">
        <v>1</v>
      </c>
      <c r="BY86" s="73">
        <v>0</v>
      </c>
      <c r="BZ86" s="73">
        <v>0</v>
      </c>
      <c r="CA86" s="73">
        <v>0</v>
      </c>
      <c r="CB86">
        <f t="shared" si="59"/>
        <v>0.5</v>
      </c>
      <c r="CC86" s="19">
        <v>0.05</v>
      </c>
      <c r="CD86" s="19">
        <v>0</v>
      </c>
      <c r="CE86" s="19">
        <v>0</v>
      </c>
      <c r="CF86" s="21">
        <f t="shared" si="56"/>
        <v>2.5000000000000001E-2</v>
      </c>
      <c r="CH86" s="22"/>
    </row>
    <row r="87" spans="1:86" hidden="1" outlineLevel="1" x14ac:dyDescent="0.35">
      <c r="B87" s="24" t="s">
        <v>246</v>
      </c>
      <c r="E87" s="73">
        <v>0</v>
      </c>
      <c r="F87" s="73">
        <v>0</v>
      </c>
      <c r="G87" s="73">
        <v>1</v>
      </c>
      <c r="H87" s="73">
        <v>1</v>
      </c>
      <c r="I87" s="73">
        <v>0</v>
      </c>
      <c r="J87" s="19">
        <v>1</v>
      </c>
      <c r="K87" s="19">
        <v>1</v>
      </c>
      <c r="L87" s="19">
        <v>1</v>
      </c>
      <c r="M87" s="19">
        <v>1</v>
      </c>
      <c r="N87" s="73">
        <v>0</v>
      </c>
      <c r="O87">
        <f t="shared" si="57"/>
        <v>8</v>
      </c>
      <c r="P87" s="68">
        <v>1</v>
      </c>
      <c r="Q87" s="68">
        <v>1</v>
      </c>
      <c r="R87" s="68">
        <v>1</v>
      </c>
      <c r="S87" s="19">
        <v>0</v>
      </c>
      <c r="T87">
        <f t="shared" si="62"/>
        <v>15</v>
      </c>
      <c r="U87" s="68">
        <v>1</v>
      </c>
      <c r="V87" s="68">
        <v>1</v>
      </c>
      <c r="W87" s="68">
        <v>1</v>
      </c>
      <c r="X87" s="68">
        <v>1</v>
      </c>
      <c r="Y87" s="68">
        <v>1</v>
      </c>
      <c r="Z87" s="68">
        <v>1</v>
      </c>
      <c r="AA87" s="68">
        <v>1</v>
      </c>
      <c r="AB87" s="68">
        <v>1</v>
      </c>
      <c r="AC87" s="51">
        <v>1</v>
      </c>
      <c r="AD87" s="19">
        <v>1</v>
      </c>
      <c r="AE87" s="19">
        <v>0</v>
      </c>
      <c r="AF87" s="68">
        <v>1</v>
      </c>
      <c r="AG87">
        <f t="shared" si="63"/>
        <v>20</v>
      </c>
      <c r="AH87" s="19">
        <v>1</v>
      </c>
      <c r="AI87" s="19">
        <v>1</v>
      </c>
      <c r="AJ87">
        <f t="shared" si="64"/>
        <v>2</v>
      </c>
      <c r="AK87" s="19">
        <v>1</v>
      </c>
      <c r="AL87" s="19">
        <v>1</v>
      </c>
      <c r="AM87" s="19">
        <v>1</v>
      </c>
      <c r="AN87" s="19">
        <v>1</v>
      </c>
      <c r="AO87" s="19">
        <v>1</v>
      </c>
      <c r="AP87" s="19">
        <v>1</v>
      </c>
      <c r="AQ87" s="19">
        <v>1</v>
      </c>
      <c r="AR87" s="19">
        <v>1</v>
      </c>
      <c r="AS87" s="19">
        <v>1</v>
      </c>
      <c r="AT87" s="19">
        <v>1</v>
      </c>
      <c r="AU87" s="19">
        <v>1</v>
      </c>
      <c r="AV87" s="19">
        <v>1</v>
      </c>
      <c r="AW87" s="19">
        <v>1</v>
      </c>
      <c r="AX87">
        <f t="shared" si="65"/>
        <v>14</v>
      </c>
      <c r="AY87" s="19">
        <v>0</v>
      </c>
      <c r="AZ87" s="19">
        <v>0</v>
      </c>
      <c r="BA87">
        <f t="shared" si="66"/>
        <v>0</v>
      </c>
      <c r="BB87" s="19">
        <v>1</v>
      </c>
      <c r="BC87" s="19">
        <v>1</v>
      </c>
      <c r="BD87" s="19">
        <v>0</v>
      </c>
      <c r="BE87" s="19">
        <v>1</v>
      </c>
      <c r="BF87" s="19">
        <v>1</v>
      </c>
      <c r="BG87" s="19">
        <v>1</v>
      </c>
      <c r="BH87">
        <f t="shared" si="58"/>
        <v>7.5</v>
      </c>
      <c r="BI87" s="19">
        <v>1</v>
      </c>
      <c r="BJ87" s="19">
        <v>1</v>
      </c>
      <c r="BK87" s="19">
        <v>1</v>
      </c>
      <c r="BL87">
        <f t="shared" si="67"/>
        <v>2</v>
      </c>
      <c r="BM87" s="19">
        <v>1</v>
      </c>
      <c r="BN87" s="19">
        <v>1</v>
      </c>
      <c r="BO87" s="19">
        <v>1</v>
      </c>
      <c r="BP87">
        <f t="shared" si="60"/>
        <v>2</v>
      </c>
      <c r="BQ87" s="19">
        <v>0</v>
      </c>
      <c r="BR87" s="19">
        <v>0</v>
      </c>
      <c r="BS87" s="19">
        <v>1</v>
      </c>
      <c r="BT87" s="19">
        <v>1</v>
      </c>
      <c r="BU87" s="19">
        <v>0</v>
      </c>
      <c r="BV87">
        <f t="shared" si="61"/>
        <v>1.5</v>
      </c>
      <c r="BW87" s="19">
        <v>0</v>
      </c>
      <c r="BX87" s="19">
        <v>1</v>
      </c>
      <c r="BY87" s="73">
        <v>0</v>
      </c>
      <c r="BZ87" s="73">
        <v>0</v>
      </c>
      <c r="CA87" s="73">
        <v>0</v>
      </c>
      <c r="CB87">
        <f t="shared" si="59"/>
        <v>0.5</v>
      </c>
      <c r="CC87" s="19">
        <v>0.05</v>
      </c>
      <c r="CD87" s="19">
        <v>0</v>
      </c>
      <c r="CE87" s="19">
        <v>0</v>
      </c>
      <c r="CF87" s="21">
        <f t="shared" si="56"/>
        <v>2.5000000000000001E-2</v>
      </c>
      <c r="CH87" s="22"/>
    </row>
    <row r="88" spans="1:86" hidden="1" outlineLevel="1" x14ac:dyDescent="0.35">
      <c r="B88" s="24" t="s">
        <v>119</v>
      </c>
      <c r="E88" s="73">
        <v>0</v>
      </c>
      <c r="F88" s="73">
        <v>1</v>
      </c>
      <c r="G88" s="73">
        <v>1</v>
      </c>
      <c r="H88" s="73">
        <v>1</v>
      </c>
      <c r="I88" s="73">
        <v>1</v>
      </c>
      <c r="J88" s="19">
        <v>1</v>
      </c>
      <c r="K88" s="19">
        <v>1</v>
      </c>
      <c r="L88" s="19">
        <v>1</v>
      </c>
      <c r="M88" s="19">
        <v>1</v>
      </c>
      <c r="N88" s="73">
        <v>1</v>
      </c>
      <c r="O88">
        <f t="shared" si="57"/>
        <v>12</v>
      </c>
      <c r="P88" s="68">
        <v>1</v>
      </c>
      <c r="Q88" s="73">
        <v>0</v>
      </c>
      <c r="R88" s="68">
        <v>1</v>
      </c>
      <c r="S88" s="73">
        <v>1</v>
      </c>
      <c r="T88">
        <f t="shared" si="62"/>
        <v>15</v>
      </c>
      <c r="U88" s="68">
        <v>1</v>
      </c>
      <c r="V88" s="68">
        <v>1</v>
      </c>
      <c r="W88" s="68">
        <v>1</v>
      </c>
      <c r="X88" s="68">
        <v>1</v>
      </c>
      <c r="Y88" s="68">
        <v>1</v>
      </c>
      <c r="Z88" s="68">
        <v>1</v>
      </c>
      <c r="AA88" s="68">
        <v>1</v>
      </c>
      <c r="AB88" s="68">
        <v>1</v>
      </c>
      <c r="AC88" s="68">
        <v>1</v>
      </c>
      <c r="AD88" s="19">
        <v>0</v>
      </c>
      <c r="AE88" s="19">
        <v>0</v>
      </c>
      <c r="AF88" s="68">
        <v>1</v>
      </c>
      <c r="AG88">
        <f t="shared" si="63"/>
        <v>19</v>
      </c>
      <c r="AH88" s="19">
        <v>1</v>
      </c>
      <c r="AI88" s="19">
        <v>1</v>
      </c>
      <c r="AJ88">
        <f t="shared" si="64"/>
        <v>2</v>
      </c>
      <c r="AK88" s="19">
        <v>1</v>
      </c>
      <c r="AL88" s="19">
        <v>1</v>
      </c>
      <c r="AM88" s="19">
        <v>1</v>
      </c>
      <c r="AN88" s="19">
        <v>1</v>
      </c>
      <c r="AO88" s="19">
        <v>1</v>
      </c>
      <c r="AP88" s="19">
        <v>0</v>
      </c>
      <c r="AQ88" s="19">
        <v>1</v>
      </c>
      <c r="AR88" s="19">
        <v>0</v>
      </c>
      <c r="AS88" s="19">
        <v>1</v>
      </c>
      <c r="AT88" s="19">
        <v>0</v>
      </c>
      <c r="AU88" s="19">
        <v>1</v>
      </c>
      <c r="AV88" s="19">
        <v>1</v>
      </c>
      <c r="AW88" s="19">
        <v>0</v>
      </c>
      <c r="AX88">
        <f t="shared" si="65"/>
        <v>9</v>
      </c>
      <c r="AY88" s="19">
        <v>1</v>
      </c>
      <c r="AZ88" s="19">
        <v>1</v>
      </c>
      <c r="BA88">
        <f t="shared" si="66"/>
        <v>4</v>
      </c>
      <c r="BB88" s="19">
        <v>1</v>
      </c>
      <c r="BC88" s="19">
        <v>1</v>
      </c>
      <c r="BD88" s="19">
        <v>0</v>
      </c>
      <c r="BE88" s="19">
        <v>0</v>
      </c>
      <c r="BF88" s="19">
        <v>1</v>
      </c>
      <c r="BG88" s="19">
        <v>1</v>
      </c>
      <c r="BH88">
        <f t="shared" si="58"/>
        <v>6.5</v>
      </c>
      <c r="BI88" s="19">
        <v>1</v>
      </c>
      <c r="BJ88" s="19">
        <v>1</v>
      </c>
      <c r="BK88" s="19">
        <v>1</v>
      </c>
      <c r="BL88">
        <f t="shared" si="67"/>
        <v>2</v>
      </c>
      <c r="BM88" s="19">
        <v>1</v>
      </c>
      <c r="BN88" s="19">
        <v>1</v>
      </c>
      <c r="BO88" s="19">
        <v>1</v>
      </c>
      <c r="BP88">
        <f t="shared" si="60"/>
        <v>2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>
        <f t="shared" si="61"/>
        <v>0</v>
      </c>
      <c r="BW88" s="19">
        <v>0</v>
      </c>
      <c r="BX88" s="19">
        <v>1</v>
      </c>
      <c r="BY88" s="73">
        <v>0</v>
      </c>
      <c r="BZ88" s="73">
        <v>0</v>
      </c>
      <c r="CA88" s="73">
        <v>0</v>
      </c>
      <c r="CB88">
        <f t="shared" si="59"/>
        <v>0.5</v>
      </c>
      <c r="CC88" s="19">
        <v>0.05</v>
      </c>
      <c r="CD88" s="19">
        <v>0</v>
      </c>
      <c r="CE88" s="19">
        <v>0</v>
      </c>
      <c r="CF88" s="21">
        <f t="shared" si="56"/>
        <v>2.5000000000000001E-2</v>
      </c>
      <c r="CH88" s="22"/>
    </row>
    <row r="89" spans="1:86" hidden="1" outlineLevel="1" x14ac:dyDescent="0.35">
      <c r="B89" s="24" t="s">
        <v>120</v>
      </c>
      <c r="E89" s="73">
        <v>0</v>
      </c>
      <c r="F89" s="19">
        <v>0</v>
      </c>
      <c r="G89" s="68">
        <v>1</v>
      </c>
      <c r="H89" s="68">
        <v>0</v>
      </c>
      <c r="I89" s="51">
        <v>0</v>
      </c>
      <c r="J89" s="19">
        <v>1</v>
      </c>
      <c r="K89" s="19">
        <v>1</v>
      </c>
      <c r="L89" s="19">
        <v>0</v>
      </c>
      <c r="M89" s="19">
        <v>0</v>
      </c>
      <c r="N89" s="73">
        <v>0</v>
      </c>
      <c r="O89">
        <f t="shared" si="57"/>
        <v>4</v>
      </c>
      <c r="P89" s="68">
        <v>1</v>
      </c>
      <c r="Q89" s="68">
        <v>1</v>
      </c>
      <c r="R89" s="68">
        <v>1</v>
      </c>
      <c r="S89" s="19">
        <v>0</v>
      </c>
      <c r="T89">
        <f t="shared" si="62"/>
        <v>15</v>
      </c>
      <c r="U89" s="68">
        <v>1</v>
      </c>
      <c r="V89" s="68">
        <v>1</v>
      </c>
      <c r="W89" s="68">
        <v>1</v>
      </c>
      <c r="X89" s="68">
        <v>1</v>
      </c>
      <c r="Y89" s="68">
        <v>1</v>
      </c>
      <c r="Z89" s="68">
        <v>1</v>
      </c>
      <c r="AA89" s="68">
        <v>1</v>
      </c>
      <c r="AB89" s="68">
        <v>1</v>
      </c>
      <c r="AC89" s="68">
        <v>1</v>
      </c>
      <c r="AD89" s="19">
        <v>1</v>
      </c>
      <c r="AE89" s="19">
        <v>0</v>
      </c>
      <c r="AF89" s="68">
        <v>1</v>
      </c>
      <c r="AG89">
        <f t="shared" si="63"/>
        <v>20</v>
      </c>
      <c r="AH89" s="19">
        <v>1</v>
      </c>
      <c r="AI89" s="19">
        <v>1</v>
      </c>
      <c r="AJ89">
        <f t="shared" si="64"/>
        <v>2</v>
      </c>
      <c r="AK89" s="19">
        <v>1</v>
      </c>
      <c r="AL89" s="19">
        <v>1</v>
      </c>
      <c r="AM89" s="19">
        <v>1</v>
      </c>
      <c r="AN89" s="19">
        <v>1</v>
      </c>
      <c r="AO89" s="19">
        <v>1</v>
      </c>
      <c r="AP89" s="19">
        <v>1</v>
      </c>
      <c r="AQ89" s="19">
        <v>1</v>
      </c>
      <c r="AR89" s="19">
        <v>1</v>
      </c>
      <c r="AS89" s="19">
        <v>1</v>
      </c>
      <c r="AT89" s="19">
        <v>1</v>
      </c>
      <c r="AU89" s="19">
        <v>1</v>
      </c>
      <c r="AV89" s="73">
        <v>0</v>
      </c>
      <c r="AW89" s="19">
        <v>0</v>
      </c>
      <c r="AX89">
        <f t="shared" si="65"/>
        <v>11</v>
      </c>
      <c r="AY89" s="19">
        <v>0</v>
      </c>
      <c r="AZ89" s="19">
        <v>0</v>
      </c>
      <c r="BA89">
        <f t="shared" si="66"/>
        <v>0</v>
      </c>
      <c r="BB89" s="19">
        <v>1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>
        <f t="shared" si="58"/>
        <v>2</v>
      </c>
      <c r="BI89" s="19">
        <v>0</v>
      </c>
      <c r="BJ89" s="19">
        <v>0</v>
      </c>
      <c r="BK89" s="19">
        <v>0</v>
      </c>
      <c r="BL89">
        <f t="shared" si="67"/>
        <v>0</v>
      </c>
      <c r="BM89" s="19">
        <v>0</v>
      </c>
      <c r="BN89" s="19">
        <v>0</v>
      </c>
      <c r="BO89" s="19">
        <v>0</v>
      </c>
      <c r="BP89">
        <f t="shared" si="60"/>
        <v>0</v>
      </c>
      <c r="BQ89" s="19">
        <v>0</v>
      </c>
      <c r="BR89" s="19">
        <v>0</v>
      </c>
      <c r="BS89" s="19">
        <v>1</v>
      </c>
      <c r="BT89" s="19">
        <v>1</v>
      </c>
      <c r="BU89" s="19">
        <v>0</v>
      </c>
      <c r="BV89">
        <f t="shared" si="61"/>
        <v>1.5</v>
      </c>
      <c r="BW89" s="19">
        <v>0</v>
      </c>
      <c r="BX89" s="19">
        <v>0</v>
      </c>
      <c r="BY89" s="73">
        <v>0</v>
      </c>
      <c r="BZ89" s="73">
        <v>0</v>
      </c>
      <c r="CA89" s="73">
        <v>0</v>
      </c>
      <c r="CB89">
        <f t="shared" si="59"/>
        <v>0</v>
      </c>
      <c r="CC89" s="19">
        <v>0.05</v>
      </c>
      <c r="CD89" s="19">
        <v>0</v>
      </c>
      <c r="CE89" s="19">
        <v>0</v>
      </c>
      <c r="CF89" s="21">
        <f t="shared" si="56"/>
        <v>2.5000000000000001E-2</v>
      </c>
      <c r="CH89" s="22"/>
    </row>
    <row r="90" spans="1:86" collapsed="1" x14ac:dyDescent="0.35">
      <c r="A90" t="s">
        <v>181</v>
      </c>
      <c r="B90" s="25"/>
      <c r="E90" s="19"/>
      <c r="F90" s="19"/>
      <c r="G90" s="19"/>
      <c r="H90" s="19"/>
      <c r="I90" s="51"/>
      <c r="J90" s="19"/>
      <c r="K90" s="19"/>
      <c r="L90" s="19"/>
      <c r="M90" s="19"/>
      <c r="N90" s="19"/>
      <c r="O90" s="17">
        <f>(AVERAGE(O91,O92,O104:O108))/$O$4</f>
        <v>0.98901098901098905</v>
      </c>
      <c r="P90" s="19"/>
      <c r="Q90" s="19"/>
      <c r="R90" s="19"/>
      <c r="S90" s="19"/>
      <c r="T90" s="17">
        <f>(AVERAGE(T91,T92,T104:T108))/$T$4</f>
        <v>0.86428571428571421</v>
      </c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7">
        <f>(AVERAGE(AG91,AG92,AG104:AG108))/$AG$4</f>
        <v>0.77922077922077915</v>
      </c>
      <c r="AH90" s="19"/>
      <c r="AI90" s="19"/>
      <c r="AJ90" s="17">
        <f>(AVERAGE(AJ7,AJ92,AJ104:AJ108))/$AJ$4</f>
        <v>1</v>
      </c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7">
        <f>(AVERAGE(AX91,AX92,AX104:AX108))/$AX$4</f>
        <v>0.72448979591836726</v>
      </c>
      <c r="AY90" s="19"/>
      <c r="AZ90" s="19"/>
      <c r="BA90" s="17">
        <f>(AVERAGE(BA91,BA92,BA104:BA108))/$BA$4</f>
        <v>1</v>
      </c>
      <c r="BB90" s="19"/>
      <c r="BC90" s="19"/>
      <c r="BD90" s="19"/>
      <c r="BE90" s="19"/>
      <c r="BF90" s="19"/>
      <c r="BG90" s="19"/>
      <c r="BH90" s="17">
        <f>(AVERAGE(BH91,BH92,BH104:BH108))/$BH$4</f>
        <v>0.78947368421052633</v>
      </c>
      <c r="BI90" s="19"/>
      <c r="BJ90" s="19"/>
      <c r="BK90" s="19"/>
      <c r="BL90" s="17">
        <f>(AVERAGE(BL91,BL92,BL104:BL108))/$BL$4</f>
        <v>1</v>
      </c>
      <c r="BM90" s="19"/>
      <c r="BN90" s="19"/>
      <c r="BO90" s="19"/>
      <c r="BP90" s="17">
        <f>(AVERAGE(BP91,BP92,BP104:BP108))/$BP$4</f>
        <v>1</v>
      </c>
      <c r="BV90" s="17">
        <f>(AVERAGE(BV91,BV92,BV104:BV108))/$BV$4</f>
        <v>0.42857142857142855</v>
      </c>
      <c r="CB90" s="17">
        <f>(AVERAGE(CB91,CB92,CB104:CB108))/$CB$4</f>
        <v>0.1</v>
      </c>
      <c r="CC90" s="17"/>
      <c r="CF90" s="17">
        <f>(AVERAGE(CF91,CF92,CF104:CF108))/$CF$4</f>
        <v>8.5714285714285719E-3</v>
      </c>
      <c r="CH90" s="18">
        <f>(O90*$O$4+T90*$T$4+AG90*$AG$4+AJ90*$AJ$4+AX90*$AX$4+BA90*$BA$4+BH90*$BH$4+BL90*$BL$4+BP90*$BP$4+BV90*$BV$4+CB90*$CB$4+CF90*$CF$4)/$CH$4</f>
        <v>0.77164285714285707</v>
      </c>
    </row>
    <row r="91" spans="1:86" hidden="1" outlineLevel="1" x14ac:dyDescent="0.35">
      <c r="B91" s="24" t="s">
        <v>121</v>
      </c>
      <c r="E91" s="73">
        <v>1</v>
      </c>
      <c r="F91" s="73">
        <v>1</v>
      </c>
      <c r="G91" s="19">
        <v>1</v>
      </c>
      <c r="H91" s="19">
        <v>1</v>
      </c>
      <c r="I91" s="73">
        <v>1</v>
      </c>
      <c r="J91" s="19">
        <v>1</v>
      </c>
      <c r="K91" s="19">
        <v>1</v>
      </c>
      <c r="L91" s="68">
        <v>1</v>
      </c>
      <c r="M91" s="68">
        <v>1</v>
      </c>
      <c r="N91" s="73">
        <v>1</v>
      </c>
      <c r="O91">
        <f t="shared" si="57"/>
        <v>13</v>
      </c>
      <c r="P91" s="19">
        <v>1</v>
      </c>
      <c r="Q91" s="73">
        <v>1</v>
      </c>
      <c r="R91" s="19">
        <v>1</v>
      </c>
      <c r="S91" s="73">
        <v>1</v>
      </c>
      <c r="T91">
        <v>1</v>
      </c>
      <c r="U91" s="73">
        <v>0</v>
      </c>
      <c r="V91" s="73">
        <v>0</v>
      </c>
      <c r="W91" s="73">
        <v>0</v>
      </c>
      <c r="X91" s="68">
        <v>1</v>
      </c>
      <c r="Y91" s="68">
        <v>1</v>
      </c>
      <c r="Z91" s="73">
        <v>1</v>
      </c>
      <c r="AA91" s="68">
        <v>1</v>
      </c>
      <c r="AB91" s="68">
        <v>1</v>
      </c>
      <c r="AC91" s="68">
        <v>1</v>
      </c>
      <c r="AD91" s="19">
        <v>1</v>
      </c>
      <c r="AE91" s="19">
        <v>0</v>
      </c>
      <c r="AF91" s="19">
        <v>0</v>
      </c>
      <c r="AG91">
        <f>SUMPRODUCT($U$4:$AF$4,U91:AF91)</f>
        <v>11</v>
      </c>
      <c r="AH91" s="19">
        <v>1</v>
      </c>
      <c r="AI91" s="19">
        <v>1</v>
      </c>
      <c r="AJ91">
        <f>SUMPRODUCT($AH$4:$AI$4,AH91:AI91)</f>
        <v>2</v>
      </c>
      <c r="AK91" s="19">
        <v>1</v>
      </c>
      <c r="AL91" s="19">
        <v>1</v>
      </c>
      <c r="AM91" s="19">
        <v>1</v>
      </c>
      <c r="AN91" s="72">
        <v>1</v>
      </c>
      <c r="AO91" s="19">
        <v>1</v>
      </c>
      <c r="AP91" s="19">
        <v>0</v>
      </c>
      <c r="AQ91" s="19">
        <v>0</v>
      </c>
      <c r="AR91" s="19">
        <v>0</v>
      </c>
      <c r="AS91" s="68">
        <v>1</v>
      </c>
      <c r="AT91" s="19">
        <v>0</v>
      </c>
      <c r="AU91" s="19">
        <v>1</v>
      </c>
      <c r="AV91" s="68">
        <v>1</v>
      </c>
      <c r="AW91" s="19">
        <v>1</v>
      </c>
      <c r="AX91">
        <f>SUMPRODUCT($AK$4:$AW$4,AK91:AW91)</f>
        <v>10</v>
      </c>
      <c r="AY91" s="19">
        <v>1</v>
      </c>
      <c r="AZ91" s="19">
        <v>1</v>
      </c>
      <c r="BA91">
        <f>SUMPRODUCT($AY$4:$AZ$4,AY91:AZ91)</f>
        <v>4</v>
      </c>
      <c r="BB91" s="19">
        <v>1</v>
      </c>
      <c r="BC91" s="19">
        <v>1</v>
      </c>
      <c r="BD91" s="19">
        <v>0</v>
      </c>
      <c r="BE91" s="19">
        <v>1</v>
      </c>
      <c r="BF91" s="19">
        <v>1</v>
      </c>
      <c r="BG91" s="19">
        <v>1</v>
      </c>
      <c r="BH91">
        <f t="shared" si="58"/>
        <v>7.5</v>
      </c>
      <c r="BI91" s="19">
        <v>1</v>
      </c>
      <c r="BJ91" s="19">
        <v>1</v>
      </c>
      <c r="BK91" s="19">
        <v>1</v>
      </c>
      <c r="BL91">
        <f>SUMPRODUCT($BI$4:$BK$4,BI91:BK91)</f>
        <v>2</v>
      </c>
      <c r="BM91" s="19">
        <v>1</v>
      </c>
      <c r="BN91" s="19">
        <v>1</v>
      </c>
      <c r="BO91" s="19">
        <v>1</v>
      </c>
      <c r="BP91">
        <f t="shared" si="60"/>
        <v>2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>
        <f t="shared" si="61"/>
        <v>0</v>
      </c>
      <c r="BW91" s="19">
        <v>0</v>
      </c>
      <c r="BX91" s="19">
        <v>1</v>
      </c>
      <c r="BY91" s="73">
        <v>0</v>
      </c>
      <c r="BZ91" s="73">
        <v>0</v>
      </c>
      <c r="CA91" s="73">
        <v>0</v>
      </c>
      <c r="CB91">
        <f t="shared" si="59"/>
        <v>0.5</v>
      </c>
      <c r="CC91" s="19">
        <v>0.05</v>
      </c>
      <c r="CD91" s="19">
        <v>0</v>
      </c>
      <c r="CE91" s="19">
        <v>0</v>
      </c>
      <c r="CF91" s="21">
        <f t="shared" si="56"/>
        <v>2.5000000000000001E-2</v>
      </c>
    </row>
    <row r="92" spans="1:86" hidden="1" outlineLevel="1" x14ac:dyDescent="0.35">
      <c r="B92" s="25" t="s">
        <v>122</v>
      </c>
      <c r="E92" s="19"/>
      <c r="F92" s="19"/>
      <c r="G92" s="19"/>
      <c r="H92" s="19"/>
      <c r="I92" s="51"/>
      <c r="J92" s="19"/>
      <c r="K92" s="19"/>
      <c r="L92" s="19"/>
      <c r="M92" s="19"/>
      <c r="N92" s="19"/>
      <c r="O92">
        <f>(AVERAGE(O93:O103))</f>
        <v>13</v>
      </c>
      <c r="P92" s="19"/>
      <c r="Q92" s="19"/>
      <c r="R92" s="19"/>
      <c r="S92" s="19"/>
      <c r="T92">
        <f>(AVERAGE(T93:T103))</f>
        <v>10</v>
      </c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>
        <f>(AVERAGE(AG93:AG103))</f>
        <v>18</v>
      </c>
      <c r="AH92" s="19"/>
      <c r="AI92" s="19"/>
      <c r="AJ92">
        <f>(AVERAGE(AJ93:AJ103))</f>
        <v>2</v>
      </c>
      <c r="AK92" s="19"/>
      <c r="AL92" s="19"/>
      <c r="AM92" s="19"/>
      <c r="AN92" s="72"/>
      <c r="AO92" s="19"/>
      <c r="AP92" s="19"/>
      <c r="AQ92" s="19"/>
      <c r="AR92" s="19"/>
      <c r="AS92" s="19"/>
      <c r="AT92" s="19"/>
      <c r="AU92" s="19"/>
      <c r="AV92" s="19"/>
      <c r="AW92" s="19"/>
      <c r="AX92">
        <f>(AVERAGE(AX93:AX103))</f>
        <v>12</v>
      </c>
      <c r="AY92" s="19"/>
      <c r="AZ92" s="19"/>
      <c r="BA92">
        <f>(AVERAGE(BA93:BA103))</f>
        <v>4</v>
      </c>
      <c r="BB92" s="19"/>
      <c r="BC92" s="19"/>
      <c r="BD92" s="19"/>
      <c r="BE92" s="19"/>
      <c r="BF92" s="19"/>
      <c r="BG92" s="19"/>
      <c r="BH92">
        <f>(AVERAGE(BH93:BH103))</f>
        <v>7.5</v>
      </c>
      <c r="BI92" s="19"/>
      <c r="BJ92" s="19"/>
      <c r="BK92" s="19"/>
      <c r="BL92">
        <f>(AVERAGE(BL93:BL103))</f>
        <v>2</v>
      </c>
      <c r="BM92" s="19"/>
      <c r="BN92" s="19"/>
      <c r="BO92" s="19"/>
      <c r="BP92">
        <f>(AVERAGE(BP93:BP103))</f>
        <v>2</v>
      </c>
      <c r="BQ92" s="19"/>
      <c r="BR92" s="19"/>
      <c r="BS92" s="19"/>
      <c r="BT92" s="19"/>
      <c r="BU92" s="19"/>
      <c r="BV92">
        <f>(AVERAGE(BV93:BV103))</f>
        <v>2</v>
      </c>
      <c r="BW92" s="19"/>
      <c r="BX92" s="19"/>
      <c r="BY92" s="19"/>
      <c r="BZ92" s="19"/>
      <c r="CA92" s="19"/>
      <c r="CB92">
        <f>(AVERAGE(CB93:CB103))</f>
        <v>0.5</v>
      </c>
      <c r="CC92" s="19"/>
      <c r="CD92" s="19"/>
      <c r="CE92" s="19"/>
      <c r="CF92" s="22">
        <f>(AVERAGE(CF93:CF103))</f>
        <v>2.4999999999999998E-2</v>
      </c>
      <c r="CH92" s="19"/>
    </row>
    <row r="93" spans="1:86" hidden="1" outlineLevel="2" x14ac:dyDescent="0.35">
      <c r="B93" s="24" t="s">
        <v>123</v>
      </c>
      <c r="E93" s="73">
        <v>1</v>
      </c>
      <c r="F93" s="73">
        <v>1</v>
      </c>
      <c r="G93" s="19">
        <v>1</v>
      </c>
      <c r="H93" s="19">
        <v>1</v>
      </c>
      <c r="I93" s="19">
        <v>1</v>
      </c>
      <c r="J93" s="19">
        <v>1</v>
      </c>
      <c r="K93" s="19">
        <v>1</v>
      </c>
      <c r="L93" s="68">
        <v>1</v>
      </c>
      <c r="M93" s="68">
        <v>1</v>
      </c>
      <c r="N93" s="73">
        <v>1</v>
      </c>
      <c r="O93">
        <f t="shared" si="57"/>
        <v>13</v>
      </c>
      <c r="P93" s="68">
        <v>1</v>
      </c>
      <c r="Q93" s="73">
        <v>0</v>
      </c>
      <c r="R93" s="19">
        <v>0</v>
      </c>
      <c r="S93" s="73">
        <v>1</v>
      </c>
      <c r="T93">
        <f>SUMPRODUCT($P$4:$S$4,P93:S93)</f>
        <v>10</v>
      </c>
      <c r="U93" s="73">
        <v>0</v>
      </c>
      <c r="V93" s="68">
        <v>1</v>
      </c>
      <c r="W93" s="68">
        <v>1</v>
      </c>
      <c r="X93" s="68">
        <v>1</v>
      </c>
      <c r="Y93" s="68">
        <v>1</v>
      </c>
      <c r="Z93" s="19">
        <v>0</v>
      </c>
      <c r="AA93" s="68">
        <v>1</v>
      </c>
      <c r="AB93" s="68">
        <v>1</v>
      </c>
      <c r="AC93" s="68">
        <v>1</v>
      </c>
      <c r="AD93" s="19">
        <v>1</v>
      </c>
      <c r="AE93" s="68">
        <v>1</v>
      </c>
      <c r="AF93" s="68">
        <v>1</v>
      </c>
      <c r="AG93">
        <f t="shared" ref="AG93:AG108" si="68">SUMPRODUCT($U$4:$AF$4,U93:AF93)</f>
        <v>18</v>
      </c>
      <c r="AH93" s="19">
        <v>1</v>
      </c>
      <c r="AI93" s="19">
        <v>1</v>
      </c>
      <c r="AJ93">
        <f>SUMPRODUCT($AH$4:$AI$4,AH93:AI93)</f>
        <v>2</v>
      </c>
      <c r="AK93" s="19">
        <v>1</v>
      </c>
      <c r="AL93" s="19">
        <v>1</v>
      </c>
      <c r="AM93" s="19">
        <v>1</v>
      </c>
      <c r="AN93" s="72">
        <v>1</v>
      </c>
      <c r="AO93" s="19">
        <v>1</v>
      </c>
      <c r="AP93" s="19">
        <v>0</v>
      </c>
      <c r="AQ93" s="68">
        <v>1</v>
      </c>
      <c r="AR93" s="68">
        <v>1</v>
      </c>
      <c r="AS93" s="68">
        <v>1</v>
      </c>
      <c r="AT93" s="73">
        <v>0</v>
      </c>
      <c r="AU93" s="19">
        <v>1</v>
      </c>
      <c r="AV93" s="68">
        <v>1</v>
      </c>
      <c r="AW93" s="19">
        <v>1</v>
      </c>
      <c r="AX93">
        <f>SUMPRODUCT($AK$4:$AW$4,AK93:AW93)</f>
        <v>12</v>
      </c>
      <c r="AY93" s="19">
        <v>1</v>
      </c>
      <c r="AZ93" s="19">
        <v>1</v>
      </c>
      <c r="BA93">
        <f>SUMPRODUCT($AY$4:$AZ$4,AY93:AZ93)</f>
        <v>4</v>
      </c>
      <c r="BB93" s="19">
        <v>1</v>
      </c>
      <c r="BC93" s="19">
        <v>1</v>
      </c>
      <c r="BD93" s="19">
        <v>0</v>
      </c>
      <c r="BE93" s="68">
        <v>1</v>
      </c>
      <c r="BF93" s="19">
        <v>1</v>
      </c>
      <c r="BG93" s="19">
        <v>1</v>
      </c>
      <c r="BH93">
        <f t="shared" si="58"/>
        <v>7.5</v>
      </c>
      <c r="BI93" s="19">
        <v>1</v>
      </c>
      <c r="BJ93" s="19">
        <v>1</v>
      </c>
      <c r="BK93" s="19">
        <v>1</v>
      </c>
      <c r="BL93">
        <f t="shared" ref="BL93:BL107" si="69">SUMPRODUCT($BI$4:$BK$4,BI93:BK93)</f>
        <v>2</v>
      </c>
      <c r="BM93" s="68">
        <v>1</v>
      </c>
      <c r="BN93" s="68">
        <v>1</v>
      </c>
      <c r="BO93" s="19">
        <v>1</v>
      </c>
      <c r="BP93">
        <f t="shared" si="60"/>
        <v>2</v>
      </c>
      <c r="BQ93" s="19">
        <v>0</v>
      </c>
      <c r="BR93" s="19">
        <v>0</v>
      </c>
      <c r="BS93" s="19">
        <v>1</v>
      </c>
      <c r="BT93" s="19">
        <v>1</v>
      </c>
      <c r="BU93" s="19">
        <v>1</v>
      </c>
      <c r="BV93">
        <f t="shared" si="61"/>
        <v>2</v>
      </c>
      <c r="BW93" s="19">
        <v>0</v>
      </c>
      <c r="BX93" s="19">
        <v>1</v>
      </c>
      <c r="BY93" s="73">
        <v>0</v>
      </c>
      <c r="BZ93" s="73">
        <v>0</v>
      </c>
      <c r="CA93" s="73">
        <v>0</v>
      </c>
      <c r="CB93">
        <f t="shared" si="59"/>
        <v>0.5</v>
      </c>
      <c r="CC93" s="19">
        <v>0.05</v>
      </c>
      <c r="CD93" s="19">
        <v>0</v>
      </c>
      <c r="CE93" s="19">
        <v>0</v>
      </c>
      <c r="CF93" s="21">
        <f t="shared" si="56"/>
        <v>2.5000000000000001E-2</v>
      </c>
    </row>
    <row r="94" spans="1:86" hidden="1" outlineLevel="2" x14ac:dyDescent="0.35">
      <c r="B94" s="24" t="s">
        <v>124</v>
      </c>
      <c r="E94" s="73">
        <v>1</v>
      </c>
      <c r="F94" s="73">
        <v>1</v>
      </c>
      <c r="G94" s="19">
        <v>1</v>
      </c>
      <c r="H94" s="19">
        <v>1</v>
      </c>
      <c r="I94" s="19">
        <v>1</v>
      </c>
      <c r="J94" s="19">
        <v>1</v>
      </c>
      <c r="K94" s="19">
        <v>1</v>
      </c>
      <c r="L94" s="68">
        <v>1</v>
      </c>
      <c r="M94" s="68">
        <v>1</v>
      </c>
      <c r="N94" s="73">
        <v>1</v>
      </c>
      <c r="O94">
        <f t="shared" si="57"/>
        <v>13</v>
      </c>
      <c r="P94" s="68">
        <v>1</v>
      </c>
      <c r="Q94" s="73">
        <v>0</v>
      </c>
      <c r="R94" s="19">
        <v>0</v>
      </c>
      <c r="S94" s="73">
        <v>1</v>
      </c>
      <c r="T94">
        <f t="shared" ref="T94:T107" si="70">SUMPRODUCT($P$4:$S$4,P94:S94)</f>
        <v>10</v>
      </c>
      <c r="U94" s="73">
        <v>0</v>
      </c>
      <c r="V94" s="68">
        <v>1</v>
      </c>
      <c r="W94" s="68">
        <v>1</v>
      </c>
      <c r="X94" s="68">
        <v>1</v>
      </c>
      <c r="Y94" s="68">
        <v>1</v>
      </c>
      <c r="Z94" s="19">
        <v>0</v>
      </c>
      <c r="AA94" s="68">
        <v>1</v>
      </c>
      <c r="AB94" s="68">
        <v>1</v>
      </c>
      <c r="AC94" s="68">
        <v>1</v>
      </c>
      <c r="AD94" s="19">
        <v>1</v>
      </c>
      <c r="AE94" s="68">
        <v>1</v>
      </c>
      <c r="AF94" s="68">
        <v>1</v>
      </c>
      <c r="AG94">
        <f t="shared" si="68"/>
        <v>18</v>
      </c>
      <c r="AH94" s="19">
        <v>1</v>
      </c>
      <c r="AI94" s="19">
        <v>1</v>
      </c>
      <c r="AJ94">
        <f t="shared" ref="AJ94:AJ107" si="71">SUMPRODUCT($AH$4:$AI$4,AH94:AI94)</f>
        <v>2</v>
      </c>
      <c r="AK94" s="19">
        <v>1</v>
      </c>
      <c r="AL94" s="19">
        <v>1</v>
      </c>
      <c r="AM94" s="19">
        <v>1</v>
      </c>
      <c r="AN94" s="72">
        <v>1</v>
      </c>
      <c r="AO94" s="19">
        <v>1</v>
      </c>
      <c r="AP94" s="19">
        <v>0</v>
      </c>
      <c r="AQ94" s="68">
        <v>1</v>
      </c>
      <c r="AR94" s="68">
        <v>1</v>
      </c>
      <c r="AS94" s="68">
        <v>1</v>
      </c>
      <c r="AT94" s="73">
        <v>0</v>
      </c>
      <c r="AU94" s="19">
        <v>1</v>
      </c>
      <c r="AV94" s="68">
        <v>1</v>
      </c>
      <c r="AW94" s="19">
        <v>1</v>
      </c>
      <c r="AX94">
        <f t="shared" ref="AX94:AX107" si="72">SUMPRODUCT($AK$4:$AW$4,AK94:AW94)</f>
        <v>12</v>
      </c>
      <c r="AY94" s="19">
        <v>1</v>
      </c>
      <c r="AZ94" s="19">
        <v>1</v>
      </c>
      <c r="BA94">
        <f t="shared" ref="BA94:BA107" si="73">SUMPRODUCT($AY$4:$AZ$4,AY94:AZ94)</f>
        <v>4</v>
      </c>
      <c r="BB94" s="19">
        <v>1</v>
      </c>
      <c r="BC94" s="19">
        <v>1</v>
      </c>
      <c r="BD94" s="19">
        <v>0</v>
      </c>
      <c r="BE94" s="68">
        <v>1</v>
      </c>
      <c r="BF94" s="19">
        <v>1</v>
      </c>
      <c r="BG94" s="19">
        <v>1</v>
      </c>
      <c r="BH94">
        <f t="shared" si="58"/>
        <v>7.5</v>
      </c>
      <c r="BI94" s="19">
        <v>1</v>
      </c>
      <c r="BJ94" s="19">
        <v>1</v>
      </c>
      <c r="BK94" s="19">
        <v>1</v>
      </c>
      <c r="BL94">
        <f t="shared" si="69"/>
        <v>2</v>
      </c>
      <c r="BM94" s="68">
        <v>1</v>
      </c>
      <c r="BN94" s="68">
        <v>1</v>
      </c>
      <c r="BO94" s="19">
        <v>1</v>
      </c>
      <c r="BP94">
        <f t="shared" si="60"/>
        <v>2</v>
      </c>
      <c r="BQ94" s="19">
        <v>0</v>
      </c>
      <c r="BR94" s="19">
        <v>0</v>
      </c>
      <c r="BS94" s="19">
        <v>1</v>
      </c>
      <c r="BT94" s="19">
        <v>1</v>
      </c>
      <c r="BU94" s="19">
        <v>1</v>
      </c>
      <c r="BV94">
        <f t="shared" si="61"/>
        <v>2</v>
      </c>
      <c r="BW94" s="19">
        <v>0</v>
      </c>
      <c r="BX94" s="19">
        <v>1</v>
      </c>
      <c r="BY94" s="73">
        <v>0</v>
      </c>
      <c r="BZ94" s="73">
        <v>0</v>
      </c>
      <c r="CA94" s="73">
        <v>0</v>
      </c>
      <c r="CB94">
        <f t="shared" si="59"/>
        <v>0.5</v>
      </c>
      <c r="CC94" s="19">
        <v>0.05</v>
      </c>
      <c r="CD94" s="19">
        <v>0</v>
      </c>
      <c r="CE94" s="19">
        <v>0</v>
      </c>
      <c r="CF94" s="21">
        <f t="shared" si="56"/>
        <v>2.5000000000000001E-2</v>
      </c>
    </row>
    <row r="95" spans="1:86" hidden="1" outlineLevel="2" x14ac:dyDescent="0.35">
      <c r="B95" s="24" t="s">
        <v>125</v>
      </c>
      <c r="E95" s="73">
        <v>1</v>
      </c>
      <c r="F95" s="73">
        <v>1</v>
      </c>
      <c r="G95" s="19">
        <v>1</v>
      </c>
      <c r="H95" s="19">
        <v>1</v>
      </c>
      <c r="I95" s="19">
        <v>1</v>
      </c>
      <c r="J95" s="19">
        <v>1</v>
      </c>
      <c r="K95" s="19">
        <v>1</v>
      </c>
      <c r="L95" s="68">
        <v>1</v>
      </c>
      <c r="M95" s="68">
        <v>1</v>
      </c>
      <c r="N95" s="73">
        <v>1</v>
      </c>
      <c r="O95">
        <f t="shared" si="57"/>
        <v>13</v>
      </c>
      <c r="P95" s="68">
        <v>1</v>
      </c>
      <c r="Q95" s="73">
        <v>0</v>
      </c>
      <c r="R95" s="19">
        <v>0</v>
      </c>
      <c r="S95" s="73">
        <v>1</v>
      </c>
      <c r="T95">
        <f t="shared" si="70"/>
        <v>10</v>
      </c>
      <c r="U95" s="73">
        <v>0</v>
      </c>
      <c r="V95" s="68">
        <v>1</v>
      </c>
      <c r="W95" s="68">
        <v>1</v>
      </c>
      <c r="X95" s="68">
        <v>1</v>
      </c>
      <c r="Y95" s="68">
        <v>1</v>
      </c>
      <c r="Z95" s="19">
        <v>0</v>
      </c>
      <c r="AA95" s="68">
        <v>1</v>
      </c>
      <c r="AB95" s="68">
        <v>1</v>
      </c>
      <c r="AC95" s="68">
        <v>1</v>
      </c>
      <c r="AD95" s="19">
        <v>1</v>
      </c>
      <c r="AE95" s="68">
        <v>1</v>
      </c>
      <c r="AF95" s="68">
        <v>1</v>
      </c>
      <c r="AG95">
        <f t="shared" si="68"/>
        <v>18</v>
      </c>
      <c r="AH95" s="19">
        <v>1</v>
      </c>
      <c r="AI95" s="19">
        <v>1</v>
      </c>
      <c r="AJ95">
        <f t="shared" si="71"/>
        <v>2</v>
      </c>
      <c r="AK95" s="19">
        <v>1</v>
      </c>
      <c r="AL95" s="19">
        <v>1</v>
      </c>
      <c r="AM95" s="19">
        <v>1</v>
      </c>
      <c r="AN95" s="72">
        <v>1</v>
      </c>
      <c r="AO95" s="19">
        <v>1</v>
      </c>
      <c r="AP95" s="19">
        <v>0</v>
      </c>
      <c r="AQ95" s="68">
        <v>1</v>
      </c>
      <c r="AR95" s="68">
        <v>1</v>
      </c>
      <c r="AS95" s="68">
        <v>1</v>
      </c>
      <c r="AT95" s="73">
        <v>0</v>
      </c>
      <c r="AU95" s="19">
        <v>1</v>
      </c>
      <c r="AV95" s="68">
        <v>1</v>
      </c>
      <c r="AW95" s="19">
        <v>1</v>
      </c>
      <c r="AX95">
        <f t="shared" si="72"/>
        <v>12</v>
      </c>
      <c r="AY95" s="19">
        <v>1</v>
      </c>
      <c r="AZ95" s="19">
        <v>1</v>
      </c>
      <c r="BA95">
        <f t="shared" si="73"/>
        <v>4</v>
      </c>
      <c r="BB95" s="19">
        <v>1</v>
      </c>
      <c r="BC95" s="19">
        <v>1</v>
      </c>
      <c r="BD95" s="19">
        <v>0</v>
      </c>
      <c r="BE95" s="68">
        <v>1</v>
      </c>
      <c r="BF95" s="19">
        <v>1</v>
      </c>
      <c r="BG95" s="19">
        <v>1</v>
      </c>
      <c r="BH95">
        <f t="shared" si="58"/>
        <v>7.5</v>
      </c>
      <c r="BI95" s="19">
        <v>1</v>
      </c>
      <c r="BJ95" s="19">
        <v>1</v>
      </c>
      <c r="BK95" s="19">
        <v>1</v>
      </c>
      <c r="BL95">
        <f t="shared" si="69"/>
        <v>2</v>
      </c>
      <c r="BM95" s="68">
        <v>1</v>
      </c>
      <c r="BN95" s="68">
        <v>1</v>
      </c>
      <c r="BO95" s="19">
        <v>1</v>
      </c>
      <c r="BP95">
        <f t="shared" si="60"/>
        <v>2</v>
      </c>
      <c r="BQ95" s="19">
        <v>0</v>
      </c>
      <c r="BR95" s="19">
        <v>0</v>
      </c>
      <c r="BS95" s="19">
        <v>1</v>
      </c>
      <c r="BT95" s="19">
        <v>1</v>
      </c>
      <c r="BU95" s="19">
        <v>1</v>
      </c>
      <c r="BV95">
        <f t="shared" si="61"/>
        <v>2</v>
      </c>
      <c r="BW95" s="19">
        <v>0</v>
      </c>
      <c r="BX95" s="19">
        <v>1</v>
      </c>
      <c r="BY95" s="73">
        <v>0</v>
      </c>
      <c r="BZ95" s="73">
        <v>0</v>
      </c>
      <c r="CA95" s="73">
        <v>0</v>
      </c>
      <c r="CB95">
        <f t="shared" si="59"/>
        <v>0.5</v>
      </c>
      <c r="CC95" s="19">
        <v>0.05</v>
      </c>
      <c r="CD95" s="19">
        <v>0</v>
      </c>
      <c r="CE95" s="19">
        <v>0</v>
      </c>
      <c r="CF95" s="21">
        <f t="shared" si="56"/>
        <v>2.5000000000000001E-2</v>
      </c>
    </row>
    <row r="96" spans="1:86" hidden="1" outlineLevel="2" x14ac:dyDescent="0.35">
      <c r="B96" s="24" t="s">
        <v>126</v>
      </c>
      <c r="E96" s="73">
        <v>1</v>
      </c>
      <c r="F96" s="73">
        <v>1</v>
      </c>
      <c r="G96" s="19">
        <v>1</v>
      </c>
      <c r="H96" s="19">
        <v>1</v>
      </c>
      <c r="I96" s="19">
        <v>1</v>
      </c>
      <c r="J96" s="19">
        <v>1</v>
      </c>
      <c r="K96" s="19">
        <v>1</v>
      </c>
      <c r="L96" s="68">
        <v>1</v>
      </c>
      <c r="M96" s="68">
        <v>1</v>
      </c>
      <c r="N96" s="73">
        <v>1</v>
      </c>
      <c r="O96">
        <f t="shared" si="57"/>
        <v>13</v>
      </c>
      <c r="P96" s="68">
        <v>1</v>
      </c>
      <c r="Q96" s="73">
        <v>0</v>
      </c>
      <c r="R96" s="19">
        <v>0</v>
      </c>
      <c r="S96" s="73">
        <v>1</v>
      </c>
      <c r="T96">
        <f t="shared" si="70"/>
        <v>10</v>
      </c>
      <c r="U96" s="73">
        <v>0</v>
      </c>
      <c r="V96" s="68">
        <v>1</v>
      </c>
      <c r="W96" s="68">
        <v>1</v>
      </c>
      <c r="X96" s="68">
        <v>1</v>
      </c>
      <c r="Y96" s="68">
        <v>1</v>
      </c>
      <c r="Z96" s="19">
        <v>0</v>
      </c>
      <c r="AA96" s="68">
        <v>1</v>
      </c>
      <c r="AB96" s="68">
        <v>1</v>
      </c>
      <c r="AC96" s="68">
        <v>1</v>
      </c>
      <c r="AD96" s="19">
        <v>1</v>
      </c>
      <c r="AE96" s="68">
        <v>1</v>
      </c>
      <c r="AF96" s="68">
        <v>1</v>
      </c>
      <c r="AG96">
        <f t="shared" si="68"/>
        <v>18</v>
      </c>
      <c r="AH96" s="19">
        <v>1</v>
      </c>
      <c r="AI96" s="19">
        <v>1</v>
      </c>
      <c r="AJ96">
        <f t="shared" si="71"/>
        <v>2</v>
      </c>
      <c r="AK96" s="19">
        <v>1</v>
      </c>
      <c r="AL96" s="19">
        <v>1</v>
      </c>
      <c r="AM96" s="19">
        <v>1</v>
      </c>
      <c r="AN96" s="72">
        <v>1</v>
      </c>
      <c r="AO96" s="19">
        <v>1</v>
      </c>
      <c r="AP96" s="19">
        <v>0</v>
      </c>
      <c r="AQ96" s="68">
        <v>1</v>
      </c>
      <c r="AR96" s="68">
        <v>1</v>
      </c>
      <c r="AS96" s="68">
        <v>1</v>
      </c>
      <c r="AT96" s="73">
        <v>0</v>
      </c>
      <c r="AU96" s="19">
        <v>1</v>
      </c>
      <c r="AV96" s="68">
        <v>1</v>
      </c>
      <c r="AW96" s="19">
        <v>1</v>
      </c>
      <c r="AX96">
        <f t="shared" si="72"/>
        <v>12</v>
      </c>
      <c r="AY96" s="19">
        <v>1</v>
      </c>
      <c r="AZ96" s="19">
        <v>1</v>
      </c>
      <c r="BA96">
        <f t="shared" si="73"/>
        <v>4</v>
      </c>
      <c r="BB96" s="19">
        <v>1</v>
      </c>
      <c r="BC96" s="19">
        <v>1</v>
      </c>
      <c r="BD96" s="19">
        <v>0</v>
      </c>
      <c r="BE96" s="68">
        <v>1</v>
      </c>
      <c r="BF96" s="19">
        <v>1</v>
      </c>
      <c r="BG96" s="19">
        <v>1</v>
      </c>
      <c r="BH96">
        <f t="shared" si="58"/>
        <v>7.5</v>
      </c>
      <c r="BI96" s="19">
        <v>1</v>
      </c>
      <c r="BJ96" s="19">
        <v>1</v>
      </c>
      <c r="BK96" s="19">
        <v>1</v>
      </c>
      <c r="BL96">
        <f t="shared" si="69"/>
        <v>2</v>
      </c>
      <c r="BM96" s="68">
        <v>1</v>
      </c>
      <c r="BN96" s="68">
        <v>1</v>
      </c>
      <c r="BO96" s="19">
        <v>1</v>
      </c>
      <c r="BP96">
        <f t="shared" si="60"/>
        <v>2</v>
      </c>
      <c r="BQ96" s="19">
        <v>0</v>
      </c>
      <c r="BR96" s="19">
        <v>0</v>
      </c>
      <c r="BS96" s="19">
        <v>1</v>
      </c>
      <c r="BT96" s="19">
        <v>1</v>
      </c>
      <c r="BU96" s="19">
        <v>1</v>
      </c>
      <c r="BV96">
        <f t="shared" si="61"/>
        <v>2</v>
      </c>
      <c r="BW96" s="19">
        <v>0</v>
      </c>
      <c r="BX96" s="19">
        <v>1</v>
      </c>
      <c r="BY96" s="73">
        <v>0</v>
      </c>
      <c r="BZ96" s="73">
        <v>0</v>
      </c>
      <c r="CA96" s="73">
        <v>0</v>
      </c>
      <c r="CB96">
        <f t="shared" si="59"/>
        <v>0.5</v>
      </c>
      <c r="CC96" s="19">
        <v>0.05</v>
      </c>
      <c r="CD96" s="19">
        <v>0</v>
      </c>
      <c r="CE96" s="19">
        <v>0</v>
      </c>
      <c r="CF96" s="21">
        <f t="shared" si="56"/>
        <v>2.5000000000000001E-2</v>
      </c>
    </row>
    <row r="97" spans="1:86" hidden="1" outlineLevel="2" x14ac:dyDescent="0.35">
      <c r="B97" s="24" t="s">
        <v>127</v>
      </c>
      <c r="E97" s="73">
        <v>1</v>
      </c>
      <c r="F97" s="73">
        <v>1</v>
      </c>
      <c r="G97" s="19">
        <v>1</v>
      </c>
      <c r="H97" s="19">
        <v>1</v>
      </c>
      <c r="I97" s="19">
        <v>1</v>
      </c>
      <c r="J97" s="19">
        <v>1</v>
      </c>
      <c r="K97" s="19">
        <v>1</v>
      </c>
      <c r="L97" s="68">
        <v>1</v>
      </c>
      <c r="M97" s="68">
        <v>1</v>
      </c>
      <c r="N97" s="73">
        <v>1</v>
      </c>
      <c r="O97">
        <f t="shared" si="57"/>
        <v>13</v>
      </c>
      <c r="P97" s="68">
        <v>1</v>
      </c>
      <c r="Q97" s="73">
        <v>0</v>
      </c>
      <c r="R97" s="19">
        <v>0</v>
      </c>
      <c r="S97" s="73">
        <v>1</v>
      </c>
      <c r="T97">
        <f t="shared" si="70"/>
        <v>10</v>
      </c>
      <c r="U97" s="73">
        <v>0</v>
      </c>
      <c r="V97" s="68">
        <v>1</v>
      </c>
      <c r="W97" s="68">
        <v>1</v>
      </c>
      <c r="X97" s="68">
        <v>1</v>
      </c>
      <c r="Y97" s="68">
        <v>1</v>
      </c>
      <c r="Z97" s="19">
        <v>0</v>
      </c>
      <c r="AA97" s="68">
        <v>1</v>
      </c>
      <c r="AB97" s="68">
        <v>1</v>
      </c>
      <c r="AC97" s="68">
        <v>1</v>
      </c>
      <c r="AD97" s="19">
        <v>1</v>
      </c>
      <c r="AE97" s="68">
        <v>1</v>
      </c>
      <c r="AF97" s="68">
        <v>1</v>
      </c>
      <c r="AG97">
        <f t="shared" si="68"/>
        <v>18</v>
      </c>
      <c r="AH97" s="19">
        <v>1</v>
      </c>
      <c r="AI97" s="19">
        <v>1</v>
      </c>
      <c r="AJ97">
        <f t="shared" si="71"/>
        <v>2</v>
      </c>
      <c r="AK97" s="19">
        <v>1</v>
      </c>
      <c r="AL97" s="19">
        <v>1</v>
      </c>
      <c r="AM97" s="19">
        <v>1</v>
      </c>
      <c r="AN97" s="72">
        <v>1</v>
      </c>
      <c r="AO97" s="19">
        <v>1</v>
      </c>
      <c r="AP97" s="19">
        <v>0</v>
      </c>
      <c r="AQ97" s="68">
        <v>1</v>
      </c>
      <c r="AR97" s="68">
        <v>1</v>
      </c>
      <c r="AS97" s="68">
        <v>1</v>
      </c>
      <c r="AT97" s="73">
        <v>0</v>
      </c>
      <c r="AU97" s="19">
        <v>1</v>
      </c>
      <c r="AV97" s="68">
        <v>1</v>
      </c>
      <c r="AW97" s="19">
        <v>1</v>
      </c>
      <c r="AX97">
        <f t="shared" si="72"/>
        <v>12</v>
      </c>
      <c r="AY97" s="19">
        <v>1</v>
      </c>
      <c r="AZ97" s="19">
        <v>1</v>
      </c>
      <c r="BA97">
        <f t="shared" si="73"/>
        <v>4</v>
      </c>
      <c r="BB97" s="19">
        <v>1</v>
      </c>
      <c r="BC97" s="19">
        <v>1</v>
      </c>
      <c r="BD97" s="19">
        <v>0</v>
      </c>
      <c r="BE97" s="68">
        <v>1</v>
      </c>
      <c r="BF97" s="19">
        <v>1</v>
      </c>
      <c r="BG97" s="19">
        <v>1</v>
      </c>
      <c r="BH97">
        <f t="shared" si="58"/>
        <v>7.5</v>
      </c>
      <c r="BI97" s="19">
        <v>1</v>
      </c>
      <c r="BJ97" s="19">
        <v>1</v>
      </c>
      <c r="BK97" s="19">
        <v>1</v>
      </c>
      <c r="BL97">
        <f t="shared" si="69"/>
        <v>2</v>
      </c>
      <c r="BM97" s="68">
        <v>1</v>
      </c>
      <c r="BN97" s="68">
        <v>1</v>
      </c>
      <c r="BO97" s="19">
        <v>1</v>
      </c>
      <c r="BP97">
        <f t="shared" si="60"/>
        <v>2</v>
      </c>
      <c r="BQ97" s="19">
        <v>0</v>
      </c>
      <c r="BR97" s="19">
        <v>0</v>
      </c>
      <c r="BS97" s="19">
        <v>1</v>
      </c>
      <c r="BT97" s="19">
        <v>1</v>
      </c>
      <c r="BU97" s="19">
        <v>1</v>
      </c>
      <c r="BV97">
        <f t="shared" si="61"/>
        <v>2</v>
      </c>
      <c r="BW97" s="19">
        <v>0</v>
      </c>
      <c r="BX97" s="19">
        <v>1</v>
      </c>
      <c r="BY97" s="73">
        <v>0</v>
      </c>
      <c r="BZ97" s="73">
        <v>0</v>
      </c>
      <c r="CA97" s="73">
        <v>0</v>
      </c>
      <c r="CB97">
        <f t="shared" si="59"/>
        <v>0.5</v>
      </c>
      <c r="CC97" s="19">
        <v>0.05</v>
      </c>
      <c r="CD97" s="19">
        <v>0</v>
      </c>
      <c r="CE97" s="19">
        <v>0</v>
      </c>
      <c r="CF97" s="21">
        <f t="shared" si="56"/>
        <v>2.5000000000000001E-2</v>
      </c>
    </row>
    <row r="98" spans="1:86" hidden="1" outlineLevel="2" x14ac:dyDescent="0.35">
      <c r="B98" s="24" t="s">
        <v>128</v>
      </c>
      <c r="E98" s="73">
        <v>1</v>
      </c>
      <c r="F98" s="73">
        <v>1</v>
      </c>
      <c r="G98" s="19">
        <v>1</v>
      </c>
      <c r="H98" s="19">
        <v>1</v>
      </c>
      <c r="I98" s="19">
        <v>1</v>
      </c>
      <c r="J98" s="19">
        <v>1</v>
      </c>
      <c r="K98" s="19">
        <v>1</v>
      </c>
      <c r="L98" s="68">
        <v>1</v>
      </c>
      <c r="M98" s="68">
        <v>1</v>
      </c>
      <c r="N98" s="73">
        <v>1</v>
      </c>
      <c r="O98">
        <f t="shared" si="57"/>
        <v>13</v>
      </c>
      <c r="P98" s="68">
        <v>1</v>
      </c>
      <c r="Q98" s="73">
        <v>0</v>
      </c>
      <c r="R98" s="19">
        <v>0</v>
      </c>
      <c r="S98" s="73">
        <v>1</v>
      </c>
      <c r="T98">
        <f t="shared" si="70"/>
        <v>10</v>
      </c>
      <c r="U98" s="73">
        <v>0</v>
      </c>
      <c r="V98" s="68">
        <v>1</v>
      </c>
      <c r="W98" s="68">
        <v>1</v>
      </c>
      <c r="X98" s="68">
        <v>1</v>
      </c>
      <c r="Y98" s="68">
        <v>1</v>
      </c>
      <c r="Z98" s="19">
        <v>0</v>
      </c>
      <c r="AA98" s="68">
        <v>1</v>
      </c>
      <c r="AB98" s="68">
        <v>1</v>
      </c>
      <c r="AC98" s="68">
        <v>1</v>
      </c>
      <c r="AD98" s="19">
        <v>1</v>
      </c>
      <c r="AE98" s="68">
        <v>1</v>
      </c>
      <c r="AF98" s="68">
        <v>1</v>
      </c>
      <c r="AG98">
        <f t="shared" si="68"/>
        <v>18</v>
      </c>
      <c r="AH98" s="19">
        <v>1</v>
      </c>
      <c r="AI98" s="19">
        <v>1</v>
      </c>
      <c r="AJ98">
        <f t="shared" si="71"/>
        <v>2</v>
      </c>
      <c r="AK98" s="19">
        <v>1</v>
      </c>
      <c r="AL98" s="19">
        <v>1</v>
      </c>
      <c r="AM98" s="19">
        <v>1</v>
      </c>
      <c r="AN98" s="72">
        <v>1</v>
      </c>
      <c r="AO98" s="19">
        <v>1</v>
      </c>
      <c r="AP98" s="19">
        <v>0</v>
      </c>
      <c r="AQ98" s="68">
        <v>1</v>
      </c>
      <c r="AR98" s="68">
        <v>1</v>
      </c>
      <c r="AS98" s="68">
        <v>1</v>
      </c>
      <c r="AT98" s="73">
        <v>0</v>
      </c>
      <c r="AU98" s="19">
        <v>1</v>
      </c>
      <c r="AV98" s="68">
        <v>1</v>
      </c>
      <c r="AW98" s="19">
        <v>1</v>
      </c>
      <c r="AX98">
        <f t="shared" si="72"/>
        <v>12</v>
      </c>
      <c r="AY98" s="19">
        <v>1</v>
      </c>
      <c r="AZ98" s="19">
        <v>1</v>
      </c>
      <c r="BA98">
        <f t="shared" si="73"/>
        <v>4</v>
      </c>
      <c r="BB98" s="19">
        <v>1</v>
      </c>
      <c r="BC98" s="19">
        <v>1</v>
      </c>
      <c r="BD98" s="19">
        <v>0</v>
      </c>
      <c r="BE98" s="68">
        <v>1</v>
      </c>
      <c r="BF98" s="19">
        <v>1</v>
      </c>
      <c r="BG98" s="19">
        <v>1</v>
      </c>
      <c r="BH98">
        <f t="shared" si="58"/>
        <v>7.5</v>
      </c>
      <c r="BI98" s="19">
        <v>1</v>
      </c>
      <c r="BJ98" s="19">
        <v>1</v>
      </c>
      <c r="BK98" s="19">
        <v>1</v>
      </c>
      <c r="BL98">
        <f t="shared" si="69"/>
        <v>2</v>
      </c>
      <c r="BM98" s="68">
        <v>1</v>
      </c>
      <c r="BN98" s="68">
        <v>1</v>
      </c>
      <c r="BO98" s="19">
        <v>1</v>
      </c>
      <c r="BP98">
        <f t="shared" si="60"/>
        <v>2</v>
      </c>
      <c r="BQ98" s="19">
        <v>0</v>
      </c>
      <c r="BR98" s="19">
        <v>0</v>
      </c>
      <c r="BS98" s="19">
        <v>1</v>
      </c>
      <c r="BT98" s="19">
        <v>1</v>
      </c>
      <c r="BU98" s="19">
        <v>1</v>
      </c>
      <c r="BV98">
        <f t="shared" si="61"/>
        <v>2</v>
      </c>
      <c r="BW98" s="19">
        <v>0</v>
      </c>
      <c r="BX98" s="19">
        <v>1</v>
      </c>
      <c r="BY98" s="73">
        <v>0</v>
      </c>
      <c r="BZ98" s="73">
        <v>0</v>
      </c>
      <c r="CA98" s="73">
        <v>0</v>
      </c>
      <c r="CB98">
        <f t="shared" si="59"/>
        <v>0.5</v>
      </c>
      <c r="CC98" s="19">
        <v>0.05</v>
      </c>
      <c r="CD98" s="19">
        <v>0</v>
      </c>
      <c r="CE98" s="19">
        <v>0</v>
      </c>
      <c r="CF98" s="21">
        <f t="shared" si="56"/>
        <v>2.5000000000000001E-2</v>
      </c>
    </row>
    <row r="99" spans="1:86" hidden="1" outlineLevel="2" x14ac:dyDescent="0.35">
      <c r="B99" s="24" t="s">
        <v>129</v>
      </c>
      <c r="E99" s="73">
        <v>1</v>
      </c>
      <c r="F99" s="73">
        <v>1</v>
      </c>
      <c r="G99" s="19">
        <v>1</v>
      </c>
      <c r="H99" s="19">
        <v>1</v>
      </c>
      <c r="I99" s="19">
        <v>1</v>
      </c>
      <c r="J99" s="19">
        <v>1</v>
      </c>
      <c r="K99" s="19">
        <v>1</v>
      </c>
      <c r="L99" s="68">
        <v>1</v>
      </c>
      <c r="M99" s="68">
        <v>1</v>
      </c>
      <c r="N99" s="73">
        <v>1</v>
      </c>
      <c r="O99">
        <f t="shared" si="57"/>
        <v>13</v>
      </c>
      <c r="P99" s="68">
        <v>1</v>
      </c>
      <c r="Q99" s="73">
        <v>0</v>
      </c>
      <c r="R99" s="19">
        <v>0</v>
      </c>
      <c r="S99" s="73">
        <v>1</v>
      </c>
      <c r="T99">
        <f t="shared" si="70"/>
        <v>10</v>
      </c>
      <c r="U99" s="73">
        <v>0</v>
      </c>
      <c r="V99" s="68">
        <v>1</v>
      </c>
      <c r="W99" s="68">
        <v>1</v>
      </c>
      <c r="X99" s="68">
        <v>1</v>
      </c>
      <c r="Y99" s="68">
        <v>1</v>
      </c>
      <c r="Z99" s="19">
        <v>0</v>
      </c>
      <c r="AA99" s="68">
        <v>1</v>
      </c>
      <c r="AB99" s="68">
        <v>1</v>
      </c>
      <c r="AC99" s="68">
        <v>1</v>
      </c>
      <c r="AD99" s="19">
        <v>1</v>
      </c>
      <c r="AE99" s="68">
        <v>1</v>
      </c>
      <c r="AF99" s="68">
        <v>1</v>
      </c>
      <c r="AG99">
        <f t="shared" si="68"/>
        <v>18</v>
      </c>
      <c r="AH99" s="19">
        <v>1</v>
      </c>
      <c r="AI99" s="19">
        <v>1</v>
      </c>
      <c r="AJ99">
        <f t="shared" si="71"/>
        <v>2</v>
      </c>
      <c r="AK99" s="19">
        <v>1</v>
      </c>
      <c r="AL99" s="19">
        <v>1</v>
      </c>
      <c r="AM99" s="19">
        <v>1</v>
      </c>
      <c r="AN99" s="72">
        <v>1</v>
      </c>
      <c r="AO99" s="19">
        <v>1</v>
      </c>
      <c r="AP99" s="19">
        <v>0</v>
      </c>
      <c r="AQ99" s="68">
        <v>1</v>
      </c>
      <c r="AR99" s="68">
        <v>1</v>
      </c>
      <c r="AS99" s="68">
        <v>1</v>
      </c>
      <c r="AT99" s="73">
        <v>0</v>
      </c>
      <c r="AU99" s="19">
        <v>1</v>
      </c>
      <c r="AV99" s="68">
        <v>1</v>
      </c>
      <c r="AW99" s="19">
        <v>1</v>
      </c>
      <c r="AX99">
        <f t="shared" si="72"/>
        <v>12</v>
      </c>
      <c r="AY99" s="19">
        <v>1</v>
      </c>
      <c r="AZ99" s="19">
        <v>1</v>
      </c>
      <c r="BA99">
        <f t="shared" si="73"/>
        <v>4</v>
      </c>
      <c r="BB99" s="19">
        <v>1</v>
      </c>
      <c r="BC99" s="19">
        <v>1</v>
      </c>
      <c r="BD99" s="19">
        <v>0</v>
      </c>
      <c r="BE99" s="68">
        <v>1</v>
      </c>
      <c r="BF99" s="19">
        <v>1</v>
      </c>
      <c r="BG99" s="19">
        <v>1</v>
      </c>
      <c r="BH99">
        <f t="shared" si="58"/>
        <v>7.5</v>
      </c>
      <c r="BI99" s="19">
        <v>1</v>
      </c>
      <c r="BJ99" s="19">
        <v>1</v>
      </c>
      <c r="BK99" s="19">
        <v>1</v>
      </c>
      <c r="BL99">
        <f>SUMPRODUCT($BI$4:$BK$4,BI99:BK99)</f>
        <v>2</v>
      </c>
      <c r="BM99" s="68">
        <v>1</v>
      </c>
      <c r="BN99" s="68">
        <v>1</v>
      </c>
      <c r="BO99" s="19">
        <v>1</v>
      </c>
      <c r="BP99">
        <f t="shared" si="60"/>
        <v>2</v>
      </c>
      <c r="BQ99" s="19">
        <v>0</v>
      </c>
      <c r="BR99" s="19">
        <v>0</v>
      </c>
      <c r="BS99" s="19">
        <v>1</v>
      </c>
      <c r="BT99" s="19">
        <v>1</v>
      </c>
      <c r="BU99" s="19">
        <v>1</v>
      </c>
      <c r="BV99">
        <f t="shared" si="61"/>
        <v>2</v>
      </c>
      <c r="BW99" s="19">
        <v>0</v>
      </c>
      <c r="BX99" s="19">
        <v>1</v>
      </c>
      <c r="BY99" s="73">
        <v>0</v>
      </c>
      <c r="BZ99" s="73">
        <v>0</v>
      </c>
      <c r="CA99" s="73">
        <v>0</v>
      </c>
      <c r="CB99">
        <f t="shared" si="59"/>
        <v>0.5</v>
      </c>
      <c r="CC99" s="19">
        <v>0.05</v>
      </c>
      <c r="CD99" s="19">
        <v>0</v>
      </c>
      <c r="CE99" s="19">
        <v>0</v>
      </c>
      <c r="CF99" s="21">
        <f t="shared" si="56"/>
        <v>2.5000000000000001E-2</v>
      </c>
    </row>
    <row r="100" spans="1:86" hidden="1" outlineLevel="2" x14ac:dyDescent="0.35">
      <c r="B100" s="24" t="s">
        <v>224</v>
      </c>
      <c r="E100" s="73">
        <v>1</v>
      </c>
      <c r="F100" s="73">
        <v>1</v>
      </c>
      <c r="G100" s="19">
        <v>1</v>
      </c>
      <c r="H100" s="19">
        <v>1</v>
      </c>
      <c r="I100" s="19">
        <v>1</v>
      </c>
      <c r="J100" s="19">
        <v>1</v>
      </c>
      <c r="K100" s="19">
        <v>1</v>
      </c>
      <c r="L100" s="68">
        <v>1</v>
      </c>
      <c r="M100" s="68">
        <v>1</v>
      </c>
      <c r="N100" s="73">
        <v>1</v>
      </c>
      <c r="O100">
        <f t="shared" si="57"/>
        <v>13</v>
      </c>
      <c r="P100" s="68">
        <v>1</v>
      </c>
      <c r="Q100" s="73">
        <v>0</v>
      </c>
      <c r="R100" s="19">
        <v>0</v>
      </c>
      <c r="S100" s="73">
        <v>1</v>
      </c>
      <c r="T100">
        <f>SUMPRODUCT($P$4:$S$4,P100:S100)</f>
        <v>10</v>
      </c>
      <c r="U100" s="73">
        <v>0</v>
      </c>
      <c r="V100" s="68">
        <v>1</v>
      </c>
      <c r="W100" s="68">
        <v>1</v>
      </c>
      <c r="X100" s="68">
        <v>1</v>
      </c>
      <c r="Y100" s="68">
        <v>1</v>
      </c>
      <c r="Z100" s="19">
        <v>0</v>
      </c>
      <c r="AA100" s="68">
        <v>1</v>
      </c>
      <c r="AB100" s="68">
        <v>1</v>
      </c>
      <c r="AC100" s="68">
        <v>1</v>
      </c>
      <c r="AD100" s="19">
        <v>1</v>
      </c>
      <c r="AE100" s="68">
        <v>1</v>
      </c>
      <c r="AF100" s="68">
        <v>1</v>
      </c>
      <c r="AG100">
        <f t="shared" si="68"/>
        <v>18</v>
      </c>
      <c r="AH100" s="19">
        <v>1</v>
      </c>
      <c r="AI100" s="19">
        <v>1</v>
      </c>
      <c r="AJ100">
        <f>SUMPRODUCT($AH$4:$AI$4,AH100:AI100)</f>
        <v>2</v>
      </c>
      <c r="AK100" s="19">
        <v>1</v>
      </c>
      <c r="AL100" s="19">
        <v>1</v>
      </c>
      <c r="AM100" s="19">
        <v>1</v>
      </c>
      <c r="AN100" s="72">
        <v>1</v>
      </c>
      <c r="AO100" s="19">
        <v>1</v>
      </c>
      <c r="AP100" s="19">
        <v>0</v>
      </c>
      <c r="AQ100" s="68">
        <v>1</v>
      </c>
      <c r="AR100" s="68">
        <v>1</v>
      </c>
      <c r="AS100" s="68">
        <v>1</v>
      </c>
      <c r="AT100" s="73">
        <v>0</v>
      </c>
      <c r="AU100" s="19">
        <v>1</v>
      </c>
      <c r="AV100" s="68">
        <v>1</v>
      </c>
      <c r="AW100" s="19">
        <v>1</v>
      </c>
      <c r="AX100">
        <f>SUMPRODUCT($AK$4:$AW$4,AK100:AW100)</f>
        <v>12</v>
      </c>
      <c r="AY100" s="19">
        <v>1</v>
      </c>
      <c r="AZ100" s="19">
        <v>1</v>
      </c>
      <c r="BA100">
        <f>SUMPRODUCT($AY$4:$AZ$4,AY100:AZ100)</f>
        <v>4</v>
      </c>
      <c r="BB100" s="19">
        <v>1</v>
      </c>
      <c r="BC100" s="19">
        <v>1</v>
      </c>
      <c r="BD100" s="19">
        <v>0</v>
      </c>
      <c r="BE100" s="68">
        <v>1</v>
      </c>
      <c r="BF100" s="19">
        <v>1</v>
      </c>
      <c r="BG100" s="19">
        <v>1</v>
      </c>
      <c r="BH100">
        <f t="shared" si="58"/>
        <v>7.5</v>
      </c>
      <c r="BI100" s="19">
        <v>1</v>
      </c>
      <c r="BJ100" s="19">
        <v>1</v>
      </c>
      <c r="BK100" s="19">
        <v>1</v>
      </c>
      <c r="BL100">
        <f t="shared" si="69"/>
        <v>2</v>
      </c>
      <c r="BM100" s="68">
        <v>1</v>
      </c>
      <c r="BN100" s="68">
        <v>1</v>
      </c>
      <c r="BO100" s="19">
        <v>1</v>
      </c>
      <c r="BP100">
        <f t="shared" si="60"/>
        <v>2</v>
      </c>
      <c r="BQ100" s="19">
        <v>0</v>
      </c>
      <c r="BR100" s="19">
        <v>0</v>
      </c>
      <c r="BS100" s="19">
        <v>1</v>
      </c>
      <c r="BT100" s="19">
        <v>1</v>
      </c>
      <c r="BU100" s="19">
        <v>1</v>
      </c>
      <c r="BV100">
        <f t="shared" si="61"/>
        <v>2</v>
      </c>
      <c r="BW100" s="19">
        <v>0</v>
      </c>
      <c r="BX100" s="19">
        <v>1</v>
      </c>
      <c r="BY100" s="73">
        <v>0</v>
      </c>
      <c r="BZ100" s="73">
        <v>0</v>
      </c>
      <c r="CA100" s="73">
        <v>0</v>
      </c>
      <c r="CB100">
        <f t="shared" si="59"/>
        <v>0.5</v>
      </c>
      <c r="CC100" s="19">
        <v>0.05</v>
      </c>
      <c r="CD100" s="19">
        <v>0</v>
      </c>
      <c r="CE100" s="19">
        <v>0</v>
      </c>
      <c r="CF100" s="21">
        <f>SUMPRODUCT($CC$4:$CE$4,CC100:CE100)</f>
        <v>2.5000000000000001E-2</v>
      </c>
    </row>
    <row r="101" spans="1:86" hidden="1" outlineLevel="2" x14ac:dyDescent="0.35">
      <c r="B101" s="24" t="s">
        <v>223</v>
      </c>
      <c r="E101" s="73">
        <v>1</v>
      </c>
      <c r="F101" s="73">
        <v>1</v>
      </c>
      <c r="G101" s="19">
        <v>1</v>
      </c>
      <c r="H101" s="19">
        <v>1</v>
      </c>
      <c r="I101" s="19">
        <v>1</v>
      </c>
      <c r="J101" s="19">
        <v>1</v>
      </c>
      <c r="K101" s="19">
        <v>1</v>
      </c>
      <c r="L101" s="68">
        <v>1</v>
      </c>
      <c r="M101" s="68">
        <v>1</v>
      </c>
      <c r="N101" s="73">
        <v>1</v>
      </c>
      <c r="O101">
        <f t="shared" si="57"/>
        <v>13</v>
      </c>
      <c r="P101" s="68">
        <v>1</v>
      </c>
      <c r="Q101" s="73">
        <v>0</v>
      </c>
      <c r="R101" s="19">
        <v>0</v>
      </c>
      <c r="S101" s="73">
        <v>1</v>
      </c>
      <c r="T101">
        <f>SUMPRODUCT($P$4:$S$4,P101:S101)</f>
        <v>10</v>
      </c>
      <c r="U101" s="73">
        <v>0</v>
      </c>
      <c r="V101" s="68">
        <v>1</v>
      </c>
      <c r="W101" s="68">
        <v>1</v>
      </c>
      <c r="X101" s="68">
        <v>1</v>
      </c>
      <c r="Y101" s="68">
        <v>1</v>
      </c>
      <c r="Z101" s="19">
        <v>0</v>
      </c>
      <c r="AA101" s="68">
        <v>1</v>
      </c>
      <c r="AB101" s="68">
        <v>1</v>
      </c>
      <c r="AC101" s="68">
        <v>1</v>
      </c>
      <c r="AD101" s="19">
        <v>1</v>
      </c>
      <c r="AE101" s="68">
        <v>1</v>
      </c>
      <c r="AF101" s="68">
        <v>1</v>
      </c>
      <c r="AG101">
        <f t="shared" si="68"/>
        <v>18</v>
      </c>
      <c r="AH101" s="19">
        <v>1</v>
      </c>
      <c r="AI101" s="19">
        <v>1</v>
      </c>
      <c r="AJ101">
        <f>SUMPRODUCT($AH$4:$AI$4,AH101:AI101)</f>
        <v>2</v>
      </c>
      <c r="AK101" s="19">
        <v>1</v>
      </c>
      <c r="AL101" s="19">
        <v>1</v>
      </c>
      <c r="AM101" s="19">
        <v>1</v>
      </c>
      <c r="AN101" s="72">
        <v>1</v>
      </c>
      <c r="AO101" s="19">
        <v>1</v>
      </c>
      <c r="AP101" s="19">
        <v>0</v>
      </c>
      <c r="AQ101" s="68">
        <v>1</v>
      </c>
      <c r="AR101" s="68">
        <v>1</v>
      </c>
      <c r="AS101" s="68">
        <v>1</v>
      </c>
      <c r="AT101" s="73">
        <v>0</v>
      </c>
      <c r="AU101" s="19">
        <v>1</v>
      </c>
      <c r="AV101" s="68">
        <v>1</v>
      </c>
      <c r="AW101" s="19">
        <v>1</v>
      </c>
      <c r="AX101">
        <f>SUMPRODUCT($AK$4:$AW$4,AK101:AW101)</f>
        <v>12</v>
      </c>
      <c r="AY101" s="19">
        <v>1</v>
      </c>
      <c r="AZ101" s="19">
        <v>1</v>
      </c>
      <c r="BA101">
        <f>SUMPRODUCT($AY$4:$AZ$4,AY101:AZ101)</f>
        <v>4</v>
      </c>
      <c r="BB101" s="19">
        <v>1</v>
      </c>
      <c r="BC101" s="19">
        <v>1</v>
      </c>
      <c r="BD101" s="19">
        <v>0</v>
      </c>
      <c r="BE101" s="68">
        <v>1</v>
      </c>
      <c r="BF101" s="19">
        <v>1</v>
      </c>
      <c r="BG101" s="19">
        <v>1</v>
      </c>
      <c r="BH101">
        <f t="shared" si="58"/>
        <v>7.5</v>
      </c>
      <c r="BI101" s="19">
        <v>1</v>
      </c>
      <c r="BJ101" s="19">
        <v>1</v>
      </c>
      <c r="BK101" s="19">
        <v>1</v>
      </c>
      <c r="BL101">
        <f t="shared" si="69"/>
        <v>2</v>
      </c>
      <c r="BM101" s="68">
        <v>1</v>
      </c>
      <c r="BN101" s="68">
        <v>1</v>
      </c>
      <c r="BO101" s="19">
        <v>1</v>
      </c>
      <c r="BP101">
        <f t="shared" si="60"/>
        <v>2</v>
      </c>
      <c r="BQ101" s="19">
        <v>0</v>
      </c>
      <c r="BR101" s="19">
        <v>0</v>
      </c>
      <c r="BS101" s="19">
        <v>1</v>
      </c>
      <c r="BT101" s="19">
        <v>1</v>
      </c>
      <c r="BU101" s="19">
        <v>1</v>
      </c>
      <c r="BV101">
        <f t="shared" si="61"/>
        <v>2</v>
      </c>
      <c r="BW101" s="19">
        <v>0</v>
      </c>
      <c r="BX101" s="19">
        <v>1</v>
      </c>
      <c r="BY101" s="73">
        <v>0</v>
      </c>
      <c r="BZ101" s="73">
        <v>0</v>
      </c>
      <c r="CA101" s="73">
        <v>0</v>
      </c>
      <c r="CB101">
        <f t="shared" si="59"/>
        <v>0.5</v>
      </c>
      <c r="CC101" s="19">
        <v>0.05</v>
      </c>
      <c r="CD101" s="19">
        <v>0</v>
      </c>
      <c r="CE101" s="19">
        <v>0</v>
      </c>
      <c r="CF101" s="21">
        <f>SUMPRODUCT($CC$4:$CE$4,CC101:CE101)</f>
        <v>2.5000000000000001E-2</v>
      </c>
    </row>
    <row r="102" spans="1:86" hidden="1" outlineLevel="2" x14ac:dyDescent="0.35">
      <c r="B102" s="24" t="s">
        <v>130</v>
      </c>
      <c r="E102" s="73">
        <v>1</v>
      </c>
      <c r="F102" s="73">
        <v>1</v>
      </c>
      <c r="G102" s="19">
        <v>1</v>
      </c>
      <c r="H102" s="19">
        <v>1</v>
      </c>
      <c r="I102" s="19">
        <v>1</v>
      </c>
      <c r="J102" s="19">
        <v>1</v>
      </c>
      <c r="K102" s="19">
        <v>1</v>
      </c>
      <c r="L102" s="68">
        <v>1</v>
      </c>
      <c r="M102" s="68">
        <v>1</v>
      </c>
      <c r="N102" s="73">
        <v>1</v>
      </c>
      <c r="O102">
        <f t="shared" si="57"/>
        <v>13</v>
      </c>
      <c r="P102" s="68">
        <v>1</v>
      </c>
      <c r="Q102" s="73">
        <v>0</v>
      </c>
      <c r="R102" s="19">
        <v>0</v>
      </c>
      <c r="S102" s="73">
        <v>1</v>
      </c>
      <c r="T102">
        <f t="shared" si="70"/>
        <v>10</v>
      </c>
      <c r="U102" s="73">
        <v>0</v>
      </c>
      <c r="V102" s="68">
        <v>1</v>
      </c>
      <c r="W102" s="68">
        <v>1</v>
      </c>
      <c r="X102" s="68">
        <v>1</v>
      </c>
      <c r="Y102" s="68">
        <v>1</v>
      </c>
      <c r="Z102" s="19">
        <v>0</v>
      </c>
      <c r="AA102" s="68">
        <v>1</v>
      </c>
      <c r="AB102" s="68">
        <v>1</v>
      </c>
      <c r="AC102" s="68">
        <v>1</v>
      </c>
      <c r="AD102" s="19">
        <v>1</v>
      </c>
      <c r="AE102" s="68">
        <v>1</v>
      </c>
      <c r="AF102" s="68">
        <v>1</v>
      </c>
      <c r="AG102">
        <f t="shared" si="68"/>
        <v>18</v>
      </c>
      <c r="AH102" s="19">
        <v>1</v>
      </c>
      <c r="AI102" s="19">
        <v>1</v>
      </c>
      <c r="AJ102">
        <f t="shared" si="71"/>
        <v>2</v>
      </c>
      <c r="AK102" s="19">
        <v>1</v>
      </c>
      <c r="AL102" s="19">
        <v>1</v>
      </c>
      <c r="AM102" s="19">
        <v>1</v>
      </c>
      <c r="AN102" s="72">
        <v>1</v>
      </c>
      <c r="AO102" s="19">
        <v>1</v>
      </c>
      <c r="AP102" s="19">
        <v>0</v>
      </c>
      <c r="AQ102" s="68">
        <v>1</v>
      </c>
      <c r="AR102" s="68">
        <v>1</v>
      </c>
      <c r="AS102" s="68">
        <v>1</v>
      </c>
      <c r="AT102" s="73">
        <v>0</v>
      </c>
      <c r="AU102" s="19">
        <v>1</v>
      </c>
      <c r="AV102" s="68">
        <v>1</v>
      </c>
      <c r="AW102" s="19">
        <v>1</v>
      </c>
      <c r="AX102">
        <f t="shared" si="72"/>
        <v>12</v>
      </c>
      <c r="AY102" s="19">
        <v>1</v>
      </c>
      <c r="AZ102" s="19">
        <v>1</v>
      </c>
      <c r="BA102">
        <f t="shared" si="73"/>
        <v>4</v>
      </c>
      <c r="BB102" s="19">
        <v>1</v>
      </c>
      <c r="BC102" s="19">
        <v>1</v>
      </c>
      <c r="BD102" s="19">
        <v>0</v>
      </c>
      <c r="BE102" s="68">
        <v>1</v>
      </c>
      <c r="BF102" s="19">
        <v>1</v>
      </c>
      <c r="BG102" s="19">
        <v>1</v>
      </c>
      <c r="BH102">
        <f t="shared" si="58"/>
        <v>7.5</v>
      </c>
      <c r="BI102" s="19">
        <v>1</v>
      </c>
      <c r="BJ102" s="19">
        <v>1</v>
      </c>
      <c r="BK102" s="19">
        <v>1</v>
      </c>
      <c r="BL102">
        <f t="shared" si="69"/>
        <v>2</v>
      </c>
      <c r="BM102" s="68">
        <v>1</v>
      </c>
      <c r="BN102" s="68">
        <v>1</v>
      </c>
      <c r="BO102" s="19">
        <v>1</v>
      </c>
      <c r="BP102">
        <f t="shared" si="60"/>
        <v>2</v>
      </c>
      <c r="BQ102" s="19">
        <v>0</v>
      </c>
      <c r="BR102" s="19">
        <v>0</v>
      </c>
      <c r="BS102" s="19">
        <v>1</v>
      </c>
      <c r="BT102" s="19">
        <v>1</v>
      </c>
      <c r="BU102" s="19">
        <v>1</v>
      </c>
      <c r="BV102">
        <f t="shared" si="61"/>
        <v>2</v>
      </c>
      <c r="BW102" s="19">
        <v>0</v>
      </c>
      <c r="BX102" s="19">
        <v>1</v>
      </c>
      <c r="BY102" s="73">
        <v>0</v>
      </c>
      <c r="BZ102" s="73">
        <v>0</v>
      </c>
      <c r="CA102" s="73">
        <v>0</v>
      </c>
      <c r="CB102">
        <f t="shared" si="59"/>
        <v>0.5</v>
      </c>
      <c r="CC102" s="19">
        <v>0.05</v>
      </c>
      <c r="CD102" s="19">
        <v>0</v>
      </c>
      <c r="CE102" s="19">
        <v>0</v>
      </c>
      <c r="CF102" s="21">
        <f t="shared" si="56"/>
        <v>2.5000000000000001E-2</v>
      </c>
    </row>
    <row r="103" spans="1:86" hidden="1" outlineLevel="2" x14ac:dyDescent="0.35">
      <c r="B103" s="24" t="s">
        <v>131</v>
      </c>
      <c r="E103" s="73">
        <v>1</v>
      </c>
      <c r="F103" s="73">
        <v>1</v>
      </c>
      <c r="G103" s="19">
        <v>1</v>
      </c>
      <c r="H103" s="19">
        <v>1</v>
      </c>
      <c r="I103" s="19">
        <v>1</v>
      </c>
      <c r="J103" s="19">
        <v>1</v>
      </c>
      <c r="K103" s="19">
        <v>1</v>
      </c>
      <c r="L103" s="68">
        <v>1</v>
      </c>
      <c r="M103" s="68">
        <v>1</v>
      </c>
      <c r="N103" s="73">
        <v>1</v>
      </c>
      <c r="O103">
        <f t="shared" si="57"/>
        <v>13</v>
      </c>
      <c r="P103" s="68">
        <v>1</v>
      </c>
      <c r="Q103" s="73">
        <v>0</v>
      </c>
      <c r="R103" s="19">
        <v>0</v>
      </c>
      <c r="S103" s="73">
        <v>1</v>
      </c>
      <c r="T103">
        <f t="shared" si="70"/>
        <v>10</v>
      </c>
      <c r="U103" s="73">
        <v>0</v>
      </c>
      <c r="V103" s="68">
        <v>1</v>
      </c>
      <c r="W103" s="68">
        <v>1</v>
      </c>
      <c r="X103" s="68">
        <v>1</v>
      </c>
      <c r="Y103" s="68">
        <v>1</v>
      </c>
      <c r="Z103" s="19">
        <v>0</v>
      </c>
      <c r="AA103" s="68">
        <v>1</v>
      </c>
      <c r="AB103" s="68">
        <v>1</v>
      </c>
      <c r="AC103" s="68">
        <v>1</v>
      </c>
      <c r="AD103" s="19">
        <v>1</v>
      </c>
      <c r="AE103" s="68">
        <v>1</v>
      </c>
      <c r="AF103" s="68">
        <v>1</v>
      </c>
      <c r="AG103">
        <f t="shared" si="68"/>
        <v>18</v>
      </c>
      <c r="AH103" s="19">
        <v>1</v>
      </c>
      <c r="AI103" s="19">
        <v>1</v>
      </c>
      <c r="AJ103">
        <f t="shared" si="71"/>
        <v>2</v>
      </c>
      <c r="AK103" s="19">
        <v>1</v>
      </c>
      <c r="AL103" s="19">
        <v>1</v>
      </c>
      <c r="AM103" s="19">
        <v>1</v>
      </c>
      <c r="AN103" s="72">
        <v>1</v>
      </c>
      <c r="AO103" s="19">
        <v>1</v>
      </c>
      <c r="AP103" s="19">
        <v>0</v>
      </c>
      <c r="AQ103" s="68">
        <v>1</v>
      </c>
      <c r="AR103" s="68">
        <v>1</v>
      </c>
      <c r="AS103" s="68">
        <v>1</v>
      </c>
      <c r="AT103" s="73">
        <v>0</v>
      </c>
      <c r="AU103" s="19">
        <v>1</v>
      </c>
      <c r="AV103" s="68">
        <v>1</v>
      </c>
      <c r="AW103" s="19">
        <v>1</v>
      </c>
      <c r="AX103">
        <f t="shared" si="72"/>
        <v>12</v>
      </c>
      <c r="AY103" s="19">
        <v>1</v>
      </c>
      <c r="AZ103" s="19">
        <v>1</v>
      </c>
      <c r="BA103">
        <f t="shared" si="73"/>
        <v>4</v>
      </c>
      <c r="BB103" s="19">
        <v>1</v>
      </c>
      <c r="BC103" s="19">
        <v>1</v>
      </c>
      <c r="BD103" s="19">
        <v>0</v>
      </c>
      <c r="BE103" s="68">
        <v>1</v>
      </c>
      <c r="BF103" s="19">
        <v>1</v>
      </c>
      <c r="BG103" s="19">
        <v>1</v>
      </c>
      <c r="BH103">
        <f t="shared" si="58"/>
        <v>7.5</v>
      </c>
      <c r="BI103" s="19">
        <v>1</v>
      </c>
      <c r="BJ103" s="19">
        <v>1</v>
      </c>
      <c r="BK103" s="19">
        <v>1</v>
      </c>
      <c r="BL103">
        <f t="shared" si="69"/>
        <v>2</v>
      </c>
      <c r="BM103" s="68">
        <v>1</v>
      </c>
      <c r="BN103" s="68">
        <v>1</v>
      </c>
      <c r="BO103" s="19">
        <v>1</v>
      </c>
      <c r="BP103">
        <f t="shared" si="60"/>
        <v>2</v>
      </c>
      <c r="BQ103" s="19">
        <v>0</v>
      </c>
      <c r="BR103" s="19">
        <v>0</v>
      </c>
      <c r="BS103" s="19">
        <v>1</v>
      </c>
      <c r="BT103" s="19">
        <v>1</v>
      </c>
      <c r="BU103" s="19">
        <v>1</v>
      </c>
      <c r="BV103">
        <f t="shared" si="61"/>
        <v>2</v>
      </c>
      <c r="BW103" s="19">
        <v>0</v>
      </c>
      <c r="BX103" s="19">
        <v>1</v>
      </c>
      <c r="BY103" s="73">
        <v>0</v>
      </c>
      <c r="BZ103" s="73">
        <v>0</v>
      </c>
      <c r="CA103" s="73">
        <v>0</v>
      </c>
      <c r="CB103">
        <f t="shared" si="59"/>
        <v>0.5</v>
      </c>
      <c r="CC103" s="19">
        <v>0.05</v>
      </c>
      <c r="CD103" s="19">
        <v>0</v>
      </c>
      <c r="CE103" s="19">
        <v>0</v>
      </c>
      <c r="CF103" s="21">
        <f t="shared" si="56"/>
        <v>2.5000000000000001E-2</v>
      </c>
    </row>
    <row r="104" spans="1:86" hidden="1" outlineLevel="1" x14ac:dyDescent="0.35">
      <c r="B104" s="24" t="s">
        <v>132</v>
      </c>
      <c r="E104" s="73">
        <v>1</v>
      </c>
      <c r="F104" s="73">
        <v>1</v>
      </c>
      <c r="G104" s="19">
        <v>1</v>
      </c>
      <c r="H104" s="19">
        <v>1</v>
      </c>
      <c r="I104" s="19">
        <v>1</v>
      </c>
      <c r="J104" s="19">
        <v>1</v>
      </c>
      <c r="K104" s="19">
        <v>1</v>
      </c>
      <c r="L104" s="68">
        <v>1</v>
      </c>
      <c r="M104" s="68">
        <v>1</v>
      </c>
      <c r="N104" s="73">
        <v>1</v>
      </c>
      <c r="O104">
        <f t="shared" si="57"/>
        <v>13</v>
      </c>
      <c r="P104" s="68">
        <v>1</v>
      </c>
      <c r="Q104" s="73">
        <v>0</v>
      </c>
      <c r="R104" s="19">
        <v>0</v>
      </c>
      <c r="S104" s="73">
        <v>1</v>
      </c>
      <c r="T104">
        <f t="shared" si="70"/>
        <v>10</v>
      </c>
      <c r="U104" s="73">
        <v>0</v>
      </c>
      <c r="V104" s="68">
        <v>1</v>
      </c>
      <c r="W104" s="73">
        <v>1</v>
      </c>
      <c r="X104" s="68">
        <v>1</v>
      </c>
      <c r="Y104" s="68">
        <v>1</v>
      </c>
      <c r="Z104" s="19">
        <v>0</v>
      </c>
      <c r="AA104" s="68">
        <v>1</v>
      </c>
      <c r="AB104" s="68">
        <v>1</v>
      </c>
      <c r="AC104" s="68">
        <v>1</v>
      </c>
      <c r="AD104" s="19">
        <v>1</v>
      </c>
      <c r="AE104" s="68">
        <v>1</v>
      </c>
      <c r="AF104" s="68">
        <v>1</v>
      </c>
      <c r="AG104">
        <f t="shared" si="68"/>
        <v>18</v>
      </c>
      <c r="AH104" s="19">
        <v>1</v>
      </c>
      <c r="AI104" s="19">
        <v>1</v>
      </c>
      <c r="AJ104">
        <f t="shared" si="71"/>
        <v>2</v>
      </c>
      <c r="AK104" s="19">
        <v>1</v>
      </c>
      <c r="AL104" s="19">
        <v>1</v>
      </c>
      <c r="AM104" s="19">
        <v>1</v>
      </c>
      <c r="AN104" s="72">
        <v>1</v>
      </c>
      <c r="AO104" s="19">
        <v>1</v>
      </c>
      <c r="AP104" s="19">
        <v>0</v>
      </c>
      <c r="AQ104" s="68">
        <v>1</v>
      </c>
      <c r="AR104" s="68">
        <v>1</v>
      </c>
      <c r="AS104" s="68">
        <v>1</v>
      </c>
      <c r="AT104" s="73">
        <v>0</v>
      </c>
      <c r="AU104" s="19">
        <v>1</v>
      </c>
      <c r="AV104" s="68">
        <v>1</v>
      </c>
      <c r="AW104" s="19">
        <v>1</v>
      </c>
      <c r="AX104">
        <f t="shared" si="72"/>
        <v>12</v>
      </c>
      <c r="AY104" s="19">
        <v>1</v>
      </c>
      <c r="AZ104" s="19">
        <v>1</v>
      </c>
      <c r="BA104">
        <f t="shared" si="73"/>
        <v>4</v>
      </c>
      <c r="BB104" s="19">
        <v>1</v>
      </c>
      <c r="BC104" s="19">
        <v>1</v>
      </c>
      <c r="BD104" s="19">
        <v>0</v>
      </c>
      <c r="BE104" s="68">
        <v>1</v>
      </c>
      <c r="BF104" s="19">
        <v>1</v>
      </c>
      <c r="BG104" s="19">
        <v>1</v>
      </c>
      <c r="BH104">
        <f t="shared" si="58"/>
        <v>7.5</v>
      </c>
      <c r="BI104" s="19">
        <v>1</v>
      </c>
      <c r="BJ104" s="19">
        <v>1</v>
      </c>
      <c r="BK104" s="19">
        <v>1</v>
      </c>
      <c r="BL104">
        <f t="shared" si="69"/>
        <v>2</v>
      </c>
      <c r="BM104" s="68">
        <v>1</v>
      </c>
      <c r="BN104" s="68">
        <v>1</v>
      </c>
      <c r="BO104" s="19">
        <v>1</v>
      </c>
      <c r="BP104">
        <f t="shared" si="60"/>
        <v>2</v>
      </c>
      <c r="BQ104" s="19">
        <v>0</v>
      </c>
      <c r="BR104" s="19">
        <v>0</v>
      </c>
      <c r="BS104" s="19">
        <v>1</v>
      </c>
      <c r="BT104" s="19">
        <v>1</v>
      </c>
      <c r="BU104" s="19">
        <v>1</v>
      </c>
      <c r="BV104">
        <f t="shared" si="61"/>
        <v>2</v>
      </c>
      <c r="BW104" s="19">
        <v>0</v>
      </c>
      <c r="BX104" s="19">
        <v>1</v>
      </c>
      <c r="BY104" s="73">
        <v>0</v>
      </c>
      <c r="BZ104" s="73">
        <v>0</v>
      </c>
      <c r="CA104" s="73">
        <v>0</v>
      </c>
      <c r="CB104">
        <f t="shared" si="59"/>
        <v>0.5</v>
      </c>
      <c r="CC104" s="19">
        <v>0.05</v>
      </c>
      <c r="CD104" s="19">
        <v>0</v>
      </c>
      <c r="CE104" s="19">
        <v>0</v>
      </c>
      <c r="CF104" s="21">
        <f t="shared" si="56"/>
        <v>2.5000000000000001E-2</v>
      </c>
    </row>
    <row r="105" spans="1:86" hidden="1" outlineLevel="1" x14ac:dyDescent="0.35">
      <c r="B105" s="24" t="s">
        <v>133</v>
      </c>
      <c r="E105" s="73">
        <v>1</v>
      </c>
      <c r="F105" s="73">
        <v>1</v>
      </c>
      <c r="G105" s="19">
        <v>1</v>
      </c>
      <c r="H105" s="19">
        <v>1</v>
      </c>
      <c r="I105" s="19">
        <v>1</v>
      </c>
      <c r="J105" s="19">
        <v>1</v>
      </c>
      <c r="K105" s="19">
        <v>1</v>
      </c>
      <c r="L105" s="68">
        <v>1</v>
      </c>
      <c r="M105" s="19">
        <v>1</v>
      </c>
      <c r="N105" s="73">
        <v>1</v>
      </c>
      <c r="O105">
        <f t="shared" si="57"/>
        <v>13</v>
      </c>
      <c r="P105" s="68">
        <v>1</v>
      </c>
      <c r="Q105" s="73">
        <v>0</v>
      </c>
      <c r="R105" s="19">
        <v>0</v>
      </c>
      <c r="S105" s="73">
        <v>1</v>
      </c>
      <c r="T105">
        <f t="shared" si="70"/>
        <v>10</v>
      </c>
      <c r="U105" s="73">
        <v>0</v>
      </c>
      <c r="V105" s="68">
        <v>1</v>
      </c>
      <c r="W105" s="68">
        <v>1</v>
      </c>
      <c r="X105" s="73">
        <v>1</v>
      </c>
      <c r="Y105" s="68">
        <v>1</v>
      </c>
      <c r="Z105" s="19">
        <v>0</v>
      </c>
      <c r="AA105" s="68">
        <v>1</v>
      </c>
      <c r="AB105" s="68">
        <v>1</v>
      </c>
      <c r="AC105" s="68">
        <v>1</v>
      </c>
      <c r="AD105" s="19">
        <v>1</v>
      </c>
      <c r="AE105" s="68">
        <v>1</v>
      </c>
      <c r="AF105" s="68">
        <v>1</v>
      </c>
      <c r="AG105">
        <f t="shared" si="68"/>
        <v>18</v>
      </c>
      <c r="AH105" s="19">
        <v>1</v>
      </c>
      <c r="AI105" s="19">
        <v>1</v>
      </c>
      <c r="AJ105">
        <f t="shared" si="71"/>
        <v>2</v>
      </c>
      <c r="AK105" s="19">
        <v>1</v>
      </c>
      <c r="AL105" s="19">
        <v>1</v>
      </c>
      <c r="AM105" s="19">
        <v>1</v>
      </c>
      <c r="AN105" s="72">
        <v>1</v>
      </c>
      <c r="AO105" s="19">
        <v>1</v>
      </c>
      <c r="AP105" s="19">
        <v>0</v>
      </c>
      <c r="AQ105" s="68">
        <v>1</v>
      </c>
      <c r="AR105" s="68">
        <v>1</v>
      </c>
      <c r="AS105" s="68">
        <v>1</v>
      </c>
      <c r="AT105" s="73">
        <v>0</v>
      </c>
      <c r="AU105" s="19">
        <v>1</v>
      </c>
      <c r="AV105" s="68">
        <v>1</v>
      </c>
      <c r="AW105" s="19">
        <v>1</v>
      </c>
      <c r="AX105">
        <f t="shared" si="72"/>
        <v>12</v>
      </c>
      <c r="AY105" s="19">
        <v>1</v>
      </c>
      <c r="AZ105" s="19">
        <v>1</v>
      </c>
      <c r="BA105">
        <f t="shared" si="73"/>
        <v>4</v>
      </c>
      <c r="BB105" s="19">
        <v>1</v>
      </c>
      <c r="BC105" s="19">
        <v>1</v>
      </c>
      <c r="BD105" s="19">
        <v>0</v>
      </c>
      <c r="BE105" s="68">
        <v>1</v>
      </c>
      <c r="BF105" s="19">
        <v>1</v>
      </c>
      <c r="BG105" s="19">
        <v>1</v>
      </c>
      <c r="BH105">
        <f t="shared" si="58"/>
        <v>7.5</v>
      </c>
      <c r="BI105" s="19">
        <v>1</v>
      </c>
      <c r="BJ105" s="19">
        <v>1</v>
      </c>
      <c r="BK105" s="19">
        <v>1</v>
      </c>
      <c r="BL105">
        <f t="shared" si="69"/>
        <v>2</v>
      </c>
      <c r="BM105" s="68">
        <v>1</v>
      </c>
      <c r="BN105" s="68">
        <v>1</v>
      </c>
      <c r="BO105" s="19">
        <v>1</v>
      </c>
      <c r="BP105">
        <f t="shared" si="60"/>
        <v>2</v>
      </c>
      <c r="BQ105" s="19">
        <v>0</v>
      </c>
      <c r="BR105" s="19">
        <v>0</v>
      </c>
      <c r="BS105" s="19">
        <v>1</v>
      </c>
      <c r="BT105" s="19">
        <v>1</v>
      </c>
      <c r="BU105" s="19">
        <v>1</v>
      </c>
      <c r="BV105">
        <f t="shared" si="61"/>
        <v>2</v>
      </c>
      <c r="BW105" s="19">
        <v>0</v>
      </c>
      <c r="BX105" s="19">
        <v>1</v>
      </c>
      <c r="BY105" s="73">
        <v>0</v>
      </c>
      <c r="BZ105" s="73">
        <v>0</v>
      </c>
      <c r="CA105" s="73">
        <v>0</v>
      </c>
      <c r="CB105">
        <f t="shared" si="59"/>
        <v>0.5</v>
      </c>
      <c r="CC105" s="19">
        <v>0.05</v>
      </c>
      <c r="CD105" s="19">
        <v>0</v>
      </c>
      <c r="CE105" s="19">
        <v>0</v>
      </c>
      <c r="CF105" s="21">
        <f t="shared" si="56"/>
        <v>2.5000000000000001E-2</v>
      </c>
    </row>
    <row r="106" spans="1:86" hidden="1" outlineLevel="1" x14ac:dyDescent="0.35">
      <c r="B106" s="24" t="s">
        <v>134</v>
      </c>
      <c r="E106" s="73">
        <v>1</v>
      </c>
      <c r="F106" s="73">
        <v>1</v>
      </c>
      <c r="G106" s="19">
        <v>1</v>
      </c>
      <c r="H106" s="19">
        <v>1</v>
      </c>
      <c r="I106" s="19">
        <v>1</v>
      </c>
      <c r="J106" s="19">
        <v>1</v>
      </c>
      <c r="K106" s="19">
        <v>1</v>
      </c>
      <c r="L106" s="68">
        <v>1</v>
      </c>
      <c r="M106" s="19">
        <v>1</v>
      </c>
      <c r="N106" s="73">
        <v>1</v>
      </c>
      <c r="O106">
        <f t="shared" si="57"/>
        <v>13</v>
      </c>
      <c r="P106" s="68">
        <v>1</v>
      </c>
      <c r="Q106" s="73">
        <v>0</v>
      </c>
      <c r="R106" s="19">
        <v>0</v>
      </c>
      <c r="S106" s="73">
        <v>1</v>
      </c>
      <c r="T106">
        <f t="shared" si="70"/>
        <v>10</v>
      </c>
      <c r="U106" s="73">
        <v>0</v>
      </c>
      <c r="V106" s="68">
        <v>1</v>
      </c>
      <c r="W106" s="68">
        <v>1</v>
      </c>
      <c r="X106" s="73">
        <v>1</v>
      </c>
      <c r="Y106" s="68">
        <v>1</v>
      </c>
      <c r="Z106" s="19">
        <v>0</v>
      </c>
      <c r="AA106" s="68">
        <v>1</v>
      </c>
      <c r="AB106" s="68">
        <v>1</v>
      </c>
      <c r="AC106" s="68">
        <v>1</v>
      </c>
      <c r="AD106" s="19">
        <v>1</v>
      </c>
      <c r="AE106" s="68">
        <v>1</v>
      </c>
      <c r="AF106" s="68">
        <v>1</v>
      </c>
      <c r="AG106">
        <f t="shared" si="68"/>
        <v>18</v>
      </c>
      <c r="AH106" s="19">
        <v>1</v>
      </c>
      <c r="AI106" s="19">
        <v>1</v>
      </c>
      <c r="AJ106">
        <f t="shared" si="71"/>
        <v>2</v>
      </c>
      <c r="AK106" s="19">
        <v>1</v>
      </c>
      <c r="AL106" s="19">
        <v>1</v>
      </c>
      <c r="AM106" s="19">
        <v>1</v>
      </c>
      <c r="AN106" s="72">
        <v>1</v>
      </c>
      <c r="AO106" s="19">
        <v>1</v>
      </c>
      <c r="AP106" s="19">
        <v>0</v>
      </c>
      <c r="AQ106" s="68">
        <v>1</v>
      </c>
      <c r="AR106" s="68">
        <v>1</v>
      </c>
      <c r="AS106" s="68">
        <v>1</v>
      </c>
      <c r="AT106" s="73">
        <v>0</v>
      </c>
      <c r="AU106" s="19">
        <v>1</v>
      </c>
      <c r="AV106" s="68">
        <v>1</v>
      </c>
      <c r="AW106" s="19">
        <v>1</v>
      </c>
      <c r="AX106">
        <f t="shared" si="72"/>
        <v>12</v>
      </c>
      <c r="AY106" s="19">
        <v>1</v>
      </c>
      <c r="AZ106" s="19">
        <v>1</v>
      </c>
      <c r="BA106">
        <f t="shared" si="73"/>
        <v>4</v>
      </c>
      <c r="BB106" s="19">
        <v>1</v>
      </c>
      <c r="BC106" s="19">
        <v>1</v>
      </c>
      <c r="BD106" s="19">
        <v>0</v>
      </c>
      <c r="BE106" s="68">
        <v>1</v>
      </c>
      <c r="BF106" s="19">
        <v>1</v>
      </c>
      <c r="BG106" s="19">
        <v>1</v>
      </c>
      <c r="BH106">
        <f t="shared" si="58"/>
        <v>7.5</v>
      </c>
      <c r="BI106" s="19">
        <v>1</v>
      </c>
      <c r="BJ106" s="19">
        <v>1</v>
      </c>
      <c r="BK106" s="19">
        <v>1</v>
      </c>
      <c r="BL106">
        <f t="shared" si="69"/>
        <v>2</v>
      </c>
      <c r="BM106" s="68">
        <v>1</v>
      </c>
      <c r="BN106" s="68">
        <v>1</v>
      </c>
      <c r="BO106" s="19">
        <v>1</v>
      </c>
      <c r="BP106">
        <f t="shared" si="60"/>
        <v>2</v>
      </c>
      <c r="BQ106" s="19">
        <v>0</v>
      </c>
      <c r="BR106" s="19">
        <v>0</v>
      </c>
      <c r="BS106" s="19">
        <v>1</v>
      </c>
      <c r="BT106" s="19">
        <v>1</v>
      </c>
      <c r="BU106" s="19">
        <v>1</v>
      </c>
      <c r="BV106">
        <f t="shared" si="61"/>
        <v>2</v>
      </c>
      <c r="BW106" s="19">
        <v>0</v>
      </c>
      <c r="BX106" s="19">
        <v>1</v>
      </c>
      <c r="BY106" s="73">
        <v>0</v>
      </c>
      <c r="BZ106" s="73">
        <v>0</v>
      </c>
      <c r="CA106" s="73">
        <v>0</v>
      </c>
      <c r="CB106">
        <f t="shared" si="59"/>
        <v>0.5</v>
      </c>
      <c r="CC106" s="19">
        <v>0.05</v>
      </c>
      <c r="CD106" s="19">
        <v>0</v>
      </c>
      <c r="CE106" s="19">
        <v>0</v>
      </c>
      <c r="CF106" s="21">
        <f t="shared" si="56"/>
        <v>2.5000000000000001E-2</v>
      </c>
    </row>
    <row r="107" spans="1:86" hidden="1" outlineLevel="1" x14ac:dyDescent="0.35">
      <c r="B107" s="24" t="s">
        <v>135</v>
      </c>
      <c r="E107" s="73">
        <v>1</v>
      </c>
      <c r="F107" s="73">
        <v>1</v>
      </c>
      <c r="G107" s="19">
        <v>1</v>
      </c>
      <c r="H107" s="19">
        <v>1</v>
      </c>
      <c r="I107" s="19">
        <v>1</v>
      </c>
      <c r="J107" s="19">
        <v>1</v>
      </c>
      <c r="K107" s="19">
        <v>1</v>
      </c>
      <c r="L107" s="68">
        <v>1</v>
      </c>
      <c r="M107" s="19">
        <v>1</v>
      </c>
      <c r="N107" s="73">
        <v>1</v>
      </c>
      <c r="O107">
        <f t="shared" si="57"/>
        <v>13</v>
      </c>
      <c r="P107" s="68">
        <v>1</v>
      </c>
      <c r="Q107" s="73">
        <v>0</v>
      </c>
      <c r="R107" s="19">
        <v>0</v>
      </c>
      <c r="S107" s="73">
        <v>1</v>
      </c>
      <c r="T107">
        <f t="shared" si="70"/>
        <v>10</v>
      </c>
      <c r="U107" s="73">
        <v>0</v>
      </c>
      <c r="V107" s="68">
        <v>1</v>
      </c>
      <c r="W107" s="68">
        <v>1</v>
      </c>
      <c r="X107" s="73">
        <v>1</v>
      </c>
      <c r="Y107" s="68">
        <v>1</v>
      </c>
      <c r="Z107" s="19">
        <v>0</v>
      </c>
      <c r="AA107" s="68">
        <v>1</v>
      </c>
      <c r="AB107" s="68">
        <v>1</v>
      </c>
      <c r="AC107" s="68">
        <v>1</v>
      </c>
      <c r="AD107" s="19">
        <v>1</v>
      </c>
      <c r="AE107" s="68">
        <v>1</v>
      </c>
      <c r="AF107" s="68">
        <v>1</v>
      </c>
      <c r="AG107">
        <f t="shared" si="68"/>
        <v>18</v>
      </c>
      <c r="AH107" s="19">
        <v>1</v>
      </c>
      <c r="AI107" s="19">
        <v>1</v>
      </c>
      <c r="AJ107">
        <f t="shared" si="71"/>
        <v>2</v>
      </c>
      <c r="AK107" s="19">
        <v>1</v>
      </c>
      <c r="AL107" s="19">
        <v>1</v>
      </c>
      <c r="AM107" s="19">
        <v>1</v>
      </c>
      <c r="AN107" s="72">
        <v>1</v>
      </c>
      <c r="AO107" s="19">
        <v>1</v>
      </c>
      <c r="AP107" s="19">
        <v>0</v>
      </c>
      <c r="AQ107" s="68">
        <v>1</v>
      </c>
      <c r="AR107" s="68">
        <v>1</v>
      </c>
      <c r="AS107" s="68">
        <v>1</v>
      </c>
      <c r="AT107" s="73">
        <v>0</v>
      </c>
      <c r="AU107" s="19">
        <v>1</v>
      </c>
      <c r="AV107" s="68">
        <v>1</v>
      </c>
      <c r="AW107" s="19">
        <v>1</v>
      </c>
      <c r="AX107">
        <f t="shared" si="72"/>
        <v>12</v>
      </c>
      <c r="AY107" s="19">
        <v>1</v>
      </c>
      <c r="AZ107" s="19">
        <v>1</v>
      </c>
      <c r="BA107">
        <f t="shared" si="73"/>
        <v>4</v>
      </c>
      <c r="BB107" s="19">
        <v>1</v>
      </c>
      <c r="BC107" s="19">
        <v>1</v>
      </c>
      <c r="BD107" s="19">
        <v>0</v>
      </c>
      <c r="BE107" s="68">
        <v>1</v>
      </c>
      <c r="BF107" s="19">
        <v>1</v>
      </c>
      <c r="BG107" s="19">
        <v>1</v>
      </c>
      <c r="BH107">
        <f t="shared" si="58"/>
        <v>7.5</v>
      </c>
      <c r="BI107" s="19">
        <v>1</v>
      </c>
      <c r="BJ107" s="19">
        <v>1</v>
      </c>
      <c r="BK107" s="19">
        <v>1</v>
      </c>
      <c r="BL107">
        <f t="shared" si="69"/>
        <v>2</v>
      </c>
      <c r="BM107" s="68">
        <v>1</v>
      </c>
      <c r="BN107" s="68">
        <v>1</v>
      </c>
      <c r="BO107" s="19">
        <v>1</v>
      </c>
      <c r="BP107">
        <f t="shared" si="60"/>
        <v>2</v>
      </c>
      <c r="BQ107" s="19">
        <v>0</v>
      </c>
      <c r="BR107" s="19">
        <v>0</v>
      </c>
      <c r="BS107" s="19">
        <v>1</v>
      </c>
      <c r="BT107" s="19">
        <v>1</v>
      </c>
      <c r="BU107" s="19">
        <v>1</v>
      </c>
      <c r="BV107">
        <f t="shared" si="61"/>
        <v>2</v>
      </c>
      <c r="BW107" s="19">
        <v>0</v>
      </c>
      <c r="BX107" s="19">
        <v>1</v>
      </c>
      <c r="BY107" s="73">
        <v>0</v>
      </c>
      <c r="BZ107" s="73">
        <v>0</v>
      </c>
      <c r="CA107" s="73">
        <v>0</v>
      </c>
      <c r="CB107">
        <f t="shared" si="59"/>
        <v>0.5</v>
      </c>
      <c r="CC107" s="19">
        <v>0.05</v>
      </c>
      <c r="CD107" s="19">
        <v>0</v>
      </c>
      <c r="CE107" s="19">
        <v>0</v>
      </c>
      <c r="CF107" s="21">
        <f t="shared" si="56"/>
        <v>2.5000000000000001E-2</v>
      </c>
    </row>
    <row r="108" spans="1:86" hidden="1" outlineLevel="1" x14ac:dyDescent="0.35">
      <c r="B108" s="24" t="s">
        <v>136</v>
      </c>
      <c r="E108" s="73">
        <v>0</v>
      </c>
      <c r="F108" s="73">
        <v>1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68">
        <v>1</v>
      </c>
      <c r="M108" s="68">
        <v>1</v>
      </c>
      <c r="N108" s="73">
        <v>1</v>
      </c>
      <c r="O108">
        <f t="shared" si="57"/>
        <v>12</v>
      </c>
      <c r="P108" s="68">
        <v>1</v>
      </c>
      <c r="Q108" s="73">
        <v>1</v>
      </c>
      <c r="R108" s="19">
        <v>1</v>
      </c>
      <c r="S108" s="73">
        <v>11</v>
      </c>
      <c r="T108">
        <f>SUMPRODUCT($P$4:$S$4,P108:S108)</f>
        <v>70</v>
      </c>
      <c r="U108" s="73">
        <v>0</v>
      </c>
      <c r="V108" s="68">
        <v>1</v>
      </c>
      <c r="W108" s="68">
        <v>1</v>
      </c>
      <c r="X108" s="73">
        <v>1</v>
      </c>
      <c r="Y108" s="73">
        <v>1</v>
      </c>
      <c r="Z108" s="19">
        <v>1</v>
      </c>
      <c r="AA108" s="68">
        <v>1</v>
      </c>
      <c r="AB108" s="68">
        <v>1</v>
      </c>
      <c r="AC108" s="68">
        <v>1</v>
      </c>
      <c r="AD108" s="19">
        <v>1</v>
      </c>
      <c r="AE108" s="68">
        <v>1</v>
      </c>
      <c r="AF108" s="68">
        <v>1</v>
      </c>
      <c r="AG108">
        <f t="shared" si="68"/>
        <v>19</v>
      </c>
      <c r="AH108" s="19">
        <v>1</v>
      </c>
      <c r="AI108" s="19">
        <v>1</v>
      </c>
      <c r="AJ108">
        <f>SUMPRODUCT($AH$4:$AI$4,AH108:AI108)</f>
        <v>2</v>
      </c>
      <c r="AK108" s="19">
        <v>1</v>
      </c>
      <c r="AL108" s="19">
        <v>1</v>
      </c>
      <c r="AM108" s="19">
        <v>1</v>
      </c>
      <c r="AN108" s="72">
        <v>1</v>
      </c>
      <c r="AO108" s="19">
        <v>1</v>
      </c>
      <c r="AP108" s="19">
        <v>1</v>
      </c>
      <c r="AQ108" s="68">
        <v>1</v>
      </c>
      <c r="AR108" s="68">
        <v>1</v>
      </c>
      <c r="AS108" s="68">
        <v>1</v>
      </c>
      <c r="AT108" s="73">
        <v>1</v>
      </c>
      <c r="AU108" s="19">
        <v>1</v>
      </c>
      <c r="AV108" s="68">
        <v>1</v>
      </c>
      <c r="AW108" s="19">
        <v>1</v>
      </c>
      <c r="AX108">
        <v>1</v>
      </c>
      <c r="AY108" s="19">
        <v>1</v>
      </c>
      <c r="AZ108" s="19">
        <v>1</v>
      </c>
      <c r="BA108">
        <f>SUMPRODUCT($AY$4:$AZ$4,AY108:AZ108)</f>
        <v>4</v>
      </c>
      <c r="BB108" s="19">
        <v>1</v>
      </c>
      <c r="BC108" s="19">
        <v>1</v>
      </c>
      <c r="BD108" s="19">
        <v>0</v>
      </c>
      <c r="BE108" s="68">
        <v>1</v>
      </c>
      <c r="BF108" s="19">
        <v>1</v>
      </c>
      <c r="BG108" s="19">
        <v>1</v>
      </c>
      <c r="BH108">
        <f t="shared" si="58"/>
        <v>7.5</v>
      </c>
      <c r="BI108" s="19">
        <v>1</v>
      </c>
      <c r="BJ108" s="19">
        <v>1</v>
      </c>
      <c r="BK108" s="19">
        <v>1</v>
      </c>
      <c r="BL108">
        <f>SUMPRODUCT($BI$4:$BK$4,BI108:BK108)</f>
        <v>2</v>
      </c>
      <c r="BM108" s="68">
        <v>1</v>
      </c>
      <c r="BN108" s="68">
        <v>1</v>
      </c>
      <c r="BO108" s="19">
        <v>1</v>
      </c>
      <c r="BP108">
        <f t="shared" si="60"/>
        <v>2</v>
      </c>
      <c r="BQ108" s="19">
        <v>0</v>
      </c>
      <c r="BR108" s="19">
        <v>0</v>
      </c>
      <c r="BS108" s="19">
        <v>1</v>
      </c>
      <c r="BT108" s="19">
        <v>1</v>
      </c>
      <c r="BU108" s="19">
        <v>1</v>
      </c>
      <c r="BV108">
        <f t="shared" si="61"/>
        <v>2</v>
      </c>
      <c r="BW108" s="19">
        <v>0</v>
      </c>
      <c r="BX108" s="19">
        <v>1</v>
      </c>
      <c r="BY108" s="73">
        <v>0</v>
      </c>
      <c r="BZ108" s="73">
        <v>0</v>
      </c>
      <c r="CA108" s="73">
        <v>0</v>
      </c>
      <c r="CB108">
        <f t="shared" si="59"/>
        <v>0.5</v>
      </c>
      <c r="CC108" s="19">
        <v>0</v>
      </c>
      <c r="CD108" s="19">
        <v>0</v>
      </c>
      <c r="CE108" s="19">
        <v>0</v>
      </c>
      <c r="CF108" s="21">
        <f t="shared" si="56"/>
        <v>0</v>
      </c>
    </row>
    <row r="109" spans="1:86" collapsed="1" x14ac:dyDescent="0.35">
      <c r="A109" t="s">
        <v>182</v>
      </c>
      <c r="B109" s="25"/>
      <c r="E109" s="19"/>
      <c r="F109" s="19"/>
      <c r="G109" s="19"/>
      <c r="H109" s="19"/>
      <c r="I109" s="51"/>
      <c r="J109" s="19"/>
      <c r="K109" s="19"/>
      <c r="L109" s="19"/>
      <c r="M109" s="19"/>
      <c r="N109" s="19"/>
      <c r="O109" s="17">
        <f>(AVERAGE(O110:O117))/$O$4</f>
        <v>0.85576923076923073</v>
      </c>
      <c r="P109" s="19"/>
      <c r="Q109" s="19"/>
      <c r="R109" s="19"/>
      <c r="S109" s="19"/>
      <c r="T109" s="17">
        <f>(AVERAGE(T110:T117))/T4</f>
        <v>0.71875</v>
      </c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7">
        <f>(AVERAGE(AG110:AG117))/AG4</f>
        <v>0.92613636363636365</v>
      </c>
      <c r="AH109" s="19"/>
      <c r="AI109" s="19"/>
      <c r="AJ109" s="17">
        <f>(AVERAGE(AJ110:AJ117))/AJ4</f>
        <v>1</v>
      </c>
      <c r="AK109" s="19"/>
      <c r="AL109" s="19"/>
      <c r="AM109" s="19"/>
      <c r="AN109" s="72"/>
      <c r="AO109" s="19"/>
      <c r="AP109" s="19"/>
      <c r="AQ109" s="19"/>
      <c r="AR109" s="19"/>
      <c r="AS109" s="19"/>
      <c r="AT109" s="19"/>
      <c r="AU109" s="19"/>
      <c r="AV109" s="19"/>
      <c r="AW109" s="19"/>
      <c r="AX109" s="17">
        <f>(AVERAGE(AX110:AX117))/AX4</f>
        <v>0.7857142857142857</v>
      </c>
      <c r="AY109" s="19"/>
      <c r="AZ109" s="19"/>
      <c r="BA109" s="17">
        <f>(AVERAGE(BA110:BA117))/BA4</f>
        <v>1</v>
      </c>
      <c r="BB109" s="19"/>
      <c r="BC109" s="19"/>
      <c r="BD109" s="19"/>
      <c r="BE109" s="19"/>
      <c r="BF109" s="19"/>
      <c r="BG109" s="19"/>
      <c r="BH109" s="17">
        <f>(AVERAGE(BH110:BH117))/BH4</f>
        <v>0.84210526315789469</v>
      </c>
      <c r="BI109" s="19"/>
      <c r="BJ109" s="19"/>
      <c r="BK109" s="19"/>
      <c r="BL109" s="17">
        <f>(AVERAGE(BL110:BL117))/BL4</f>
        <v>1</v>
      </c>
      <c r="BM109" s="19"/>
      <c r="BN109" s="19"/>
      <c r="BO109" s="19"/>
      <c r="BP109" s="17">
        <f>(AVERAGE(BP110:BP117))/BP4</f>
        <v>1</v>
      </c>
      <c r="BV109" s="17">
        <f>(AVERAGE(BV110:BV117))/BV4</f>
        <v>0.25</v>
      </c>
      <c r="CB109" s="17">
        <f>(AVERAGE(CB110:CB117))/CB4</f>
        <v>0.21249999999999999</v>
      </c>
      <c r="CC109" s="17"/>
      <c r="CF109" s="17">
        <f>(AVERAGE(CF110:CF117))/CF4</f>
        <v>0.68125000000000013</v>
      </c>
      <c r="CH109" s="18">
        <f>(O109*$O$4+T109*$T$4+AG109*$AG$4+AJ109*$AJ$4+AX109*$AX$4+BA109*$BA$4+BH109*$BH$4+BL109*$BL$4+BP109*$BP$4+BV109*$BV$4+CB109*$CB$4+CF109*$CF$4)/$CH$4</f>
        <v>0.78640624999999997</v>
      </c>
    </row>
    <row r="110" spans="1:86" hidden="1" outlineLevel="1" x14ac:dyDescent="0.35">
      <c r="B110" s="24" t="s">
        <v>226</v>
      </c>
      <c r="E110" s="73">
        <v>1</v>
      </c>
      <c r="F110" s="73">
        <v>1</v>
      </c>
      <c r="G110" s="73">
        <v>0</v>
      </c>
      <c r="H110" s="73">
        <v>1</v>
      </c>
      <c r="I110" s="73">
        <v>1</v>
      </c>
      <c r="J110" s="19">
        <v>1</v>
      </c>
      <c r="K110" s="19">
        <v>1</v>
      </c>
      <c r="L110" s="73">
        <v>0</v>
      </c>
      <c r="M110" s="19">
        <v>0</v>
      </c>
      <c r="N110" s="73">
        <v>1</v>
      </c>
      <c r="O110">
        <f>SUMPRODUCT($E$4:$N$4,E110:N110)</f>
        <v>9</v>
      </c>
      <c r="P110" s="19">
        <v>1</v>
      </c>
      <c r="Q110" s="19">
        <v>1</v>
      </c>
      <c r="R110" s="19">
        <v>1</v>
      </c>
      <c r="S110" s="73">
        <v>0</v>
      </c>
      <c r="T110">
        <f t="shared" ref="T110:T117" si="74">SUMPRODUCT($P$4:$S$4,P110:S110)</f>
        <v>15</v>
      </c>
      <c r="U110" s="68">
        <v>1</v>
      </c>
      <c r="V110" s="68">
        <v>1</v>
      </c>
      <c r="W110" s="68">
        <v>1</v>
      </c>
      <c r="X110" s="68">
        <v>1</v>
      </c>
      <c r="Y110" s="68">
        <v>1</v>
      </c>
      <c r="Z110" s="19">
        <v>1</v>
      </c>
      <c r="AA110" s="68">
        <v>1</v>
      </c>
      <c r="AB110" s="68">
        <v>1</v>
      </c>
      <c r="AC110" s="68">
        <v>1</v>
      </c>
      <c r="AD110" s="19">
        <v>1</v>
      </c>
      <c r="AE110" s="19">
        <v>0</v>
      </c>
      <c r="AF110" s="19">
        <v>0</v>
      </c>
      <c r="AG110">
        <f t="shared" ref="AG110:AG117" si="75">SUMPRODUCT($U$4:$AF$4,U110:AF110)</f>
        <v>20</v>
      </c>
      <c r="AH110" s="19">
        <v>1</v>
      </c>
      <c r="AI110" s="19">
        <v>1</v>
      </c>
      <c r="AJ110">
        <f t="shared" ref="AJ110:AJ117" si="76">SUMPRODUCT($AH$4:$AI$4,AH110:AI110)</f>
        <v>2</v>
      </c>
      <c r="AK110" s="19">
        <v>1</v>
      </c>
      <c r="AL110" s="19">
        <v>1</v>
      </c>
      <c r="AM110" s="19">
        <v>1</v>
      </c>
      <c r="AN110" s="72">
        <v>1</v>
      </c>
      <c r="AO110" s="19">
        <v>1</v>
      </c>
      <c r="AP110" s="68">
        <v>1</v>
      </c>
      <c r="AQ110" s="68">
        <v>1</v>
      </c>
      <c r="AR110" s="19">
        <v>0</v>
      </c>
      <c r="AS110" s="68">
        <v>1</v>
      </c>
      <c r="AT110" s="19">
        <v>0</v>
      </c>
      <c r="AU110" s="19">
        <v>1</v>
      </c>
      <c r="AV110" s="19">
        <v>1</v>
      </c>
      <c r="AW110" s="19">
        <v>0</v>
      </c>
      <c r="AX110">
        <f t="shared" ref="AX110:AX117" si="77">SUMPRODUCT($AK$4:$AW$4,AK110:AW110)</f>
        <v>10</v>
      </c>
      <c r="AY110" s="19">
        <v>1</v>
      </c>
      <c r="AZ110" s="19">
        <v>1</v>
      </c>
      <c r="BA110">
        <f t="shared" ref="BA110:BA117" si="78">SUMPRODUCT($AY$4:$AZ$4,AY110:AZ110)</f>
        <v>4</v>
      </c>
      <c r="BB110" s="19">
        <v>1</v>
      </c>
      <c r="BC110" s="19">
        <v>1</v>
      </c>
      <c r="BD110" s="19">
        <v>0</v>
      </c>
      <c r="BE110" s="19">
        <v>1</v>
      </c>
      <c r="BF110" s="19">
        <v>1</v>
      </c>
      <c r="BG110" s="19">
        <v>1</v>
      </c>
      <c r="BH110">
        <f>SUMPRODUCT($BB$4:$BG$4,BB110:BG110)</f>
        <v>7.5</v>
      </c>
      <c r="BI110" s="19">
        <v>1</v>
      </c>
      <c r="BJ110" s="19">
        <v>1</v>
      </c>
      <c r="BK110" s="19">
        <v>1</v>
      </c>
      <c r="BL110">
        <f t="shared" ref="BL110:BL117" si="79">SUMPRODUCT($BI$4:$BK$4,BI110:BK110)</f>
        <v>2</v>
      </c>
      <c r="BM110" s="68">
        <v>1</v>
      </c>
      <c r="BN110" s="68">
        <v>1</v>
      </c>
      <c r="BO110" s="68">
        <v>1</v>
      </c>
      <c r="BP110">
        <f>SUMPRODUCT($BM$4:$BO$4,BM110:BO110)</f>
        <v>2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>
        <f>SUMPRODUCT($BQ$4:$BU$4,BQ110:BU110)</f>
        <v>0</v>
      </c>
      <c r="BW110" s="19">
        <v>0</v>
      </c>
      <c r="BX110" s="19">
        <v>1</v>
      </c>
      <c r="BY110" s="73">
        <v>0</v>
      </c>
      <c r="BZ110" s="73">
        <v>0</v>
      </c>
      <c r="CA110" s="73">
        <v>0</v>
      </c>
      <c r="CB110">
        <f>SUMPRODUCT($BW$4:$CA$4,BW110:CA110)</f>
        <v>0.5</v>
      </c>
      <c r="CC110" s="19">
        <v>0.05</v>
      </c>
      <c r="CD110" s="19">
        <v>0</v>
      </c>
      <c r="CE110" s="19">
        <v>0</v>
      </c>
      <c r="CF110" s="21">
        <f>SUMPRODUCT($CC$4:$CE$4,CC110:CE110)</f>
        <v>2.5000000000000001E-2</v>
      </c>
      <c r="CH110" s="22"/>
    </row>
    <row r="111" spans="1:86" hidden="1" outlineLevel="1" x14ac:dyDescent="0.35">
      <c r="B111" s="24" t="s">
        <v>248</v>
      </c>
      <c r="E111" s="73">
        <v>1</v>
      </c>
      <c r="F111" s="73">
        <v>1</v>
      </c>
      <c r="G111" s="73">
        <v>1</v>
      </c>
      <c r="H111" s="73">
        <v>1</v>
      </c>
      <c r="I111" s="73">
        <v>1</v>
      </c>
      <c r="J111" s="19">
        <v>1</v>
      </c>
      <c r="K111" s="19">
        <v>1</v>
      </c>
      <c r="L111" s="73">
        <v>1</v>
      </c>
      <c r="M111" s="19">
        <v>1</v>
      </c>
      <c r="N111" s="73">
        <v>1</v>
      </c>
      <c r="O111">
        <f>SUMPRODUCT($E$4:$N$4,E111:N111)</f>
        <v>13</v>
      </c>
      <c r="P111" s="19">
        <v>1</v>
      </c>
      <c r="Q111" s="19">
        <v>0</v>
      </c>
      <c r="R111" s="73">
        <v>0</v>
      </c>
      <c r="S111" s="73">
        <v>1</v>
      </c>
      <c r="T111">
        <f t="shared" si="74"/>
        <v>10</v>
      </c>
      <c r="U111" s="68">
        <v>1</v>
      </c>
      <c r="V111" s="68">
        <v>1</v>
      </c>
      <c r="W111" s="68">
        <v>1</v>
      </c>
      <c r="X111" s="68">
        <v>1</v>
      </c>
      <c r="Y111" s="68">
        <v>1</v>
      </c>
      <c r="Z111" s="19">
        <v>1</v>
      </c>
      <c r="AA111" s="73">
        <v>1</v>
      </c>
      <c r="AB111" s="68">
        <v>1</v>
      </c>
      <c r="AC111" s="68">
        <v>1</v>
      </c>
      <c r="AD111" s="19">
        <v>1</v>
      </c>
      <c r="AE111" s="19">
        <v>0</v>
      </c>
      <c r="AF111" s="19">
        <v>0</v>
      </c>
      <c r="AG111">
        <f t="shared" si="75"/>
        <v>20</v>
      </c>
      <c r="AH111" s="19">
        <v>1</v>
      </c>
      <c r="AI111" s="19">
        <v>1</v>
      </c>
      <c r="AJ111">
        <f t="shared" si="76"/>
        <v>2</v>
      </c>
      <c r="AK111" s="19">
        <v>1</v>
      </c>
      <c r="AL111" s="19">
        <v>1</v>
      </c>
      <c r="AM111" s="19">
        <v>1</v>
      </c>
      <c r="AN111" s="72">
        <v>1</v>
      </c>
      <c r="AO111" s="19">
        <v>1</v>
      </c>
      <c r="AP111" s="68">
        <v>1</v>
      </c>
      <c r="AQ111" s="68">
        <v>1</v>
      </c>
      <c r="AR111" s="19">
        <v>0</v>
      </c>
      <c r="AS111" s="68">
        <v>1</v>
      </c>
      <c r="AT111" s="19">
        <v>0</v>
      </c>
      <c r="AU111" s="19">
        <v>1</v>
      </c>
      <c r="AV111" s="19">
        <v>1</v>
      </c>
      <c r="AW111" s="19">
        <v>0</v>
      </c>
      <c r="AX111">
        <f t="shared" si="77"/>
        <v>10</v>
      </c>
      <c r="AY111" s="19">
        <v>1</v>
      </c>
      <c r="AZ111" s="19">
        <v>1</v>
      </c>
      <c r="BA111">
        <f t="shared" si="78"/>
        <v>4</v>
      </c>
      <c r="BB111" s="19">
        <v>1</v>
      </c>
      <c r="BC111" s="19">
        <v>1</v>
      </c>
      <c r="BD111" s="19">
        <v>0</v>
      </c>
      <c r="BE111" s="19">
        <v>0</v>
      </c>
      <c r="BF111" s="19">
        <v>1</v>
      </c>
      <c r="BG111" s="19">
        <v>1</v>
      </c>
      <c r="BH111">
        <f>SUMPRODUCT($BB$4:$BG$4,BB111:BG111)</f>
        <v>6.5</v>
      </c>
      <c r="BI111" s="19">
        <v>1</v>
      </c>
      <c r="BJ111" s="19">
        <v>1</v>
      </c>
      <c r="BK111" s="19">
        <v>1</v>
      </c>
      <c r="BL111">
        <f t="shared" si="79"/>
        <v>2</v>
      </c>
      <c r="BM111" s="68">
        <v>1</v>
      </c>
      <c r="BN111" s="68">
        <v>1</v>
      </c>
      <c r="BO111" s="68">
        <v>1</v>
      </c>
      <c r="BP111">
        <f>SUMPRODUCT($BM$4:$BO$4,BM111:BO111)</f>
        <v>2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>
        <f>SUMPRODUCT($BQ$4:$BU$4,BQ111:BU111)</f>
        <v>0</v>
      </c>
      <c r="BW111" s="19">
        <v>0</v>
      </c>
      <c r="BX111" s="19">
        <v>1</v>
      </c>
      <c r="BY111" s="73">
        <v>0</v>
      </c>
      <c r="BZ111" s="73">
        <v>0</v>
      </c>
      <c r="CA111" s="73">
        <v>0</v>
      </c>
      <c r="CB111">
        <f>SUMPRODUCT($BW$4:$CA$4,BW111:CA111)</f>
        <v>0.5</v>
      </c>
      <c r="CC111" s="19">
        <v>0.05</v>
      </c>
      <c r="CD111" s="19">
        <v>0</v>
      </c>
      <c r="CE111" s="19">
        <v>0</v>
      </c>
      <c r="CF111" s="21">
        <f t="shared" si="56"/>
        <v>2.5000000000000001E-2</v>
      </c>
    </row>
    <row r="112" spans="1:86" s="49" customFormat="1" hidden="1" outlineLevel="1" x14ac:dyDescent="0.35">
      <c r="B112" s="70" t="s">
        <v>139</v>
      </c>
      <c r="C112" s="69"/>
      <c r="D112" s="69"/>
      <c r="E112" s="68">
        <v>1</v>
      </c>
      <c r="F112" s="68">
        <v>1</v>
      </c>
      <c r="G112" s="68">
        <v>1</v>
      </c>
      <c r="H112" s="68">
        <v>1</v>
      </c>
      <c r="I112" s="68">
        <v>1</v>
      </c>
      <c r="J112" s="19">
        <v>1</v>
      </c>
      <c r="K112" s="19">
        <v>1</v>
      </c>
      <c r="L112" s="68">
        <v>1</v>
      </c>
      <c r="M112" s="68">
        <v>1</v>
      </c>
      <c r="N112" s="68">
        <v>1</v>
      </c>
      <c r="O112" s="69">
        <f>SUMPRODUCT($E$4:$N$4,E112:N112)</f>
        <v>13</v>
      </c>
      <c r="P112" s="68">
        <v>1</v>
      </c>
      <c r="Q112" s="68">
        <v>1</v>
      </c>
      <c r="R112" s="68">
        <v>1</v>
      </c>
      <c r="S112" s="68">
        <v>1</v>
      </c>
      <c r="T112" s="69">
        <f t="shared" si="74"/>
        <v>20</v>
      </c>
      <c r="U112" s="68">
        <v>1</v>
      </c>
      <c r="V112" s="68">
        <v>1</v>
      </c>
      <c r="W112" s="68">
        <v>1</v>
      </c>
      <c r="X112" s="68">
        <v>1</v>
      </c>
      <c r="Y112" s="68">
        <v>1</v>
      </c>
      <c r="Z112" s="68">
        <v>1</v>
      </c>
      <c r="AA112" s="68">
        <v>1</v>
      </c>
      <c r="AB112" s="68">
        <v>1</v>
      </c>
      <c r="AC112" s="68">
        <v>1</v>
      </c>
      <c r="AD112" s="19">
        <v>1</v>
      </c>
      <c r="AE112" s="68">
        <v>1</v>
      </c>
      <c r="AF112" s="68">
        <v>1</v>
      </c>
      <c r="AG112" s="69">
        <f t="shared" si="75"/>
        <v>22</v>
      </c>
      <c r="AH112" s="19">
        <v>1</v>
      </c>
      <c r="AI112" s="19">
        <v>1</v>
      </c>
      <c r="AJ112" s="69">
        <f t="shared" si="76"/>
        <v>2</v>
      </c>
      <c r="AK112" s="19">
        <v>1</v>
      </c>
      <c r="AL112" s="68">
        <v>1</v>
      </c>
      <c r="AM112" s="19">
        <v>1</v>
      </c>
      <c r="AN112" s="68">
        <v>1</v>
      </c>
      <c r="AO112" s="19">
        <v>1</v>
      </c>
      <c r="AP112" s="68">
        <v>1</v>
      </c>
      <c r="AQ112" s="68">
        <v>1</v>
      </c>
      <c r="AR112" s="68">
        <v>1</v>
      </c>
      <c r="AS112" s="68">
        <v>1</v>
      </c>
      <c r="AT112" s="68">
        <v>1</v>
      </c>
      <c r="AU112" s="19">
        <v>1</v>
      </c>
      <c r="AV112" s="19">
        <v>1</v>
      </c>
      <c r="AW112" s="68">
        <v>1</v>
      </c>
      <c r="AX112" s="69">
        <f t="shared" si="77"/>
        <v>14</v>
      </c>
      <c r="AY112" s="19">
        <v>1</v>
      </c>
      <c r="AZ112" s="19">
        <v>1</v>
      </c>
      <c r="BA112" s="69">
        <f t="shared" si="78"/>
        <v>4</v>
      </c>
      <c r="BB112" s="19">
        <v>1</v>
      </c>
      <c r="BC112" s="19">
        <v>1</v>
      </c>
      <c r="BD112" s="19">
        <v>1</v>
      </c>
      <c r="BE112" s="68">
        <v>1</v>
      </c>
      <c r="BF112" s="68">
        <v>1</v>
      </c>
      <c r="BG112" s="68">
        <v>1</v>
      </c>
      <c r="BH112" s="69">
        <f>SUMPRODUCT($BB$4:$BG$4,BB112:BG112)</f>
        <v>9.5</v>
      </c>
      <c r="BI112" s="68">
        <v>1</v>
      </c>
      <c r="BJ112" s="19">
        <v>1</v>
      </c>
      <c r="BK112" s="68">
        <v>1</v>
      </c>
      <c r="BL112" s="69">
        <f t="shared" si="79"/>
        <v>2</v>
      </c>
      <c r="BM112" s="68">
        <v>1</v>
      </c>
      <c r="BN112" s="68">
        <v>1</v>
      </c>
      <c r="BO112" s="68">
        <v>1</v>
      </c>
      <c r="BP112" s="69">
        <f>SUMPRODUCT($BM$4:$BO$4,BM112:BO112)</f>
        <v>2</v>
      </c>
      <c r="BQ112" s="68">
        <v>1</v>
      </c>
      <c r="BR112" s="68">
        <v>1</v>
      </c>
      <c r="BS112" s="68">
        <v>1</v>
      </c>
      <c r="BT112" s="68">
        <v>1</v>
      </c>
      <c r="BU112" s="68">
        <v>1</v>
      </c>
      <c r="BV112" s="69">
        <f>SUMPRODUCT($BQ$4:$BU$4,BQ112:BU112)</f>
        <v>4</v>
      </c>
      <c r="BW112" s="68">
        <v>1</v>
      </c>
      <c r="BX112" s="68">
        <v>1</v>
      </c>
      <c r="BY112" s="68">
        <v>1</v>
      </c>
      <c r="BZ112" s="68">
        <v>1</v>
      </c>
      <c r="CA112" s="68">
        <v>1</v>
      </c>
      <c r="CB112" s="69">
        <f>SUMPRODUCT($BW$4:$CA$4,BW112:CA112)</f>
        <v>5</v>
      </c>
      <c r="CC112" s="68">
        <v>1</v>
      </c>
      <c r="CD112" s="68">
        <v>11</v>
      </c>
      <c r="CE112" s="68">
        <v>1</v>
      </c>
      <c r="CF112" s="21">
        <f t="shared" si="56"/>
        <v>12.5</v>
      </c>
    </row>
    <row r="113" spans="1:86" hidden="1" outlineLevel="1" x14ac:dyDescent="0.35">
      <c r="B113" s="24" t="s">
        <v>249</v>
      </c>
      <c r="E113" s="73">
        <v>1</v>
      </c>
      <c r="F113" s="73">
        <v>1</v>
      </c>
      <c r="G113" s="73">
        <v>1</v>
      </c>
      <c r="H113" s="73">
        <v>1</v>
      </c>
      <c r="I113" s="73">
        <v>1</v>
      </c>
      <c r="J113" s="19">
        <v>1</v>
      </c>
      <c r="K113" s="19">
        <v>1</v>
      </c>
      <c r="L113" s="73">
        <v>1</v>
      </c>
      <c r="M113" s="19">
        <v>1</v>
      </c>
      <c r="N113" s="73">
        <v>1</v>
      </c>
      <c r="O113">
        <f>SUMPRODUCT($E$4:$N$4,E113:N113)</f>
        <v>13</v>
      </c>
      <c r="P113" s="19">
        <v>1</v>
      </c>
      <c r="Q113" s="19">
        <v>0</v>
      </c>
      <c r="R113" s="19">
        <v>0</v>
      </c>
      <c r="S113" s="73">
        <v>1</v>
      </c>
      <c r="T113">
        <f t="shared" si="74"/>
        <v>10</v>
      </c>
      <c r="U113" s="68">
        <v>1</v>
      </c>
      <c r="V113" s="68">
        <v>1</v>
      </c>
      <c r="W113" s="68">
        <v>1</v>
      </c>
      <c r="X113" s="68">
        <v>1</v>
      </c>
      <c r="Y113" s="68">
        <v>1</v>
      </c>
      <c r="Z113" s="19">
        <v>1</v>
      </c>
      <c r="AA113" s="73">
        <v>1</v>
      </c>
      <c r="AB113" s="68">
        <v>1</v>
      </c>
      <c r="AC113" s="68">
        <v>1</v>
      </c>
      <c r="AD113" s="19">
        <v>1</v>
      </c>
      <c r="AE113" s="19">
        <v>0</v>
      </c>
      <c r="AF113" s="19">
        <v>0</v>
      </c>
      <c r="AG113">
        <f t="shared" si="75"/>
        <v>20</v>
      </c>
      <c r="AH113" s="19">
        <v>1</v>
      </c>
      <c r="AI113" s="19">
        <v>1</v>
      </c>
      <c r="AJ113">
        <f t="shared" si="76"/>
        <v>2</v>
      </c>
      <c r="AK113" s="19">
        <v>1</v>
      </c>
      <c r="AL113" s="19">
        <v>1</v>
      </c>
      <c r="AM113" s="19">
        <v>1</v>
      </c>
      <c r="AN113" s="72">
        <v>1</v>
      </c>
      <c r="AO113" s="19">
        <v>1</v>
      </c>
      <c r="AP113" s="68">
        <v>1</v>
      </c>
      <c r="AQ113" s="68">
        <v>1</v>
      </c>
      <c r="AR113" s="19">
        <v>0</v>
      </c>
      <c r="AS113" s="68">
        <v>1</v>
      </c>
      <c r="AT113" s="19">
        <v>0</v>
      </c>
      <c r="AU113" s="19">
        <v>1</v>
      </c>
      <c r="AV113" s="19">
        <v>1</v>
      </c>
      <c r="AW113" s="19">
        <v>0</v>
      </c>
      <c r="AX113">
        <f t="shared" si="77"/>
        <v>10</v>
      </c>
      <c r="AY113" s="19">
        <v>1</v>
      </c>
      <c r="AZ113" s="19">
        <v>1</v>
      </c>
      <c r="BA113">
        <f t="shared" si="78"/>
        <v>4</v>
      </c>
      <c r="BB113" s="19">
        <v>1</v>
      </c>
      <c r="BC113" s="19">
        <v>1</v>
      </c>
      <c r="BD113" s="19">
        <v>0</v>
      </c>
      <c r="BE113" s="19">
        <v>0</v>
      </c>
      <c r="BF113" s="19">
        <v>1</v>
      </c>
      <c r="BG113" s="19">
        <v>1</v>
      </c>
      <c r="BH113">
        <f>SUMPRODUCT($BB$4:$BG$4,BB113:BG113)</f>
        <v>6.5</v>
      </c>
      <c r="BI113" s="19">
        <v>1</v>
      </c>
      <c r="BJ113" s="19">
        <v>1</v>
      </c>
      <c r="BK113" s="19">
        <v>1</v>
      </c>
      <c r="BL113">
        <f t="shared" si="79"/>
        <v>2</v>
      </c>
      <c r="BM113" s="68">
        <v>1</v>
      </c>
      <c r="BN113" s="68">
        <v>1</v>
      </c>
      <c r="BO113" s="68">
        <v>1</v>
      </c>
      <c r="BP113">
        <f>SUMPRODUCT($BM$4:$BO$4,BM113:BO113)</f>
        <v>2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>
        <f>SUMPRODUCT($BQ$4:$BU$4,BQ113:BU113)</f>
        <v>0</v>
      </c>
      <c r="BW113" s="19">
        <v>0</v>
      </c>
      <c r="BX113" s="19">
        <v>1</v>
      </c>
      <c r="BY113" s="73">
        <v>0</v>
      </c>
      <c r="BZ113" s="73">
        <v>0</v>
      </c>
      <c r="CA113" s="73">
        <v>0</v>
      </c>
      <c r="CB113">
        <f>SUMPRODUCT($BW$4:$CA$4,BW113:CA113)</f>
        <v>0.5</v>
      </c>
      <c r="CC113" s="19">
        <v>0.05</v>
      </c>
      <c r="CD113" s="19">
        <v>0</v>
      </c>
      <c r="CE113" s="19">
        <v>0</v>
      </c>
      <c r="CF113" s="21">
        <f>SUMPRODUCT($CC$4:$CE$4,CC113:CE113)</f>
        <v>2.5000000000000001E-2</v>
      </c>
    </row>
    <row r="114" spans="1:86" ht="29" hidden="1" outlineLevel="1" x14ac:dyDescent="0.35">
      <c r="B114" s="24" t="s">
        <v>141</v>
      </c>
      <c r="E114" s="73">
        <v>1</v>
      </c>
      <c r="F114" s="73">
        <v>1</v>
      </c>
      <c r="G114" s="73">
        <v>0</v>
      </c>
      <c r="H114" s="73">
        <v>0</v>
      </c>
      <c r="I114" s="73">
        <v>1</v>
      </c>
      <c r="J114" s="19">
        <v>1</v>
      </c>
      <c r="K114" s="19">
        <v>1</v>
      </c>
      <c r="L114" s="73">
        <v>0</v>
      </c>
      <c r="M114" s="19">
        <v>0</v>
      </c>
      <c r="N114" s="73">
        <v>1</v>
      </c>
      <c r="O114">
        <f>SUMPRODUCT($E$4:$N$4,E114:N114)</f>
        <v>7</v>
      </c>
      <c r="P114" s="19">
        <v>1</v>
      </c>
      <c r="Q114" s="73">
        <v>1</v>
      </c>
      <c r="R114" s="19">
        <v>1</v>
      </c>
      <c r="S114" s="73">
        <v>0</v>
      </c>
      <c r="T114">
        <f t="shared" si="74"/>
        <v>15</v>
      </c>
      <c r="U114" s="68">
        <v>1</v>
      </c>
      <c r="V114" s="68">
        <v>1</v>
      </c>
      <c r="W114" s="68">
        <v>1</v>
      </c>
      <c r="X114" s="68">
        <v>1</v>
      </c>
      <c r="Y114" s="68">
        <v>1</v>
      </c>
      <c r="Z114" s="19">
        <v>1</v>
      </c>
      <c r="AA114" s="68">
        <v>1</v>
      </c>
      <c r="AB114" s="68">
        <v>1</v>
      </c>
      <c r="AC114" s="68">
        <v>1</v>
      </c>
      <c r="AD114" s="19">
        <v>1</v>
      </c>
      <c r="AE114" s="19">
        <v>0</v>
      </c>
      <c r="AF114" s="19">
        <v>0</v>
      </c>
      <c r="AG114">
        <f t="shared" si="75"/>
        <v>20</v>
      </c>
      <c r="AH114" s="19">
        <v>1</v>
      </c>
      <c r="AI114" s="19">
        <v>1</v>
      </c>
      <c r="AJ114">
        <f t="shared" si="76"/>
        <v>2</v>
      </c>
      <c r="AK114" s="19">
        <v>1</v>
      </c>
      <c r="AL114" s="19">
        <v>1</v>
      </c>
      <c r="AM114" s="19">
        <v>1</v>
      </c>
      <c r="AN114" s="72">
        <v>1</v>
      </c>
      <c r="AO114" s="19">
        <v>1</v>
      </c>
      <c r="AP114" s="68">
        <v>1</v>
      </c>
      <c r="AQ114" s="68">
        <v>1</v>
      </c>
      <c r="AR114" s="19">
        <v>0</v>
      </c>
      <c r="AS114" s="68">
        <v>1</v>
      </c>
      <c r="AT114" s="19">
        <v>0</v>
      </c>
      <c r="AU114" s="19">
        <v>1</v>
      </c>
      <c r="AV114" s="19">
        <v>1</v>
      </c>
      <c r="AW114" s="19">
        <v>0</v>
      </c>
      <c r="AX114">
        <f t="shared" si="77"/>
        <v>10</v>
      </c>
      <c r="AY114" s="19">
        <v>1</v>
      </c>
      <c r="AZ114" s="19">
        <v>1</v>
      </c>
      <c r="BA114">
        <f t="shared" si="78"/>
        <v>4</v>
      </c>
      <c r="BB114" s="19">
        <v>1</v>
      </c>
      <c r="BC114" s="19">
        <v>1</v>
      </c>
      <c r="BD114" s="19">
        <v>0</v>
      </c>
      <c r="BE114" s="19">
        <v>1</v>
      </c>
      <c r="BF114" s="19">
        <v>1</v>
      </c>
      <c r="BG114" s="19">
        <v>1</v>
      </c>
      <c r="BH114">
        <f>SUMPRODUCT($BB$4:$BG$4,BB114:BG114)</f>
        <v>7.5</v>
      </c>
      <c r="BI114" s="19">
        <v>1</v>
      </c>
      <c r="BJ114" s="19">
        <v>1</v>
      </c>
      <c r="BK114" s="19">
        <v>1</v>
      </c>
      <c r="BL114">
        <f t="shared" si="79"/>
        <v>2</v>
      </c>
      <c r="BM114" s="68">
        <v>1</v>
      </c>
      <c r="BN114" s="68">
        <v>1</v>
      </c>
      <c r="BO114" s="68">
        <v>1</v>
      </c>
      <c r="BP114">
        <f>SUMPRODUCT($BM$4:$BO$4,BM114:BO114)</f>
        <v>2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>
        <f>SUMPRODUCT($BQ$4:$BU$4,BQ114:BU114)</f>
        <v>0</v>
      </c>
      <c r="BW114" s="19">
        <v>0</v>
      </c>
      <c r="BX114" s="19">
        <v>1</v>
      </c>
      <c r="BY114" s="73">
        <v>0</v>
      </c>
      <c r="BZ114" s="73">
        <v>0</v>
      </c>
      <c r="CA114" s="73">
        <v>0</v>
      </c>
      <c r="CB114">
        <f>SUMPRODUCT($BW$4:$CA$4,BW114:CA114)</f>
        <v>0.5</v>
      </c>
      <c r="CC114" s="19">
        <v>0.05</v>
      </c>
      <c r="CD114" s="19">
        <v>0</v>
      </c>
      <c r="CE114" s="19">
        <v>0</v>
      </c>
      <c r="CF114" s="21">
        <f t="shared" si="56"/>
        <v>2.5000000000000001E-2</v>
      </c>
    </row>
    <row r="115" spans="1:86" hidden="1" outlineLevel="1" x14ac:dyDescent="0.35">
      <c r="B115" s="24" t="s">
        <v>142</v>
      </c>
      <c r="E115" s="73">
        <v>0</v>
      </c>
      <c r="F115" s="73">
        <v>1</v>
      </c>
      <c r="G115" s="73">
        <v>1</v>
      </c>
      <c r="H115" s="73">
        <v>1</v>
      </c>
      <c r="I115" s="73">
        <v>1</v>
      </c>
      <c r="J115" s="19">
        <v>1</v>
      </c>
      <c r="K115" s="19">
        <v>1</v>
      </c>
      <c r="L115" s="73">
        <v>1</v>
      </c>
      <c r="M115" s="19">
        <v>1</v>
      </c>
      <c r="N115" s="73">
        <v>1</v>
      </c>
      <c r="O115">
        <f t="shared" si="57"/>
        <v>12</v>
      </c>
      <c r="P115" s="19">
        <v>1</v>
      </c>
      <c r="Q115" s="19">
        <v>1</v>
      </c>
      <c r="R115" s="73">
        <v>1</v>
      </c>
      <c r="S115" s="73">
        <v>0</v>
      </c>
      <c r="T115">
        <f t="shared" si="74"/>
        <v>15</v>
      </c>
      <c r="U115" s="68">
        <v>1</v>
      </c>
      <c r="V115" s="68">
        <v>1</v>
      </c>
      <c r="W115" s="68">
        <v>1</v>
      </c>
      <c r="X115" s="68">
        <v>1</v>
      </c>
      <c r="Y115" s="68">
        <v>1</v>
      </c>
      <c r="Z115" s="19">
        <v>1</v>
      </c>
      <c r="AA115" s="68">
        <v>1</v>
      </c>
      <c r="AB115" s="68">
        <v>1</v>
      </c>
      <c r="AC115" s="68">
        <v>1</v>
      </c>
      <c r="AD115" s="19">
        <v>1</v>
      </c>
      <c r="AE115" s="19">
        <v>1</v>
      </c>
      <c r="AF115" s="19">
        <v>1</v>
      </c>
      <c r="AG115">
        <f t="shared" si="75"/>
        <v>22</v>
      </c>
      <c r="AH115" s="19">
        <v>1</v>
      </c>
      <c r="AI115" s="19">
        <v>1</v>
      </c>
      <c r="AJ115">
        <f t="shared" si="76"/>
        <v>2</v>
      </c>
      <c r="AK115" s="19">
        <v>1</v>
      </c>
      <c r="AL115" s="19">
        <v>1</v>
      </c>
      <c r="AM115" s="19">
        <v>1</v>
      </c>
      <c r="AN115" s="72">
        <v>1</v>
      </c>
      <c r="AO115" s="19">
        <v>1</v>
      </c>
      <c r="AP115" s="68">
        <v>1</v>
      </c>
      <c r="AQ115" s="68">
        <v>1</v>
      </c>
      <c r="AR115" s="19">
        <v>1</v>
      </c>
      <c r="AS115" s="68">
        <v>1</v>
      </c>
      <c r="AT115" s="19">
        <v>1</v>
      </c>
      <c r="AU115" s="19">
        <v>1</v>
      </c>
      <c r="AV115" s="19">
        <v>1</v>
      </c>
      <c r="AW115" s="19">
        <v>0</v>
      </c>
      <c r="AX115">
        <f t="shared" si="77"/>
        <v>12</v>
      </c>
      <c r="AY115" s="19">
        <v>1</v>
      </c>
      <c r="AZ115" s="19">
        <v>1</v>
      </c>
      <c r="BA115">
        <f t="shared" si="78"/>
        <v>4</v>
      </c>
      <c r="BB115" s="19">
        <v>1</v>
      </c>
      <c r="BC115" s="19">
        <v>1</v>
      </c>
      <c r="BD115" s="19">
        <v>1</v>
      </c>
      <c r="BE115" s="19">
        <v>1</v>
      </c>
      <c r="BF115" s="19">
        <v>1</v>
      </c>
      <c r="BG115" s="19">
        <v>1</v>
      </c>
      <c r="BH115">
        <f t="shared" si="58"/>
        <v>9.5</v>
      </c>
      <c r="BI115" s="19">
        <v>1</v>
      </c>
      <c r="BJ115" s="19">
        <v>1</v>
      </c>
      <c r="BK115" s="19">
        <v>1</v>
      </c>
      <c r="BL115">
        <f t="shared" si="79"/>
        <v>2</v>
      </c>
      <c r="BM115" s="68">
        <v>1</v>
      </c>
      <c r="BN115" s="68">
        <v>1</v>
      </c>
      <c r="BO115" s="68">
        <v>1</v>
      </c>
      <c r="BP115">
        <f t="shared" si="60"/>
        <v>2</v>
      </c>
      <c r="BQ115" s="19">
        <v>1</v>
      </c>
      <c r="BR115" s="19">
        <v>1</v>
      </c>
      <c r="BS115" s="19">
        <v>0</v>
      </c>
      <c r="BT115" s="19">
        <v>0</v>
      </c>
      <c r="BU115" s="19">
        <v>0</v>
      </c>
      <c r="BV115">
        <f t="shared" si="61"/>
        <v>2</v>
      </c>
      <c r="BW115" s="19">
        <v>0</v>
      </c>
      <c r="BX115" s="19">
        <v>1</v>
      </c>
      <c r="BY115" s="73">
        <v>0</v>
      </c>
      <c r="BZ115" s="73">
        <v>0</v>
      </c>
      <c r="CA115" s="73">
        <v>0</v>
      </c>
      <c r="CB115">
        <f t="shared" si="59"/>
        <v>0.5</v>
      </c>
      <c r="CC115" s="19">
        <v>1</v>
      </c>
      <c r="CD115" s="19">
        <v>0</v>
      </c>
      <c r="CE115" s="19">
        <v>0</v>
      </c>
      <c r="CF115" s="21">
        <f t="shared" si="56"/>
        <v>0.5</v>
      </c>
    </row>
    <row r="116" spans="1:86" hidden="1" outlineLevel="1" x14ac:dyDescent="0.35">
      <c r="B116" s="24" t="s">
        <v>247</v>
      </c>
      <c r="E116" s="73">
        <v>1</v>
      </c>
      <c r="F116" s="73">
        <v>1</v>
      </c>
      <c r="G116" s="73">
        <v>0</v>
      </c>
      <c r="H116" s="73">
        <v>0</v>
      </c>
      <c r="I116" s="73">
        <v>1</v>
      </c>
      <c r="J116" s="19">
        <v>1</v>
      </c>
      <c r="K116" s="19">
        <v>1</v>
      </c>
      <c r="L116" s="73">
        <v>1</v>
      </c>
      <c r="M116" s="19">
        <v>1</v>
      </c>
      <c r="N116" s="73">
        <v>1</v>
      </c>
      <c r="O116">
        <f t="shared" si="57"/>
        <v>9</v>
      </c>
      <c r="P116" s="19">
        <v>1</v>
      </c>
      <c r="Q116" s="19">
        <v>1</v>
      </c>
      <c r="R116" s="19">
        <v>1</v>
      </c>
      <c r="S116" s="73">
        <v>0</v>
      </c>
      <c r="T116">
        <f t="shared" si="74"/>
        <v>15</v>
      </c>
      <c r="U116" s="68">
        <v>1</v>
      </c>
      <c r="V116" s="68">
        <v>1</v>
      </c>
      <c r="W116" s="68">
        <v>1</v>
      </c>
      <c r="X116" s="68">
        <v>1</v>
      </c>
      <c r="Y116" s="68">
        <v>1</v>
      </c>
      <c r="Z116" s="19">
        <v>0</v>
      </c>
      <c r="AA116" s="68">
        <v>1</v>
      </c>
      <c r="AB116" s="73">
        <v>0</v>
      </c>
      <c r="AC116" s="68">
        <v>1</v>
      </c>
      <c r="AD116" s="19">
        <v>1</v>
      </c>
      <c r="AE116" s="19">
        <v>0</v>
      </c>
      <c r="AF116" s="19">
        <v>0</v>
      </c>
      <c r="AG116">
        <f t="shared" si="75"/>
        <v>17</v>
      </c>
      <c r="AH116" s="19">
        <v>1</v>
      </c>
      <c r="AI116" s="19">
        <v>1</v>
      </c>
      <c r="AJ116">
        <f t="shared" si="76"/>
        <v>2</v>
      </c>
      <c r="AK116" s="19">
        <v>1</v>
      </c>
      <c r="AL116" s="19">
        <v>1</v>
      </c>
      <c r="AM116" s="19">
        <v>1</v>
      </c>
      <c r="AN116" s="72">
        <v>1</v>
      </c>
      <c r="AO116" s="19">
        <v>1</v>
      </c>
      <c r="AP116" s="68">
        <v>1</v>
      </c>
      <c r="AQ116" s="68">
        <v>1</v>
      </c>
      <c r="AR116" s="19">
        <v>0</v>
      </c>
      <c r="AS116" s="68">
        <v>1</v>
      </c>
      <c r="AT116" s="19">
        <v>0</v>
      </c>
      <c r="AU116" s="19">
        <v>1</v>
      </c>
      <c r="AV116" s="19">
        <v>1</v>
      </c>
      <c r="AW116" s="19">
        <v>0</v>
      </c>
      <c r="AX116">
        <f t="shared" si="77"/>
        <v>10</v>
      </c>
      <c r="AY116" s="19">
        <v>1</v>
      </c>
      <c r="AZ116" s="19">
        <v>1</v>
      </c>
      <c r="BA116">
        <f t="shared" si="78"/>
        <v>4</v>
      </c>
      <c r="BB116" s="19">
        <v>1</v>
      </c>
      <c r="BC116" s="19">
        <v>1</v>
      </c>
      <c r="BD116" s="19">
        <v>0</v>
      </c>
      <c r="BE116" s="19">
        <v>1</v>
      </c>
      <c r="BF116" s="19">
        <v>1</v>
      </c>
      <c r="BG116" s="19">
        <v>1</v>
      </c>
      <c r="BH116">
        <f t="shared" si="58"/>
        <v>7.5</v>
      </c>
      <c r="BI116" s="19">
        <v>1</v>
      </c>
      <c r="BJ116" s="19">
        <v>1</v>
      </c>
      <c r="BK116" s="19">
        <v>1</v>
      </c>
      <c r="BL116">
        <f t="shared" si="79"/>
        <v>2</v>
      </c>
      <c r="BM116" s="68">
        <v>1</v>
      </c>
      <c r="BN116" s="68">
        <v>1</v>
      </c>
      <c r="BO116" s="68">
        <v>1</v>
      </c>
      <c r="BP116">
        <f t="shared" si="60"/>
        <v>2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>
        <f t="shared" si="61"/>
        <v>0</v>
      </c>
      <c r="BW116" s="19">
        <v>0</v>
      </c>
      <c r="BX116" s="19">
        <v>1</v>
      </c>
      <c r="BY116" s="73">
        <v>0</v>
      </c>
      <c r="BZ116" s="73">
        <v>0</v>
      </c>
      <c r="CA116" s="73">
        <v>0</v>
      </c>
      <c r="CB116">
        <f t="shared" si="59"/>
        <v>0.5</v>
      </c>
      <c r="CC116" s="19">
        <v>0.05</v>
      </c>
      <c r="CD116" s="19">
        <v>0</v>
      </c>
      <c r="CE116" s="19">
        <v>0</v>
      </c>
      <c r="CF116" s="21">
        <f t="shared" si="56"/>
        <v>2.5000000000000001E-2</v>
      </c>
      <c r="CH116" s="22"/>
    </row>
    <row r="117" spans="1:86" hidden="1" outlineLevel="1" x14ac:dyDescent="0.35">
      <c r="B117" s="24" t="s">
        <v>227</v>
      </c>
      <c r="E117" s="73">
        <v>1</v>
      </c>
      <c r="F117" s="73">
        <v>1</v>
      </c>
      <c r="G117" s="73">
        <v>1</v>
      </c>
      <c r="H117" s="73">
        <v>1</v>
      </c>
      <c r="I117" s="73">
        <v>1</v>
      </c>
      <c r="J117" s="19">
        <v>1</v>
      </c>
      <c r="K117" s="19">
        <v>1</v>
      </c>
      <c r="L117" s="73">
        <v>1</v>
      </c>
      <c r="M117" s="19">
        <v>1</v>
      </c>
      <c r="N117" s="73">
        <v>1</v>
      </c>
      <c r="O117">
        <f>SUMPRODUCT($E$4:$N$4,E117:N117)</f>
        <v>13</v>
      </c>
      <c r="P117" s="19">
        <v>1</v>
      </c>
      <c r="Q117" s="19">
        <v>1</v>
      </c>
      <c r="R117" s="19">
        <v>1</v>
      </c>
      <c r="S117" s="73">
        <v>0</v>
      </c>
      <c r="T117">
        <f t="shared" si="74"/>
        <v>15</v>
      </c>
      <c r="U117" s="68">
        <v>1</v>
      </c>
      <c r="V117" s="68">
        <v>1</v>
      </c>
      <c r="W117" s="68">
        <v>1</v>
      </c>
      <c r="X117" s="68">
        <v>1</v>
      </c>
      <c r="Y117" s="68">
        <v>1</v>
      </c>
      <c r="Z117" s="19">
        <v>1</v>
      </c>
      <c r="AA117" s="68">
        <v>1</v>
      </c>
      <c r="AB117" s="68">
        <v>1</v>
      </c>
      <c r="AC117" s="68">
        <v>1</v>
      </c>
      <c r="AD117" s="19">
        <v>1</v>
      </c>
      <c r="AE117" s="19">
        <v>1</v>
      </c>
      <c r="AF117" s="19">
        <v>1</v>
      </c>
      <c r="AG117">
        <f t="shared" si="75"/>
        <v>22</v>
      </c>
      <c r="AH117" s="19">
        <v>1</v>
      </c>
      <c r="AI117" s="19">
        <v>1</v>
      </c>
      <c r="AJ117">
        <f t="shared" si="76"/>
        <v>2</v>
      </c>
      <c r="AK117" s="19">
        <v>1</v>
      </c>
      <c r="AL117" s="19">
        <v>1</v>
      </c>
      <c r="AM117" s="19">
        <v>1</v>
      </c>
      <c r="AN117" s="72">
        <v>1</v>
      </c>
      <c r="AO117" s="19">
        <v>1</v>
      </c>
      <c r="AP117" s="68">
        <v>1</v>
      </c>
      <c r="AQ117" s="68">
        <v>1</v>
      </c>
      <c r="AR117" s="19">
        <v>1</v>
      </c>
      <c r="AS117" s="68">
        <v>1</v>
      </c>
      <c r="AT117" s="19">
        <v>1</v>
      </c>
      <c r="AU117" s="19">
        <v>1</v>
      </c>
      <c r="AV117" s="19">
        <v>1</v>
      </c>
      <c r="AW117" s="19">
        <v>0</v>
      </c>
      <c r="AX117">
        <f t="shared" si="77"/>
        <v>12</v>
      </c>
      <c r="AY117" s="19">
        <v>1</v>
      </c>
      <c r="AZ117" s="19">
        <v>1</v>
      </c>
      <c r="BA117">
        <f t="shared" si="78"/>
        <v>4</v>
      </c>
      <c r="BB117" s="19">
        <v>1</v>
      </c>
      <c r="BC117" s="19">
        <v>1</v>
      </c>
      <c r="BD117" s="19">
        <v>1</v>
      </c>
      <c r="BE117" s="19">
        <v>1</v>
      </c>
      <c r="BF117" s="19">
        <v>1</v>
      </c>
      <c r="BG117" s="19">
        <v>1</v>
      </c>
      <c r="BH117">
        <f>SUMPRODUCT($BB$4:$BG$4,BB117:BG117)</f>
        <v>9.5</v>
      </c>
      <c r="BI117" s="19">
        <v>1</v>
      </c>
      <c r="BJ117" s="19">
        <v>1</v>
      </c>
      <c r="BK117" s="19">
        <v>1</v>
      </c>
      <c r="BL117">
        <f t="shared" si="79"/>
        <v>2</v>
      </c>
      <c r="BM117" s="68">
        <v>1</v>
      </c>
      <c r="BN117" s="68">
        <v>1</v>
      </c>
      <c r="BO117" s="68">
        <v>1</v>
      </c>
      <c r="BP117">
        <f>SUMPRODUCT($BM$4:$BO$4,BM117:BO117)</f>
        <v>2</v>
      </c>
      <c r="BQ117" s="19">
        <v>1</v>
      </c>
      <c r="BR117" s="19">
        <v>1</v>
      </c>
      <c r="BS117" s="19">
        <v>0</v>
      </c>
      <c r="BT117" s="19">
        <v>0</v>
      </c>
      <c r="BU117" s="19">
        <v>0</v>
      </c>
      <c r="BV117">
        <f>SUMPRODUCT($BQ$4:$BU$4,BQ117:BU117)</f>
        <v>2</v>
      </c>
      <c r="BW117" s="19">
        <v>0</v>
      </c>
      <c r="BX117" s="19">
        <v>1</v>
      </c>
      <c r="BY117" s="73">
        <v>0</v>
      </c>
      <c r="BZ117" s="73">
        <v>0</v>
      </c>
      <c r="CA117" s="73">
        <v>0</v>
      </c>
      <c r="CB117">
        <f>SUMPRODUCT($BW$4:$CA$4,BW117:CA117)</f>
        <v>0.5</v>
      </c>
      <c r="CC117" s="19">
        <v>1</v>
      </c>
      <c r="CD117" s="19">
        <v>0</v>
      </c>
      <c r="CE117" s="19">
        <v>0</v>
      </c>
      <c r="CF117" s="21">
        <f>SUMPRODUCT($CC$4:$CE$4,CC117:CE117)</f>
        <v>0.5</v>
      </c>
    </row>
    <row r="118" spans="1:86" collapsed="1" x14ac:dyDescent="0.35">
      <c r="A118" t="s">
        <v>183</v>
      </c>
      <c r="B118" s="25"/>
      <c r="E118" s="19"/>
      <c r="F118" s="19"/>
      <c r="G118" s="19"/>
      <c r="H118" s="19"/>
      <c r="I118" s="51"/>
      <c r="J118" s="19"/>
      <c r="K118" s="19"/>
      <c r="L118" s="19"/>
      <c r="M118" s="19"/>
      <c r="N118" s="19"/>
      <c r="O118" s="17">
        <f>(AVERAGE(O119:O122))/$O$4</f>
        <v>0.5</v>
      </c>
      <c r="P118" s="19"/>
      <c r="Q118" s="19"/>
      <c r="R118" s="19"/>
      <c r="S118" s="19"/>
      <c r="T118" s="17">
        <f>(AVERAGE(T119:T122))/T4</f>
        <v>0.6875</v>
      </c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7">
        <f>(AVERAGE(AG119:AG122))/AG4</f>
        <v>0.68181818181818177</v>
      </c>
      <c r="AH118" s="19"/>
      <c r="AI118" s="19"/>
      <c r="AJ118" s="17">
        <f>(AVERAGE(AJ119:AJ122))/AJ4</f>
        <v>1</v>
      </c>
      <c r="AK118" s="19"/>
      <c r="AL118" s="19"/>
      <c r="AM118" s="19"/>
      <c r="AN118" s="72"/>
      <c r="AO118" s="19"/>
      <c r="AP118" s="19"/>
      <c r="AQ118" s="51"/>
      <c r="AR118" s="19"/>
      <c r="AS118" s="19"/>
      <c r="AT118" s="19"/>
      <c r="AU118" s="19"/>
      <c r="AV118" s="19"/>
      <c r="AW118" s="19"/>
      <c r="AX118" s="17">
        <f>(AVERAGE(AX119:AX122))/AX4</f>
        <v>0.8392857142857143</v>
      </c>
      <c r="AY118" s="19"/>
      <c r="AZ118" s="19"/>
      <c r="BA118" s="17">
        <f>(AVERAGE(BA119:BA122))/BA4</f>
        <v>1</v>
      </c>
      <c r="BB118" s="19"/>
      <c r="BC118" s="19"/>
      <c r="BD118" s="19"/>
      <c r="BE118" s="19"/>
      <c r="BF118" s="19"/>
      <c r="BG118" s="19"/>
      <c r="BH118" s="17">
        <f>(AVERAGE(BH119:BH122))/BH4</f>
        <v>0.94736842105263153</v>
      </c>
      <c r="BI118" s="19"/>
      <c r="BJ118" s="19"/>
      <c r="BK118" s="19"/>
      <c r="BL118" s="17">
        <f>(AVERAGE(BL119:BL122))/BL4</f>
        <v>0.625</v>
      </c>
      <c r="BM118" s="19"/>
      <c r="BN118" s="19"/>
      <c r="BO118" s="19"/>
      <c r="BP118" s="17">
        <f>(AVERAGE(BP119:BP122))/BP4</f>
        <v>1</v>
      </c>
      <c r="BV118" s="17">
        <f>(AVERAGE(BV119:BV122))/BV4</f>
        <v>0.4375</v>
      </c>
      <c r="CB118" s="17">
        <f>(AVERAGE(CB119:CB122))/CB4</f>
        <v>0</v>
      </c>
      <c r="CC118" s="17"/>
      <c r="CF118" s="17">
        <f>(AVERAGE(CF119:CF122))/CF4</f>
        <v>0.01</v>
      </c>
      <c r="CH118" s="18">
        <f>(O118*$O$4+T118*$T$4+AG118*$AG$4+AJ118*$AJ$4+AX118*$AX$4+BA118*$BA$4+BH118*$BH$4+BL118*$BL$4+BP118*$BP$4+BV118*$BV$4+CB118*$CB$4+CF118*$CF$4)/$CH$4</f>
        <v>0.67025000000000001</v>
      </c>
    </row>
    <row r="119" spans="1:86" hidden="1" outlineLevel="1" x14ac:dyDescent="0.35">
      <c r="B119" s="24" t="s">
        <v>144</v>
      </c>
      <c r="E119" s="73">
        <v>1</v>
      </c>
      <c r="F119" s="73">
        <v>1</v>
      </c>
      <c r="G119" s="73">
        <v>0</v>
      </c>
      <c r="H119" s="73">
        <v>1</v>
      </c>
      <c r="I119" s="73">
        <v>1</v>
      </c>
      <c r="J119" s="19">
        <v>1</v>
      </c>
      <c r="K119" s="19">
        <v>1</v>
      </c>
      <c r="L119" s="73">
        <v>1</v>
      </c>
      <c r="M119" s="68">
        <v>1</v>
      </c>
      <c r="N119" s="19">
        <v>0</v>
      </c>
      <c r="O119">
        <f t="shared" si="57"/>
        <v>9</v>
      </c>
      <c r="P119" s="19">
        <v>1</v>
      </c>
      <c r="Q119" s="19">
        <v>1</v>
      </c>
      <c r="R119" s="19">
        <v>1</v>
      </c>
      <c r="S119" s="73">
        <v>1</v>
      </c>
      <c r="T119">
        <f>SUMPRODUCT($P$4:$S$4,P119:S119)</f>
        <v>20</v>
      </c>
      <c r="U119" s="73">
        <v>0</v>
      </c>
      <c r="V119" s="51">
        <v>1</v>
      </c>
      <c r="W119" s="68">
        <v>1</v>
      </c>
      <c r="X119" s="68">
        <v>1</v>
      </c>
      <c r="Y119" s="19">
        <v>1</v>
      </c>
      <c r="Z119" s="19">
        <v>1</v>
      </c>
      <c r="AA119" s="68">
        <v>1</v>
      </c>
      <c r="AB119" s="68">
        <v>1</v>
      </c>
      <c r="AC119" s="68">
        <v>1</v>
      </c>
      <c r="AD119" s="68">
        <v>1</v>
      </c>
      <c r="AE119" s="73">
        <v>0</v>
      </c>
      <c r="AF119" s="19">
        <v>0</v>
      </c>
      <c r="AG119">
        <f>SUMPRODUCT($U$4:$AF$4,U119:AF119)</f>
        <v>17</v>
      </c>
      <c r="AH119" s="19">
        <v>1</v>
      </c>
      <c r="AI119" s="19">
        <v>1</v>
      </c>
      <c r="AJ119">
        <f>SUMPRODUCT($AH$4:$AI$4,AH119:AI119)</f>
        <v>2</v>
      </c>
      <c r="AK119" s="19">
        <v>1</v>
      </c>
      <c r="AL119" s="19">
        <v>1</v>
      </c>
      <c r="AM119" s="19">
        <v>1</v>
      </c>
      <c r="AN119" s="72">
        <v>1</v>
      </c>
      <c r="AO119" s="19">
        <v>1</v>
      </c>
      <c r="AP119" s="19">
        <v>1</v>
      </c>
      <c r="AQ119" s="51">
        <v>1</v>
      </c>
      <c r="AR119" s="19">
        <v>1</v>
      </c>
      <c r="AS119" s="19">
        <v>1</v>
      </c>
      <c r="AT119" s="19">
        <v>1</v>
      </c>
      <c r="AU119" s="19">
        <v>1</v>
      </c>
      <c r="AV119" s="51">
        <v>0</v>
      </c>
      <c r="AW119" s="19">
        <v>0</v>
      </c>
      <c r="AX119">
        <f>SUMPRODUCT($AK$4:$AW$4,AK119:AW119)</f>
        <v>11</v>
      </c>
      <c r="AY119" s="19">
        <v>1</v>
      </c>
      <c r="AZ119" s="19">
        <v>1</v>
      </c>
      <c r="BA119">
        <f>SUMPRODUCT($AY$4:$AZ$4,AY119:AZ119)</f>
        <v>4</v>
      </c>
      <c r="BB119" s="19">
        <v>1</v>
      </c>
      <c r="BC119" s="19">
        <v>1</v>
      </c>
      <c r="BD119" s="19">
        <v>1</v>
      </c>
      <c r="BE119" s="19">
        <v>1</v>
      </c>
      <c r="BF119" s="19">
        <v>1</v>
      </c>
      <c r="BG119" s="19">
        <v>1</v>
      </c>
      <c r="BH119">
        <f t="shared" si="58"/>
        <v>9.5</v>
      </c>
      <c r="BI119" s="19">
        <v>0</v>
      </c>
      <c r="BJ119" s="19">
        <v>1</v>
      </c>
      <c r="BK119" s="19">
        <v>1</v>
      </c>
      <c r="BL119">
        <f>SUMPRODUCT($BI$4:$BK$4,BI119:BK119)</f>
        <v>1.5</v>
      </c>
      <c r="BM119" s="19">
        <v>1</v>
      </c>
      <c r="BN119" s="19">
        <v>1</v>
      </c>
      <c r="BO119" s="19">
        <v>1</v>
      </c>
      <c r="BP119">
        <f t="shared" si="60"/>
        <v>2</v>
      </c>
      <c r="BQ119" s="19">
        <v>0</v>
      </c>
      <c r="BR119" s="19">
        <v>0</v>
      </c>
      <c r="BS119" s="19">
        <v>1</v>
      </c>
      <c r="BT119" s="19">
        <v>1</v>
      </c>
      <c r="BU119" s="19">
        <v>1</v>
      </c>
      <c r="BV119">
        <f t="shared" si="61"/>
        <v>2</v>
      </c>
      <c r="BW119" s="19">
        <v>0</v>
      </c>
      <c r="BX119" s="19">
        <v>0</v>
      </c>
      <c r="BY119" s="73">
        <v>0</v>
      </c>
      <c r="BZ119" s="73">
        <v>0</v>
      </c>
      <c r="CA119" s="73">
        <v>0</v>
      </c>
      <c r="CB119">
        <f t="shared" si="59"/>
        <v>0</v>
      </c>
      <c r="CC119" s="19">
        <v>0.05</v>
      </c>
      <c r="CD119" s="19">
        <v>0</v>
      </c>
      <c r="CE119" s="19">
        <v>0</v>
      </c>
      <c r="CF119" s="21">
        <f t="shared" si="56"/>
        <v>2.5000000000000001E-2</v>
      </c>
    </row>
    <row r="120" spans="1:86" hidden="1" outlineLevel="1" x14ac:dyDescent="0.35">
      <c r="B120" s="24" t="s">
        <v>145</v>
      </c>
      <c r="E120" s="73">
        <v>0</v>
      </c>
      <c r="F120" s="73">
        <v>0</v>
      </c>
      <c r="G120" s="73">
        <v>0</v>
      </c>
      <c r="H120" s="73">
        <v>0</v>
      </c>
      <c r="I120" s="73">
        <v>0</v>
      </c>
      <c r="J120" s="19">
        <v>0</v>
      </c>
      <c r="K120" s="19">
        <v>1</v>
      </c>
      <c r="L120" s="73">
        <v>0</v>
      </c>
      <c r="M120" s="68">
        <v>1</v>
      </c>
      <c r="N120" s="19">
        <v>0</v>
      </c>
      <c r="O120">
        <f t="shared" si="57"/>
        <v>2</v>
      </c>
      <c r="P120" s="19">
        <v>0</v>
      </c>
      <c r="Q120" s="19">
        <v>0</v>
      </c>
      <c r="R120" s="19">
        <v>0</v>
      </c>
      <c r="S120" s="73">
        <v>0</v>
      </c>
      <c r="T120">
        <f>SUMPRODUCT($P$4:$S$4,P120:S120)</f>
        <v>0</v>
      </c>
      <c r="U120" s="73">
        <v>0</v>
      </c>
      <c r="V120" s="51">
        <v>0</v>
      </c>
      <c r="W120" s="68">
        <v>1</v>
      </c>
      <c r="X120" s="68">
        <v>1</v>
      </c>
      <c r="Y120" s="19">
        <v>0</v>
      </c>
      <c r="Z120" s="19">
        <v>0</v>
      </c>
      <c r="AA120" s="68">
        <v>1</v>
      </c>
      <c r="AB120" s="68">
        <v>1</v>
      </c>
      <c r="AC120" s="68">
        <v>1</v>
      </c>
      <c r="AD120" s="68">
        <v>1</v>
      </c>
      <c r="AE120" s="73">
        <v>0</v>
      </c>
      <c r="AF120" s="19">
        <v>0</v>
      </c>
      <c r="AG120">
        <f>SUMPRODUCT($U$4:$AF$4,U120:AF120)</f>
        <v>12</v>
      </c>
      <c r="AH120" s="19">
        <v>1</v>
      </c>
      <c r="AI120" s="19">
        <v>1</v>
      </c>
      <c r="AJ120">
        <f>SUMPRODUCT($AH$4:$AI$4,AH120:AI120)</f>
        <v>2</v>
      </c>
      <c r="AK120" s="19">
        <v>1</v>
      </c>
      <c r="AL120" s="19">
        <v>1</v>
      </c>
      <c r="AM120" s="19">
        <v>1</v>
      </c>
      <c r="AN120" s="72">
        <v>1</v>
      </c>
      <c r="AO120" s="19">
        <v>1</v>
      </c>
      <c r="AP120" s="19">
        <v>1</v>
      </c>
      <c r="AQ120" s="51">
        <v>1</v>
      </c>
      <c r="AR120" s="19">
        <v>1</v>
      </c>
      <c r="AS120" s="19">
        <v>1</v>
      </c>
      <c r="AT120" s="19">
        <v>1</v>
      </c>
      <c r="AU120" s="19">
        <v>1</v>
      </c>
      <c r="AV120" s="68">
        <v>1</v>
      </c>
      <c r="AW120" s="19">
        <v>0</v>
      </c>
      <c r="AX120">
        <f>SUMPRODUCT($AK$4:$AW$4,AK120:AW120)</f>
        <v>12</v>
      </c>
      <c r="AY120" s="19">
        <v>1</v>
      </c>
      <c r="AZ120" s="19">
        <v>1</v>
      </c>
      <c r="BA120">
        <f>SUMPRODUCT($AY$4:$AZ$4,AY120:AZ120)</f>
        <v>4</v>
      </c>
      <c r="BB120" s="19">
        <v>1</v>
      </c>
      <c r="BC120" s="19">
        <v>1</v>
      </c>
      <c r="BD120" s="19">
        <v>1</v>
      </c>
      <c r="BE120" s="19">
        <v>1</v>
      </c>
      <c r="BF120" s="19">
        <v>1</v>
      </c>
      <c r="BG120" s="19">
        <v>1</v>
      </c>
      <c r="BH120">
        <f t="shared" si="58"/>
        <v>9.5</v>
      </c>
      <c r="BI120" s="19">
        <v>0</v>
      </c>
      <c r="BJ120" s="19">
        <v>0</v>
      </c>
      <c r="BK120" s="19">
        <v>0</v>
      </c>
      <c r="BL120">
        <f>SUMPRODUCT($BI$4:$BK$4,BI120:BK120)</f>
        <v>0</v>
      </c>
      <c r="BM120" s="19">
        <v>1</v>
      </c>
      <c r="BN120" s="19">
        <v>1</v>
      </c>
      <c r="BO120" s="19">
        <v>1</v>
      </c>
      <c r="BP120">
        <f t="shared" si="60"/>
        <v>2</v>
      </c>
      <c r="BQ120" s="19">
        <v>0</v>
      </c>
      <c r="BR120" s="19">
        <v>0</v>
      </c>
      <c r="BS120" s="19">
        <v>1</v>
      </c>
      <c r="BT120" s="19">
        <v>1</v>
      </c>
      <c r="BU120" s="19">
        <v>0</v>
      </c>
      <c r="BV120">
        <f t="shared" si="61"/>
        <v>1.5</v>
      </c>
      <c r="BW120" s="19">
        <v>0</v>
      </c>
      <c r="BX120" s="19">
        <v>0</v>
      </c>
      <c r="BY120" s="73">
        <v>0</v>
      </c>
      <c r="BZ120" s="73">
        <v>0</v>
      </c>
      <c r="CA120" s="73">
        <v>0</v>
      </c>
      <c r="CB120">
        <f t="shared" si="59"/>
        <v>0</v>
      </c>
      <c r="CC120" s="19">
        <v>0.05</v>
      </c>
      <c r="CD120" s="19">
        <v>0</v>
      </c>
      <c r="CE120" s="19">
        <v>0</v>
      </c>
      <c r="CF120" s="21">
        <f t="shared" si="56"/>
        <v>2.5000000000000001E-2</v>
      </c>
    </row>
    <row r="121" spans="1:86" hidden="1" outlineLevel="1" x14ac:dyDescent="0.35">
      <c r="B121" s="24" t="s">
        <v>146</v>
      </c>
      <c r="E121" s="73">
        <v>1</v>
      </c>
      <c r="F121" s="68">
        <v>1</v>
      </c>
      <c r="G121" s="19">
        <v>0</v>
      </c>
      <c r="H121" s="19">
        <v>0</v>
      </c>
      <c r="I121" s="73">
        <v>1</v>
      </c>
      <c r="J121" s="19">
        <v>1</v>
      </c>
      <c r="K121" s="19">
        <v>1</v>
      </c>
      <c r="L121" s="73">
        <v>1</v>
      </c>
      <c r="M121" s="68">
        <v>1</v>
      </c>
      <c r="N121" s="68">
        <v>1</v>
      </c>
      <c r="O121">
        <f t="shared" si="57"/>
        <v>9</v>
      </c>
      <c r="P121" s="68">
        <v>1</v>
      </c>
      <c r="Q121" s="68">
        <v>1</v>
      </c>
      <c r="R121" s="68">
        <v>1</v>
      </c>
      <c r="S121" s="73">
        <v>1</v>
      </c>
      <c r="T121">
        <f>SUMPRODUCT($P$4:$S$4,P121:S121)</f>
        <v>20</v>
      </c>
      <c r="U121" s="73">
        <v>1</v>
      </c>
      <c r="V121" s="51">
        <v>1</v>
      </c>
      <c r="W121" s="68">
        <v>1</v>
      </c>
      <c r="X121" s="68">
        <v>1</v>
      </c>
      <c r="Y121" s="19">
        <v>1</v>
      </c>
      <c r="Z121" s="19">
        <v>1</v>
      </c>
      <c r="AA121" s="68">
        <v>1</v>
      </c>
      <c r="AB121" s="68">
        <v>1</v>
      </c>
      <c r="AC121" s="68">
        <v>1</v>
      </c>
      <c r="AD121" s="68">
        <v>1</v>
      </c>
      <c r="AE121" s="73">
        <v>0</v>
      </c>
      <c r="AF121" s="19">
        <v>0</v>
      </c>
      <c r="AG121">
        <f>SUMPRODUCT($U$4:$AF$4,U121:AF121)</f>
        <v>20</v>
      </c>
      <c r="AH121" s="19">
        <v>1</v>
      </c>
      <c r="AI121" s="19">
        <v>1</v>
      </c>
      <c r="AJ121">
        <f>SUMPRODUCT($AH$4:$AI$4,AH121:AI121)</f>
        <v>2</v>
      </c>
      <c r="AK121" s="19">
        <v>1</v>
      </c>
      <c r="AL121" s="19">
        <v>1</v>
      </c>
      <c r="AM121" s="19">
        <v>1</v>
      </c>
      <c r="AN121" s="72">
        <v>1</v>
      </c>
      <c r="AO121" s="19">
        <v>1</v>
      </c>
      <c r="AP121" s="19">
        <v>1</v>
      </c>
      <c r="AQ121" s="51">
        <v>1</v>
      </c>
      <c r="AR121" s="19">
        <v>1</v>
      </c>
      <c r="AS121" s="19">
        <v>1</v>
      </c>
      <c r="AT121" s="19">
        <v>1</v>
      </c>
      <c r="AU121" s="19">
        <v>1</v>
      </c>
      <c r="AV121" s="68">
        <v>1</v>
      </c>
      <c r="AW121" s="19">
        <v>0</v>
      </c>
      <c r="AX121">
        <f>SUMPRODUCT($AK$4:$AW$4,AK121:AW121)</f>
        <v>12</v>
      </c>
      <c r="AY121" s="19">
        <v>1</v>
      </c>
      <c r="AZ121" s="19">
        <v>1</v>
      </c>
      <c r="BA121">
        <f>SUMPRODUCT($AY$4:$AZ$4,AY121:AZ121)</f>
        <v>4</v>
      </c>
      <c r="BB121" s="19">
        <v>1</v>
      </c>
      <c r="BC121" s="19">
        <v>1</v>
      </c>
      <c r="BD121" s="19">
        <v>1</v>
      </c>
      <c r="BE121" s="19">
        <v>1</v>
      </c>
      <c r="BF121" s="19">
        <v>1</v>
      </c>
      <c r="BG121" s="19">
        <v>1</v>
      </c>
      <c r="BH121">
        <f t="shared" si="58"/>
        <v>9.5</v>
      </c>
      <c r="BI121" s="19">
        <v>0</v>
      </c>
      <c r="BJ121" s="19">
        <v>1</v>
      </c>
      <c r="BK121" s="19">
        <v>1</v>
      </c>
      <c r="BL121">
        <f>SUMPRODUCT($BI$4:$BK$4,BI121:BK121)</f>
        <v>1.5</v>
      </c>
      <c r="BM121" s="19">
        <v>1</v>
      </c>
      <c r="BN121" s="19">
        <v>1</v>
      </c>
      <c r="BO121" s="19">
        <v>1</v>
      </c>
      <c r="BP121">
        <f t="shared" si="60"/>
        <v>2</v>
      </c>
      <c r="BQ121" s="19">
        <v>0</v>
      </c>
      <c r="BR121" s="19">
        <v>0</v>
      </c>
      <c r="BS121" s="19">
        <v>1</v>
      </c>
      <c r="BT121" s="19">
        <v>1</v>
      </c>
      <c r="BU121" s="19">
        <v>1</v>
      </c>
      <c r="BV121">
        <f t="shared" si="61"/>
        <v>2</v>
      </c>
      <c r="BW121" s="19">
        <v>0</v>
      </c>
      <c r="BX121" s="19">
        <v>0</v>
      </c>
      <c r="BY121" s="73">
        <v>0</v>
      </c>
      <c r="BZ121" s="73">
        <v>0</v>
      </c>
      <c r="CA121" s="73">
        <v>0</v>
      </c>
      <c r="CB121">
        <f t="shared" si="59"/>
        <v>0</v>
      </c>
      <c r="CC121" s="19">
        <v>0.05</v>
      </c>
      <c r="CD121" s="19">
        <v>0</v>
      </c>
      <c r="CE121" s="19">
        <v>0</v>
      </c>
      <c r="CF121" s="21">
        <f t="shared" si="56"/>
        <v>2.5000000000000001E-2</v>
      </c>
    </row>
    <row r="122" spans="1:86" hidden="1" outlineLevel="1" x14ac:dyDescent="0.35">
      <c r="B122" s="24" t="s">
        <v>147</v>
      </c>
      <c r="E122" s="73">
        <v>0</v>
      </c>
      <c r="F122" s="68">
        <v>1</v>
      </c>
      <c r="G122" s="19">
        <v>0</v>
      </c>
      <c r="H122" s="19">
        <v>0</v>
      </c>
      <c r="I122" s="51">
        <v>0</v>
      </c>
      <c r="J122" s="19">
        <v>1</v>
      </c>
      <c r="K122" s="19">
        <v>1</v>
      </c>
      <c r="L122" s="73">
        <v>0</v>
      </c>
      <c r="M122" s="68">
        <v>1</v>
      </c>
      <c r="N122" s="68">
        <v>1</v>
      </c>
      <c r="O122">
        <f t="shared" si="57"/>
        <v>6</v>
      </c>
      <c r="P122" s="68">
        <v>1</v>
      </c>
      <c r="Q122" s="68">
        <v>1</v>
      </c>
      <c r="R122" s="68">
        <v>1</v>
      </c>
      <c r="S122" s="73">
        <v>0</v>
      </c>
      <c r="T122">
        <f>SUMPRODUCT($P$4:$S$4,P122:S122)</f>
        <v>15</v>
      </c>
      <c r="U122" s="19">
        <v>0</v>
      </c>
      <c r="V122" s="19">
        <v>0</v>
      </c>
      <c r="W122" s="68">
        <v>1</v>
      </c>
      <c r="X122" s="68">
        <v>1</v>
      </c>
      <c r="Y122" s="19">
        <v>0</v>
      </c>
      <c r="Z122" s="19">
        <v>0</v>
      </c>
      <c r="AA122" s="68">
        <v>1</v>
      </c>
      <c r="AB122" s="68">
        <v>1</v>
      </c>
      <c r="AC122" s="68">
        <v>1</v>
      </c>
      <c r="AD122" s="19">
        <v>0</v>
      </c>
      <c r="AE122" s="73">
        <v>0</v>
      </c>
      <c r="AF122" s="19">
        <v>0</v>
      </c>
      <c r="AG122">
        <f>SUMPRODUCT($U$4:$AF$4,U122:AF122)</f>
        <v>11</v>
      </c>
      <c r="AH122" s="19">
        <v>1</v>
      </c>
      <c r="AI122" s="19">
        <v>1</v>
      </c>
      <c r="AJ122">
        <f>SUMPRODUCT($AH$4:$AI$4,AH122:AI122)</f>
        <v>2</v>
      </c>
      <c r="AK122" s="19">
        <v>1</v>
      </c>
      <c r="AL122" s="19">
        <v>1</v>
      </c>
      <c r="AM122" s="19">
        <v>1</v>
      </c>
      <c r="AN122" s="72">
        <v>1</v>
      </c>
      <c r="AO122" s="19">
        <v>1</v>
      </c>
      <c r="AP122" s="19">
        <v>1</v>
      </c>
      <c r="AQ122" s="51">
        <v>1</v>
      </c>
      <c r="AR122" s="19">
        <v>1</v>
      </c>
      <c r="AS122" s="19">
        <v>1</v>
      </c>
      <c r="AT122" s="19">
        <v>1</v>
      </c>
      <c r="AU122" s="19">
        <v>1</v>
      </c>
      <c r="AV122" s="68">
        <v>1</v>
      </c>
      <c r="AW122" s="19">
        <v>0</v>
      </c>
      <c r="AX122">
        <f>SUMPRODUCT($AK$4:$AW$4,AK122:AW122)</f>
        <v>12</v>
      </c>
      <c r="AY122" s="19">
        <v>1</v>
      </c>
      <c r="AZ122" s="19">
        <v>1</v>
      </c>
      <c r="BA122">
        <f>SUMPRODUCT($AY$4:$AZ$4,AY122:AZ122)</f>
        <v>4</v>
      </c>
      <c r="BB122" s="19">
        <v>1</v>
      </c>
      <c r="BC122" s="19">
        <v>1</v>
      </c>
      <c r="BD122" s="19">
        <v>0</v>
      </c>
      <c r="BE122" s="19">
        <v>1</v>
      </c>
      <c r="BF122" s="19">
        <v>1</v>
      </c>
      <c r="BG122" s="19">
        <v>1</v>
      </c>
      <c r="BH122">
        <f t="shared" si="58"/>
        <v>7.5</v>
      </c>
      <c r="BI122" s="19">
        <v>1</v>
      </c>
      <c r="BJ122" s="19">
        <v>1</v>
      </c>
      <c r="BK122" s="19">
        <v>1</v>
      </c>
      <c r="BL122">
        <f>SUMPRODUCT($BI$4:$BK$4,BI122:BK122)</f>
        <v>2</v>
      </c>
      <c r="BM122" s="19">
        <v>1</v>
      </c>
      <c r="BN122" s="19">
        <v>1</v>
      </c>
      <c r="BO122" s="19">
        <v>1</v>
      </c>
      <c r="BP122">
        <f t="shared" si="60"/>
        <v>2</v>
      </c>
      <c r="BQ122" s="19">
        <v>0</v>
      </c>
      <c r="BR122" s="19">
        <v>0</v>
      </c>
      <c r="BS122" s="19">
        <v>1</v>
      </c>
      <c r="BT122" s="19">
        <v>1</v>
      </c>
      <c r="BU122" s="19">
        <v>0</v>
      </c>
      <c r="BV122">
        <f t="shared" si="61"/>
        <v>1.5</v>
      </c>
      <c r="BW122" s="19">
        <v>0</v>
      </c>
      <c r="BX122" s="19">
        <v>0</v>
      </c>
      <c r="BY122" s="73">
        <v>0</v>
      </c>
      <c r="BZ122" s="73">
        <v>0</v>
      </c>
      <c r="CA122" s="73">
        <v>0</v>
      </c>
      <c r="CB122">
        <f t="shared" si="59"/>
        <v>0</v>
      </c>
      <c r="CC122" s="19">
        <v>0.05</v>
      </c>
      <c r="CD122" s="19">
        <v>0</v>
      </c>
      <c r="CE122" s="19">
        <v>0</v>
      </c>
      <c r="CF122" s="21">
        <f t="shared" si="56"/>
        <v>2.5000000000000001E-2</v>
      </c>
    </row>
    <row r="123" spans="1:86" collapsed="1" x14ac:dyDescent="0.35">
      <c r="A123" t="s">
        <v>184</v>
      </c>
      <c r="B123" s="25"/>
      <c r="E123" s="19"/>
      <c r="F123" s="19"/>
      <c r="G123" s="19"/>
      <c r="H123" s="19"/>
      <c r="I123" s="51"/>
      <c r="J123" s="19"/>
      <c r="K123" s="19"/>
      <c r="L123" s="19"/>
      <c r="M123" s="19"/>
      <c r="N123" s="19"/>
      <c r="O123" s="17">
        <f>(AVERAGE(O124:O126))/$O$4</f>
        <v>0.97435897435897434</v>
      </c>
      <c r="P123" s="19"/>
      <c r="Q123" s="19"/>
      <c r="R123" s="19"/>
      <c r="S123" s="19"/>
      <c r="T123" s="17">
        <f>(AVERAGE(T124:T126))/T4</f>
        <v>0.16666666666666669</v>
      </c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7">
        <f>(AVERAGE(AG124:AG126))/AG4</f>
        <v>0.93939393939393945</v>
      </c>
      <c r="AH123" s="19"/>
      <c r="AI123" s="19"/>
      <c r="AJ123" s="17">
        <f>(AVERAGE(AJ124:AJ126))/AJ4</f>
        <v>1</v>
      </c>
      <c r="AK123" s="19"/>
      <c r="AL123" s="19"/>
      <c r="AM123" s="19"/>
      <c r="AN123" s="19"/>
      <c r="AO123" s="19"/>
      <c r="AP123" s="19"/>
      <c r="AQ123" s="51"/>
      <c r="AR123" s="19"/>
      <c r="AS123" s="19"/>
      <c r="AT123" s="19"/>
      <c r="AU123" s="19"/>
      <c r="AV123" s="19"/>
      <c r="AW123" s="19"/>
      <c r="AX123" s="17">
        <f>(AVERAGE(AX124:AX126))/AX4</f>
        <v>0.55952380952380953</v>
      </c>
      <c r="AY123" s="19"/>
      <c r="AZ123" s="19"/>
      <c r="BA123" s="17">
        <f>(AVERAGE(BA124:BA126))/BA4</f>
        <v>1</v>
      </c>
      <c r="BB123" s="19"/>
      <c r="BC123" s="19"/>
      <c r="BD123" s="19"/>
      <c r="BE123" s="19"/>
      <c r="BF123" s="19"/>
      <c r="BG123" s="19"/>
      <c r="BH123" s="17">
        <f>(AVERAGE(BH124:BH126))/BH4</f>
        <v>0.77192982456140347</v>
      </c>
      <c r="BI123" s="19"/>
      <c r="BJ123" s="19"/>
      <c r="BK123" s="19"/>
      <c r="BL123" s="17">
        <f>(AVERAGE(BL124:BL126))/BL4</f>
        <v>1</v>
      </c>
      <c r="BM123" s="19"/>
      <c r="BN123" s="19"/>
      <c r="BO123" s="19"/>
      <c r="BP123" s="17">
        <f>(AVERAGE(BP124:BP126))/BP4</f>
        <v>1</v>
      </c>
      <c r="BV123" s="17">
        <f>(AVERAGE(BV124:BV126))/BV4</f>
        <v>0.5</v>
      </c>
      <c r="CB123" s="17">
        <f>(AVERAGE(CB124:CB126))/CB4</f>
        <v>3.3333333333333333E-2</v>
      </c>
      <c r="CC123" s="17"/>
      <c r="CF123" s="17">
        <f>(AVERAGE(CF124:CF126))/CF4</f>
        <v>1.0000000000000002E-2</v>
      </c>
      <c r="CH123" s="18">
        <f>(O123*$O$4+T123*$T$4+AG123*$AG$4+AJ123*$AJ$4+AX123*$AX$4+BA123*$BA$4+BH123*$BH$4+BL123*$BL$4+BP123*$BP$4+BV123*$BV$4+CB123*$CB$4+CF123*$CF$4)/$CH$4</f>
        <v>0.64025000000000021</v>
      </c>
    </row>
    <row r="124" spans="1:86" hidden="1" outlineLevel="1" x14ac:dyDescent="0.35">
      <c r="B124" s="71" t="s">
        <v>229</v>
      </c>
      <c r="E124" s="73">
        <v>1</v>
      </c>
      <c r="F124" s="73">
        <v>1</v>
      </c>
      <c r="G124" s="73">
        <v>1</v>
      </c>
      <c r="H124" s="73">
        <v>1</v>
      </c>
      <c r="I124" s="73">
        <v>1</v>
      </c>
      <c r="J124" s="19">
        <v>1</v>
      </c>
      <c r="K124" s="19">
        <v>1</v>
      </c>
      <c r="L124" s="19">
        <v>1</v>
      </c>
      <c r="M124" s="19">
        <v>1</v>
      </c>
      <c r="N124" s="68">
        <v>1</v>
      </c>
      <c r="O124">
        <f t="shared" si="57"/>
        <v>13</v>
      </c>
      <c r="P124" s="19">
        <v>0</v>
      </c>
      <c r="Q124" s="19">
        <v>0</v>
      </c>
      <c r="R124" s="19">
        <v>0</v>
      </c>
      <c r="S124" s="73">
        <v>0</v>
      </c>
      <c r="T124">
        <f>SUMPRODUCT($P$4:$S$4,P124:S124)</f>
        <v>0</v>
      </c>
      <c r="U124" s="19">
        <v>1</v>
      </c>
      <c r="V124" s="19">
        <v>1</v>
      </c>
      <c r="W124" s="19">
        <v>1</v>
      </c>
      <c r="X124" s="19">
        <v>1</v>
      </c>
      <c r="Y124" s="19">
        <v>1</v>
      </c>
      <c r="Z124" s="19">
        <v>1</v>
      </c>
      <c r="AA124" s="68">
        <v>1</v>
      </c>
      <c r="AB124" s="68">
        <v>1</v>
      </c>
      <c r="AC124" s="68">
        <v>1</v>
      </c>
      <c r="AD124" s="68">
        <v>1</v>
      </c>
      <c r="AE124" s="19">
        <v>0</v>
      </c>
      <c r="AF124" s="19">
        <v>0</v>
      </c>
      <c r="AG124">
        <f>SUMPRODUCT($U$4:$AF$4,U124:AF124)</f>
        <v>20</v>
      </c>
      <c r="AH124" s="19">
        <v>1</v>
      </c>
      <c r="AI124" s="19">
        <v>1</v>
      </c>
      <c r="AJ124">
        <f>SUMPRODUCT($AH$4:$AI$4,AH124:AI124)</f>
        <v>2</v>
      </c>
      <c r="AK124" s="19">
        <v>1</v>
      </c>
      <c r="AL124" s="19">
        <v>1</v>
      </c>
      <c r="AM124" s="19">
        <v>1</v>
      </c>
      <c r="AN124" s="19">
        <v>1</v>
      </c>
      <c r="AO124" s="68">
        <v>1</v>
      </c>
      <c r="AP124" s="19">
        <v>0</v>
      </c>
      <c r="AQ124" s="51">
        <v>1</v>
      </c>
      <c r="AR124" s="19">
        <v>0</v>
      </c>
      <c r="AS124" s="68">
        <v>1</v>
      </c>
      <c r="AT124" s="19">
        <v>0</v>
      </c>
      <c r="AU124" s="19">
        <v>1</v>
      </c>
      <c r="AV124" s="19">
        <v>1</v>
      </c>
      <c r="AW124" s="19">
        <v>0</v>
      </c>
      <c r="AX124">
        <f>SUMPRODUCT($AK$4:$AW$4,AK124:AW124)</f>
        <v>9</v>
      </c>
      <c r="AY124" s="19">
        <v>1</v>
      </c>
      <c r="AZ124" s="19">
        <v>1</v>
      </c>
      <c r="BA124">
        <f>SUMPRODUCT($AY$4:$AZ$4,AY124:AZ124)</f>
        <v>4</v>
      </c>
      <c r="BB124" s="19">
        <v>1</v>
      </c>
      <c r="BC124" s="19">
        <v>0</v>
      </c>
      <c r="BD124" s="19">
        <v>1</v>
      </c>
      <c r="BE124" s="19">
        <v>1</v>
      </c>
      <c r="BF124" s="19">
        <v>0</v>
      </c>
      <c r="BG124" s="19">
        <v>0</v>
      </c>
      <c r="BH124">
        <f t="shared" si="58"/>
        <v>5</v>
      </c>
      <c r="BI124" s="19">
        <v>1</v>
      </c>
      <c r="BJ124" s="19">
        <v>1</v>
      </c>
      <c r="BK124" s="19">
        <v>1</v>
      </c>
      <c r="BL124">
        <f>SUMPRODUCT($BI$4:$BK$4,BI124:BK124)</f>
        <v>2</v>
      </c>
      <c r="BM124" s="19">
        <v>1</v>
      </c>
      <c r="BN124" s="19">
        <v>1</v>
      </c>
      <c r="BO124" s="19">
        <v>1</v>
      </c>
      <c r="BP124">
        <f t="shared" si="60"/>
        <v>2</v>
      </c>
      <c r="BQ124" s="19">
        <v>0</v>
      </c>
      <c r="BR124" s="19">
        <v>0</v>
      </c>
      <c r="BS124" s="19">
        <v>1</v>
      </c>
      <c r="BT124" s="19">
        <v>1</v>
      </c>
      <c r="BU124" s="19">
        <v>1</v>
      </c>
      <c r="BV124">
        <f t="shared" si="61"/>
        <v>2</v>
      </c>
      <c r="BW124" s="19">
        <v>0</v>
      </c>
      <c r="BX124" s="19">
        <v>0</v>
      </c>
      <c r="BY124" s="73">
        <v>0</v>
      </c>
      <c r="BZ124" s="73">
        <v>0</v>
      </c>
      <c r="CA124" s="73">
        <v>0</v>
      </c>
      <c r="CB124">
        <f t="shared" si="59"/>
        <v>0</v>
      </c>
      <c r="CC124" s="19">
        <v>0.05</v>
      </c>
      <c r="CD124" s="19">
        <v>0</v>
      </c>
      <c r="CE124" s="19">
        <v>0</v>
      </c>
      <c r="CF124" s="21">
        <f t="shared" si="56"/>
        <v>2.5000000000000001E-2</v>
      </c>
    </row>
    <row r="125" spans="1:86" hidden="1" outlineLevel="1" x14ac:dyDescent="0.35">
      <c r="B125" s="67" t="s">
        <v>228</v>
      </c>
      <c r="E125" s="73">
        <v>1</v>
      </c>
      <c r="F125" s="73">
        <v>1</v>
      </c>
      <c r="G125" s="73">
        <v>1</v>
      </c>
      <c r="H125" s="73">
        <v>1</v>
      </c>
      <c r="I125" s="73">
        <v>1</v>
      </c>
      <c r="J125" s="19">
        <v>1</v>
      </c>
      <c r="K125" s="19">
        <v>1</v>
      </c>
      <c r="L125" s="19">
        <v>1</v>
      </c>
      <c r="M125" s="19">
        <v>1</v>
      </c>
      <c r="N125" s="68">
        <v>1</v>
      </c>
      <c r="O125">
        <f t="shared" si="57"/>
        <v>13</v>
      </c>
      <c r="P125" s="73">
        <v>1</v>
      </c>
      <c r="Q125" s="19">
        <v>0</v>
      </c>
      <c r="R125" s="19">
        <v>0</v>
      </c>
      <c r="S125" s="73">
        <v>1</v>
      </c>
      <c r="T125">
        <f>SUMPRODUCT($P$4:$S$4,P125:S125)</f>
        <v>10</v>
      </c>
      <c r="U125" s="19">
        <v>1</v>
      </c>
      <c r="V125" s="19">
        <v>1</v>
      </c>
      <c r="W125" s="19">
        <v>1</v>
      </c>
      <c r="X125" s="19">
        <v>1</v>
      </c>
      <c r="Y125" s="19">
        <v>1</v>
      </c>
      <c r="Z125" s="19">
        <v>1</v>
      </c>
      <c r="AA125" s="68">
        <v>1</v>
      </c>
      <c r="AB125" s="68">
        <v>1</v>
      </c>
      <c r="AC125" s="68">
        <v>1</v>
      </c>
      <c r="AD125" s="68">
        <v>1</v>
      </c>
      <c r="AE125" s="19">
        <v>0</v>
      </c>
      <c r="AF125" s="19">
        <v>0</v>
      </c>
      <c r="AG125">
        <f>SUMPRODUCT($U$4:$AF$4,U125:AF125)</f>
        <v>20</v>
      </c>
      <c r="AH125" s="19">
        <v>1</v>
      </c>
      <c r="AI125" s="19">
        <v>1</v>
      </c>
      <c r="AJ125">
        <f>SUMPRODUCT($AH$4:$AI$4,AH125:AI125)</f>
        <v>2</v>
      </c>
      <c r="AK125" s="19">
        <v>1</v>
      </c>
      <c r="AL125" s="19">
        <v>1</v>
      </c>
      <c r="AM125" s="19">
        <v>1</v>
      </c>
      <c r="AN125" s="19">
        <v>1</v>
      </c>
      <c r="AO125" s="68">
        <v>1</v>
      </c>
      <c r="AP125" s="19">
        <v>0</v>
      </c>
      <c r="AQ125" s="68">
        <v>1</v>
      </c>
      <c r="AR125" s="19">
        <v>0</v>
      </c>
      <c r="AS125" s="68">
        <v>1</v>
      </c>
      <c r="AT125" s="19">
        <v>0</v>
      </c>
      <c r="AU125" s="19">
        <v>1</v>
      </c>
      <c r="AV125" s="19">
        <v>1</v>
      </c>
      <c r="AW125" s="19">
        <v>0</v>
      </c>
      <c r="AX125">
        <f>SUMPRODUCT($AK$4:$AW$4,AK125:AW125)</f>
        <v>9</v>
      </c>
      <c r="AY125" s="19">
        <v>1</v>
      </c>
      <c r="AZ125" s="19">
        <v>1</v>
      </c>
      <c r="BA125">
        <f>SUMPRODUCT($AY$4:$AZ$4,AY125:AZ125)</f>
        <v>4</v>
      </c>
      <c r="BB125" s="19">
        <v>1</v>
      </c>
      <c r="BC125" s="19">
        <v>1</v>
      </c>
      <c r="BD125" s="19">
        <v>1</v>
      </c>
      <c r="BE125" s="19">
        <v>1</v>
      </c>
      <c r="BF125" s="19">
        <v>1</v>
      </c>
      <c r="BG125" s="19">
        <v>1</v>
      </c>
      <c r="BH125">
        <f t="shared" si="58"/>
        <v>9.5</v>
      </c>
      <c r="BI125" s="19">
        <v>1</v>
      </c>
      <c r="BJ125" s="19">
        <v>1</v>
      </c>
      <c r="BK125" s="19">
        <v>1</v>
      </c>
      <c r="BL125">
        <f>SUMPRODUCT($BI$4:$BK$4,BI125:BK125)</f>
        <v>2</v>
      </c>
      <c r="BM125" s="19">
        <v>1</v>
      </c>
      <c r="BN125" s="19">
        <v>1</v>
      </c>
      <c r="BO125" s="19">
        <v>1</v>
      </c>
      <c r="BP125">
        <f t="shared" si="60"/>
        <v>2</v>
      </c>
      <c r="BQ125" s="19">
        <v>0</v>
      </c>
      <c r="BR125" s="19">
        <v>0</v>
      </c>
      <c r="BS125" s="19">
        <v>1</v>
      </c>
      <c r="BT125" s="19">
        <v>1</v>
      </c>
      <c r="BU125" s="19">
        <v>1</v>
      </c>
      <c r="BV125">
        <f t="shared" si="61"/>
        <v>2</v>
      </c>
      <c r="BW125" s="19">
        <v>0</v>
      </c>
      <c r="BX125" s="19">
        <v>1</v>
      </c>
      <c r="BY125" s="73">
        <v>0</v>
      </c>
      <c r="BZ125" s="73">
        <v>0</v>
      </c>
      <c r="CA125" s="73">
        <v>0</v>
      </c>
      <c r="CB125">
        <f t="shared" si="59"/>
        <v>0.5</v>
      </c>
      <c r="CC125" s="19">
        <v>0.05</v>
      </c>
      <c r="CD125" s="19">
        <v>0</v>
      </c>
      <c r="CE125" s="19">
        <v>0</v>
      </c>
      <c r="CF125" s="21">
        <f t="shared" si="56"/>
        <v>2.5000000000000001E-2</v>
      </c>
    </row>
    <row r="126" spans="1:86" hidden="1" outlineLevel="1" x14ac:dyDescent="0.35">
      <c r="B126" s="66" t="s">
        <v>151</v>
      </c>
      <c r="E126" s="73">
        <v>0</v>
      </c>
      <c r="F126" s="73">
        <v>1</v>
      </c>
      <c r="G126" s="73">
        <v>1</v>
      </c>
      <c r="H126" s="73">
        <v>1</v>
      </c>
      <c r="I126" s="73">
        <v>1</v>
      </c>
      <c r="J126" s="19">
        <v>1</v>
      </c>
      <c r="K126" s="19">
        <v>1</v>
      </c>
      <c r="L126" s="19">
        <v>1</v>
      </c>
      <c r="M126" s="19">
        <v>1</v>
      </c>
      <c r="N126" s="68">
        <v>1</v>
      </c>
      <c r="O126">
        <f t="shared" si="57"/>
        <v>12</v>
      </c>
      <c r="P126" s="19">
        <v>0</v>
      </c>
      <c r="Q126" s="19">
        <v>0</v>
      </c>
      <c r="R126" s="19">
        <v>0</v>
      </c>
      <c r="S126" s="73">
        <v>0</v>
      </c>
      <c r="T126">
        <f>SUMPRODUCT($P$4:$S$4,P126:S126)</f>
        <v>0</v>
      </c>
      <c r="U126" s="19">
        <v>1</v>
      </c>
      <c r="V126" s="19">
        <v>1</v>
      </c>
      <c r="W126" s="19">
        <v>1</v>
      </c>
      <c r="X126" s="19">
        <v>1</v>
      </c>
      <c r="Y126" s="19">
        <v>1</v>
      </c>
      <c r="Z126" s="19">
        <v>1</v>
      </c>
      <c r="AA126" s="68">
        <v>1</v>
      </c>
      <c r="AB126" s="68">
        <v>1</v>
      </c>
      <c r="AC126" s="68">
        <v>1</v>
      </c>
      <c r="AD126" s="68">
        <v>1</v>
      </c>
      <c r="AE126" s="19">
        <v>1</v>
      </c>
      <c r="AF126" s="19">
        <v>0</v>
      </c>
      <c r="AG126">
        <f>SUMPRODUCT($U$4:$AF$4,U126:AF126)</f>
        <v>22</v>
      </c>
      <c r="AH126" s="19">
        <v>1</v>
      </c>
      <c r="AI126" s="19">
        <v>1</v>
      </c>
      <c r="AJ126">
        <f>SUMPRODUCT($AH$4:$AI$4,AH126:AI126)</f>
        <v>2</v>
      </c>
      <c r="AK126" s="19">
        <v>1</v>
      </c>
      <c r="AL126" s="19">
        <v>0</v>
      </c>
      <c r="AM126" s="19">
        <v>1</v>
      </c>
      <c r="AN126" s="19">
        <v>0</v>
      </c>
      <c r="AO126" s="19">
        <v>0</v>
      </c>
      <c r="AP126" s="19">
        <v>0</v>
      </c>
      <c r="AQ126" s="68">
        <v>1</v>
      </c>
      <c r="AR126" s="19">
        <v>0</v>
      </c>
      <c r="AS126" s="68">
        <v>1</v>
      </c>
      <c r="AT126" s="19">
        <v>0</v>
      </c>
      <c r="AU126" s="19">
        <v>1</v>
      </c>
      <c r="AV126" s="19">
        <v>0</v>
      </c>
      <c r="AW126" s="19">
        <v>0</v>
      </c>
      <c r="AX126">
        <f>SUMPRODUCT($AK$4:$AW$4,AK126:AW126)</f>
        <v>5.5</v>
      </c>
      <c r="AY126" s="19">
        <v>1</v>
      </c>
      <c r="AZ126" s="19">
        <v>1</v>
      </c>
      <c r="BA126">
        <f>SUMPRODUCT($AY$4:$AZ$4,AY126:AZ126)</f>
        <v>4</v>
      </c>
      <c r="BB126" s="19">
        <v>1</v>
      </c>
      <c r="BC126" s="19">
        <v>0</v>
      </c>
      <c r="BD126" s="19">
        <v>1</v>
      </c>
      <c r="BE126" s="68">
        <v>1</v>
      </c>
      <c r="BF126" s="68">
        <v>1</v>
      </c>
      <c r="BG126" s="68">
        <v>1</v>
      </c>
      <c r="BH126">
        <f t="shared" si="58"/>
        <v>7.5</v>
      </c>
      <c r="BI126" s="19">
        <v>1</v>
      </c>
      <c r="BJ126" s="19">
        <v>1</v>
      </c>
      <c r="BK126" s="19">
        <v>1</v>
      </c>
      <c r="BL126">
        <f>SUMPRODUCT($BI$4:$BK$4,BI126:BK126)</f>
        <v>2</v>
      </c>
      <c r="BM126" s="19">
        <v>1</v>
      </c>
      <c r="BN126" s="19">
        <v>1</v>
      </c>
      <c r="BO126" s="19">
        <v>1</v>
      </c>
      <c r="BP126">
        <f t="shared" si="60"/>
        <v>2</v>
      </c>
      <c r="BQ126" s="19">
        <v>0</v>
      </c>
      <c r="BR126" s="19">
        <v>0</v>
      </c>
      <c r="BS126" s="19">
        <v>1</v>
      </c>
      <c r="BT126" s="19">
        <v>1</v>
      </c>
      <c r="BU126" s="19">
        <v>1</v>
      </c>
      <c r="BV126">
        <f t="shared" si="61"/>
        <v>2</v>
      </c>
      <c r="BW126" s="19">
        <v>0</v>
      </c>
      <c r="BX126" s="19">
        <v>0</v>
      </c>
      <c r="BY126" s="73">
        <v>0</v>
      </c>
      <c r="BZ126" s="73">
        <v>0</v>
      </c>
      <c r="CA126" s="73">
        <v>0</v>
      </c>
      <c r="CB126">
        <f t="shared" si="59"/>
        <v>0</v>
      </c>
      <c r="CC126" s="19">
        <v>0.05</v>
      </c>
      <c r="CD126" s="19">
        <v>0</v>
      </c>
      <c r="CE126" s="19">
        <v>0</v>
      </c>
      <c r="CF126" s="21">
        <f t="shared" si="56"/>
        <v>2.5000000000000001E-2</v>
      </c>
    </row>
    <row r="127" spans="1:86" collapsed="1" x14ac:dyDescent="0.35">
      <c r="A127" t="s">
        <v>185</v>
      </c>
      <c r="B127" s="25"/>
      <c r="E127" s="19"/>
      <c r="F127" s="19"/>
      <c r="G127" s="19"/>
      <c r="H127" s="19"/>
      <c r="I127" s="51"/>
      <c r="J127" s="19"/>
      <c r="K127" s="19"/>
      <c r="L127" s="19"/>
      <c r="M127" s="19"/>
      <c r="N127" s="19"/>
      <c r="O127" s="17">
        <f>(AVERAGE(O128:O130))/$O$4</f>
        <v>1</v>
      </c>
      <c r="P127" s="19"/>
      <c r="Q127" s="19"/>
      <c r="R127" s="19"/>
      <c r="S127" s="19"/>
      <c r="T127" s="17">
        <f>(AVERAGE(T128:T130))/T4</f>
        <v>1</v>
      </c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7">
        <f>(AVERAGE(AG128:AG130))/AG4</f>
        <v>1</v>
      </c>
      <c r="AH127" s="19"/>
      <c r="AI127" s="19"/>
      <c r="AJ127" s="17">
        <f>(AVERAGE(AJ128:AJ130))/AJ4</f>
        <v>1</v>
      </c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7">
        <f>(AVERAGE(AX128:AX130))/AX4</f>
        <v>0.8571428571428571</v>
      </c>
      <c r="AY127" s="19"/>
      <c r="AZ127" s="19"/>
      <c r="BA127" s="17">
        <f>(AVERAGE(BA128:BA130))/BA4</f>
        <v>1</v>
      </c>
      <c r="BB127" s="19"/>
      <c r="BC127" s="19"/>
      <c r="BD127" s="19"/>
      <c r="BE127" s="19"/>
      <c r="BF127" s="19"/>
      <c r="BG127" s="19"/>
      <c r="BH127" s="17">
        <f>(AVERAGE(BH128:BH130))/BH4</f>
        <v>1</v>
      </c>
      <c r="BI127" s="19"/>
      <c r="BJ127" s="19"/>
      <c r="BK127" s="19"/>
      <c r="BL127" s="17">
        <f>(AVERAGE(BL128:BL130))/BL4</f>
        <v>1</v>
      </c>
      <c r="BM127" s="19"/>
      <c r="BN127" s="19"/>
      <c r="BO127" s="19"/>
      <c r="BP127" s="17">
        <f>(AVERAGE(BP128:BP130))/BP4</f>
        <v>1</v>
      </c>
      <c r="BV127" s="17">
        <f>(AVERAGE(BV128:BV130))/BV4</f>
        <v>0.5</v>
      </c>
      <c r="CB127" s="17">
        <f>(AVERAGE(CB128:CB130))/CB4</f>
        <v>0</v>
      </c>
      <c r="CC127" s="17"/>
      <c r="CF127" s="17">
        <f>(AVERAGE(CF128:CF130))/CF4</f>
        <v>1.0000000000000002E-2</v>
      </c>
      <c r="CH127" s="18">
        <f>(O127*$O$4+T127*$T$4+AG127*$AG$4+AJ127*$AJ$4+AX127*$AX$4+BA127*$BA$4+BH127*$BH$4+BL127*$BL$4+BP127*$BP$4+BV127*$BV$4+CB127*$CB$4+CF127*$CF$4)/$CH$4</f>
        <v>0.88525000000000009</v>
      </c>
    </row>
    <row r="128" spans="1:86" hidden="1" outlineLevel="1" x14ac:dyDescent="0.35">
      <c r="B128" s="24" t="s">
        <v>152</v>
      </c>
      <c r="E128" s="73">
        <v>1</v>
      </c>
      <c r="F128" s="73">
        <v>1</v>
      </c>
      <c r="G128" s="73">
        <v>1</v>
      </c>
      <c r="H128" s="73">
        <v>1</v>
      </c>
      <c r="I128" s="73">
        <v>1</v>
      </c>
      <c r="J128" s="19">
        <v>1</v>
      </c>
      <c r="K128" s="19">
        <v>1</v>
      </c>
      <c r="L128" s="68">
        <v>1</v>
      </c>
      <c r="M128" s="68">
        <v>1</v>
      </c>
      <c r="N128" s="19">
        <v>1</v>
      </c>
      <c r="O128">
        <f t="shared" si="57"/>
        <v>13</v>
      </c>
      <c r="P128" s="68">
        <v>1</v>
      </c>
      <c r="Q128" s="68">
        <v>1</v>
      </c>
      <c r="R128" s="68">
        <v>1</v>
      </c>
      <c r="S128" s="19">
        <v>1</v>
      </c>
      <c r="T128">
        <f>SUMPRODUCT($P$4:$S$4,P128:S128)</f>
        <v>20</v>
      </c>
      <c r="U128" s="68">
        <v>1</v>
      </c>
      <c r="V128" s="68">
        <v>1</v>
      </c>
      <c r="W128" s="68">
        <v>1</v>
      </c>
      <c r="X128" s="68">
        <v>1</v>
      </c>
      <c r="Y128" s="68">
        <v>1</v>
      </c>
      <c r="Z128" s="68">
        <v>1</v>
      </c>
      <c r="AA128" s="68">
        <v>1</v>
      </c>
      <c r="AB128" s="68">
        <v>1</v>
      </c>
      <c r="AC128" s="68">
        <v>1</v>
      </c>
      <c r="AD128" s="68">
        <v>1</v>
      </c>
      <c r="AE128" s="19">
        <v>1</v>
      </c>
      <c r="AF128" s="19">
        <v>0</v>
      </c>
      <c r="AG128">
        <f>SUMPRODUCT($U$4:$AF$4,U128:AF128)</f>
        <v>22</v>
      </c>
      <c r="AH128" s="19">
        <v>1</v>
      </c>
      <c r="AI128" s="19">
        <v>1</v>
      </c>
      <c r="AJ128">
        <f>SUMPRODUCT($AH$4:$AI$4,AH128:AI128)</f>
        <v>2</v>
      </c>
      <c r="AK128" s="19">
        <v>1</v>
      </c>
      <c r="AL128" s="19">
        <v>1</v>
      </c>
      <c r="AM128" s="19">
        <v>1</v>
      </c>
      <c r="AN128" s="19">
        <v>1</v>
      </c>
      <c r="AO128" s="68">
        <v>1</v>
      </c>
      <c r="AP128" s="19">
        <v>1</v>
      </c>
      <c r="AQ128" s="19">
        <v>1</v>
      </c>
      <c r="AR128" s="19">
        <v>1</v>
      </c>
      <c r="AS128" s="68">
        <v>1</v>
      </c>
      <c r="AT128" s="51">
        <v>1</v>
      </c>
      <c r="AU128" s="19">
        <v>1</v>
      </c>
      <c r="AV128" s="68">
        <v>1</v>
      </c>
      <c r="AW128" s="19">
        <v>0</v>
      </c>
      <c r="AX128">
        <f>SUMPRODUCT($AK$4:$AW$4,AK128:AW128)</f>
        <v>12</v>
      </c>
      <c r="AY128" s="19">
        <v>1</v>
      </c>
      <c r="AZ128" s="19">
        <v>1</v>
      </c>
      <c r="BA128">
        <f>SUMPRODUCT($AY$4:$AZ$4,AY128:AZ128)</f>
        <v>4</v>
      </c>
      <c r="BB128" s="19">
        <v>1</v>
      </c>
      <c r="BC128" s="19">
        <v>1</v>
      </c>
      <c r="BD128" s="19">
        <v>1</v>
      </c>
      <c r="BE128" s="19">
        <v>1</v>
      </c>
      <c r="BF128" s="19">
        <v>1</v>
      </c>
      <c r="BG128" s="19">
        <v>1</v>
      </c>
      <c r="BH128">
        <f t="shared" si="58"/>
        <v>9.5</v>
      </c>
      <c r="BI128" s="19">
        <v>1</v>
      </c>
      <c r="BJ128" s="73">
        <v>1</v>
      </c>
      <c r="BK128" s="19">
        <v>1</v>
      </c>
      <c r="BL128">
        <f>SUMPRODUCT($BI$4:$BK$4,BI128:BK128)</f>
        <v>2</v>
      </c>
      <c r="BM128" s="19">
        <v>1</v>
      </c>
      <c r="BN128" s="19">
        <v>1</v>
      </c>
      <c r="BO128" s="19">
        <v>1</v>
      </c>
      <c r="BP128">
        <f t="shared" si="60"/>
        <v>2</v>
      </c>
      <c r="BQ128" s="19">
        <v>0</v>
      </c>
      <c r="BR128" s="19">
        <v>0</v>
      </c>
      <c r="BS128" s="19">
        <v>1</v>
      </c>
      <c r="BT128" s="19">
        <v>1</v>
      </c>
      <c r="BU128" s="19">
        <v>1</v>
      </c>
      <c r="BV128">
        <f t="shared" si="61"/>
        <v>2</v>
      </c>
      <c r="BW128" s="19">
        <v>0</v>
      </c>
      <c r="BX128" s="19">
        <v>0</v>
      </c>
      <c r="BY128" s="73">
        <v>0</v>
      </c>
      <c r="BZ128" s="73">
        <v>0</v>
      </c>
      <c r="CA128" s="73">
        <v>0</v>
      </c>
      <c r="CB128">
        <f t="shared" si="59"/>
        <v>0</v>
      </c>
      <c r="CC128" s="19">
        <v>0.05</v>
      </c>
      <c r="CD128" s="19">
        <v>0</v>
      </c>
      <c r="CE128" s="19">
        <v>0</v>
      </c>
      <c r="CF128" s="21">
        <f t="shared" si="56"/>
        <v>2.5000000000000001E-2</v>
      </c>
    </row>
    <row r="129" spans="1:86" hidden="1" outlineLevel="1" x14ac:dyDescent="0.35">
      <c r="B129" s="24" t="s">
        <v>153</v>
      </c>
      <c r="E129" s="73">
        <v>1</v>
      </c>
      <c r="F129" s="73">
        <v>1</v>
      </c>
      <c r="G129" s="73">
        <v>1</v>
      </c>
      <c r="H129" s="73">
        <v>1</v>
      </c>
      <c r="I129" s="73">
        <v>1</v>
      </c>
      <c r="J129" s="19">
        <v>1</v>
      </c>
      <c r="K129" s="19">
        <v>1</v>
      </c>
      <c r="L129" s="68">
        <v>1</v>
      </c>
      <c r="M129" s="68">
        <v>1</v>
      </c>
      <c r="N129" s="19">
        <v>1</v>
      </c>
      <c r="O129">
        <f t="shared" si="57"/>
        <v>13</v>
      </c>
      <c r="P129" s="68">
        <v>1</v>
      </c>
      <c r="Q129" s="68">
        <v>1</v>
      </c>
      <c r="R129" s="68">
        <v>1</v>
      </c>
      <c r="S129" s="19">
        <v>1</v>
      </c>
      <c r="T129">
        <f>SUMPRODUCT($P$4:$S$4,P129:S129)</f>
        <v>20</v>
      </c>
      <c r="U129" s="68">
        <v>1</v>
      </c>
      <c r="V129" s="68">
        <v>1</v>
      </c>
      <c r="W129" s="68">
        <v>1</v>
      </c>
      <c r="X129" s="68">
        <v>1</v>
      </c>
      <c r="Y129" s="68">
        <v>1</v>
      </c>
      <c r="Z129" s="68">
        <v>1</v>
      </c>
      <c r="AA129" s="68">
        <v>1</v>
      </c>
      <c r="AB129" s="68">
        <v>1</v>
      </c>
      <c r="AC129" s="68">
        <v>1</v>
      </c>
      <c r="AD129" s="68">
        <v>1</v>
      </c>
      <c r="AE129" s="19">
        <v>1</v>
      </c>
      <c r="AF129" s="19">
        <v>0</v>
      </c>
      <c r="AG129">
        <f>SUMPRODUCT($U$4:$AF$4,U129:AF129)</f>
        <v>22</v>
      </c>
      <c r="AH129" s="19">
        <v>1</v>
      </c>
      <c r="AI129" s="19">
        <v>1</v>
      </c>
      <c r="AJ129">
        <f>SUMPRODUCT($AH$4:$AI$4,AH129:AI129)</f>
        <v>2</v>
      </c>
      <c r="AK129" s="19">
        <v>1</v>
      </c>
      <c r="AL129" s="19">
        <v>1</v>
      </c>
      <c r="AM129" s="19">
        <v>1</v>
      </c>
      <c r="AN129" s="19">
        <v>1</v>
      </c>
      <c r="AO129" s="68">
        <v>1</v>
      </c>
      <c r="AP129" s="19">
        <v>1</v>
      </c>
      <c r="AQ129" s="19">
        <v>1</v>
      </c>
      <c r="AR129" s="19">
        <v>1</v>
      </c>
      <c r="AS129" s="68">
        <v>1</v>
      </c>
      <c r="AT129" s="51">
        <v>1</v>
      </c>
      <c r="AU129" s="19">
        <v>1</v>
      </c>
      <c r="AV129" s="68">
        <v>1</v>
      </c>
      <c r="AW129" s="19">
        <v>0</v>
      </c>
      <c r="AX129">
        <f>SUMPRODUCT($AK$4:$AW$4,AK129:AW129)</f>
        <v>12</v>
      </c>
      <c r="AY129" s="19">
        <v>1</v>
      </c>
      <c r="AZ129" s="19">
        <v>1</v>
      </c>
      <c r="BA129">
        <f>SUMPRODUCT($AY$4:$AZ$4,AY129:AZ129)</f>
        <v>4</v>
      </c>
      <c r="BB129" s="19">
        <v>1</v>
      </c>
      <c r="BC129" s="19">
        <v>1</v>
      </c>
      <c r="BD129" s="19">
        <v>1</v>
      </c>
      <c r="BE129" s="19">
        <v>1</v>
      </c>
      <c r="BF129" s="19">
        <v>1</v>
      </c>
      <c r="BG129" s="19">
        <v>1</v>
      </c>
      <c r="BH129">
        <f t="shared" si="58"/>
        <v>9.5</v>
      </c>
      <c r="BI129" s="19">
        <v>1</v>
      </c>
      <c r="BJ129" s="73">
        <v>1</v>
      </c>
      <c r="BK129" s="19">
        <v>1</v>
      </c>
      <c r="BL129">
        <f>SUMPRODUCT($BI$4:$BK$4,BI129:BK129)</f>
        <v>2</v>
      </c>
      <c r="BM129" s="19">
        <v>1</v>
      </c>
      <c r="BN129" s="19">
        <v>1</v>
      </c>
      <c r="BO129" s="19">
        <v>1</v>
      </c>
      <c r="BP129">
        <f t="shared" si="60"/>
        <v>2</v>
      </c>
      <c r="BQ129" s="19">
        <v>0</v>
      </c>
      <c r="BR129" s="19">
        <v>0</v>
      </c>
      <c r="BS129" s="19">
        <v>1</v>
      </c>
      <c r="BT129" s="19">
        <v>1</v>
      </c>
      <c r="BU129" s="19">
        <v>1</v>
      </c>
      <c r="BV129">
        <f t="shared" si="61"/>
        <v>2</v>
      </c>
      <c r="BW129" s="19">
        <v>0</v>
      </c>
      <c r="BX129" s="19">
        <v>0</v>
      </c>
      <c r="BY129" s="73">
        <v>0</v>
      </c>
      <c r="BZ129" s="73">
        <v>0</v>
      </c>
      <c r="CA129" s="73">
        <v>0</v>
      </c>
      <c r="CB129">
        <f t="shared" si="59"/>
        <v>0</v>
      </c>
      <c r="CC129" s="19">
        <v>0.05</v>
      </c>
      <c r="CD129" s="19">
        <v>0</v>
      </c>
      <c r="CE129" s="19">
        <v>0</v>
      </c>
      <c r="CF129" s="21">
        <f t="shared" si="56"/>
        <v>2.5000000000000001E-2</v>
      </c>
    </row>
    <row r="130" spans="1:86" hidden="1" outlineLevel="1" x14ac:dyDescent="0.35">
      <c r="B130" s="24" t="s">
        <v>154</v>
      </c>
      <c r="E130" s="73">
        <v>1</v>
      </c>
      <c r="F130" s="73">
        <v>1</v>
      </c>
      <c r="G130" s="73">
        <v>1</v>
      </c>
      <c r="H130" s="73">
        <v>1</v>
      </c>
      <c r="I130" s="73">
        <v>1</v>
      </c>
      <c r="J130" s="19">
        <v>1</v>
      </c>
      <c r="K130" s="19">
        <v>1</v>
      </c>
      <c r="L130" s="68">
        <v>1</v>
      </c>
      <c r="M130" s="68">
        <v>1</v>
      </c>
      <c r="N130" s="19">
        <v>1</v>
      </c>
      <c r="O130">
        <f t="shared" ref="O130:O154" si="80">SUMPRODUCT($E$4:$N$4,E130:N130)</f>
        <v>13</v>
      </c>
      <c r="P130" s="68">
        <v>1</v>
      </c>
      <c r="Q130" s="68">
        <v>1</v>
      </c>
      <c r="R130" s="68">
        <v>1</v>
      </c>
      <c r="S130" s="19">
        <v>1</v>
      </c>
      <c r="T130">
        <f t="shared" ref="T130:T154" si="81">SUMPRODUCT($P$4:$S$4,P130:S130)</f>
        <v>20</v>
      </c>
      <c r="U130" s="68">
        <v>1</v>
      </c>
      <c r="V130" s="68">
        <v>1</v>
      </c>
      <c r="W130" s="68">
        <v>1</v>
      </c>
      <c r="X130" s="68">
        <v>1</v>
      </c>
      <c r="Y130" s="68">
        <v>1</v>
      </c>
      <c r="Z130" s="68">
        <v>1</v>
      </c>
      <c r="AA130" s="68">
        <v>1</v>
      </c>
      <c r="AB130" s="68">
        <v>1</v>
      </c>
      <c r="AC130" s="68">
        <v>1</v>
      </c>
      <c r="AD130" s="68">
        <v>1</v>
      </c>
      <c r="AE130" s="19">
        <v>1</v>
      </c>
      <c r="AF130" s="19">
        <v>0</v>
      </c>
      <c r="AG130">
        <f>SUMPRODUCT($U$4:$AF$4,U130:AF130)</f>
        <v>22</v>
      </c>
      <c r="AH130" s="19">
        <v>1</v>
      </c>
      <c r="AI130" s="19">
        <v>1</v>
      </c>
      <c r="AJ130">
        <f t="shared" ref="AJ130:AJ154" si="82">SUMPRODUCT($AH$4:$AI$4,AH130:AI130)</f>
        <v>2</v>
      </c>
      <c r="AK130" s="19">
        <v>1</v>
      </c>
      <c r="AL130" s="19">
        <v>1</v>
      </c>
      <c r="AM130" s="19">
        <v>1</v>
      </c>
      <c r="AN130" s="19">
        <v>1</v>
      </c>
      <c r="AO130" s="68">
        <v>1</v>
      </c>
      <c r="AP130" s="19">
        <v>1</v>
      </c>
      <c r="AQ130" s="19">
        <v>1</v>
      </c>
      <c r="AR130" s="19">
        <v>1</v>
      </c>
      <c r="AS130" s="68">
        <v>1</v>
      </c>
      <c r="AT130" s="51">
        <v>1</v>
      </c>
      <c r="AU130" s="19">
        <v>1</v>
      </c>
      <c r="AV130" s="68">
        <v>1</v>
      </c>
      <c r="AW130" s="19">
        <v>0</v>
      </c>
      <c r="AX130">
        <f t="shared" ref="AX130:AX154" si="83">SUMPRODUCT($AK$4:$AW$4,AK130:AW130)</f>
        <v>12</v>
      </c>
      <c r="AY130" s="19">
        <v>1</v>
      </c>
      <c r="AZ130" s="19">
        <v>1</v>
      </c>
      <c r="BA130">
        <f t="shared" ref="BA130:BA154" si="84">SUMPRODUCT($AY$4:$AZ$4,AY130:AZ130)</f>
        <v>4</v>
      </c>
      <c r="BB130" s="19">
        <v>1</v>
      </c>
      <c r="BC130" s="19">
        <v>1</v>
      </c>
      <c r="BD130" s="19">
        <v>1</v>
      </c>
      <c r="BE130" s="19">
        <v>1</v>
      </c>
      <c r="BF130" s="19">
        <v>1</v>
      </c>
      <c r="BG130" s="19">
        <v>1</v>
      </c>
      <c r="BH130">
        <f t="shared" ref="BH130:BH154" si="85">SUMPRODUCT($BB$4:$BG$4,BB130:BG130)</f>
        <v>9.5</v>
      </c>
      <c r="BI130" s="19">
        <v>1</v>
      </c>
      <c r="BJ130" s="73">
        <v>1</v>
      </c>
      <c r="BK130" s="19">
        <v>1</v>
      </c>
      <c r="BL130">
        <f t="shared" ref="BL130:BL154" si="86">SUMPRODUCT($BI$4:$BK$4,BI130:BK130)</f>
        <v>2</v>
      </c>
      <c r="BM130" s="19">
        <v>1</v>
      </c>
      <c r="BN130" s="19">
        <v>1</v>
      </c>
      <c r="BO130" s="19">
        <v>1</v>
      </c>
      <c r="BP130">
        <f t="shared" ref="BP130:BP154" si="87">SUMPRODUCT($BM$4:$BO$4,BM130:BO130)</f>
        <v>2</v>
      </c>
      <c r="BQ130" s="19">
        <v>0</v>
      </c>
      <c r="BR130" s="19">
        <v>0</v>
      </c>
      <c r="BS130" s="19">
        <v>1</v>
      </c>
      <c r="BT130" s="19">
        <v>1</v>
      </c>
      <c r="BU130" s="19">
        <v>1</v>
      </c>
      <c r="BV130">
        <f t="shared" ref="BV130:BV154" si="88">SUMPRODUCT($BQ$4:$BU$4,BQ130:BU130)</f>
        <v>2</v>
      </c>
      <c r="BW130" s="19">
        <v>0</v>
      </c>
      <c r="BX130" s="19">
        <v>0</v>
      </c>
      <c r="BY130" s="73">
        <v>0</v>
      </c>
      <c r="BZ130" s="73">
        <v>0</v>
      </c>
      <c r="CA130" s="73">
        <v>0</v>
      </c>
      <c r="CB130">
        <f t="shared" ref="CB130:CB154" si="89">SUMPRODUCT($BW$4:$CA$4,BW130:CA130)</f>
        <v>0</v>
      </c>
      <c r="CC130" s="19">
        <v>0.05</v>
      </c>
      <c r="CD130" s="19">
        <v>0</v>
      </c>
      <c r="CE130" s="19">
        <v>0</v>
      </c>
      <c r="CF130" s="21">
        <f t="shared" ref="CF130:CF154" si="90">SUMPRODUCT($CC$4:$CE$4,CC130:CE130)</f>
        <v>2.5000000000000001E-2</v>
      </c>
    </row>
    <row r="131" spans="1:86" collapsed="1" x14ac:dyDescent="0.35">
      <c r="A131" t="s">
        <v>187</v>
      </c>
      <c r="B131" s="25"/>
      <c r="E131" s="19"/>
      <c r="F131" s="19"/>
      <c r="G131" s="19"/>
      <c r="H131" s="19"/>
      <c r="I131" s="51"/>
      <c r="J131" s="19"/>
      <c r="K131" s="19"/>
      <c r="L131" s="19"/>
      <c r="M131" s="19"/>
      <c r="N131" s="19"/>
      <c r="O131" s="17">
        <f>(AVERAGE(O132:O133))/$O$4</f>
        <v>1</v>
      </c>
      <c r="P131" s="19"/>
      <c r="Q131" s="19"/>
      <c r="R131" s="19"/>
      <c r="S131" s="19"/>
      <c r="T131" s="17">
        <f>(AVERAGE(T132:T133))/T4</f>
        <v>1</v>
      </c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>
        <f>(AVERAGE(AG132:AG133))/AG4</f>
        <v>1</v>
      </c>
      <c r="AH131" s="19"/>
      <c r="AI131" s="19"/>
      <c r="AJ131" s="17">
        <f>(AVERAGE(AJ132:AJ133))/AJ4</f>
        <v>0.75</v>
      </c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7">
        <f>(AVERAGE(AX132:AX133))/AX4</f>
        <v>0.8571428571428571</v>
      </c>
      <c r="AY131" s="19"/>
      <c r="AZ131" s="19"/>
      <c r="BA131" s="17">
        <f>(AVERAGE(BA132:BA133))/BA4</f>
        <v>1</v>
      </c>
      <c r="BB131" s="19"/>
      <c r="BC131" s="19"/>
      <c r="BD131" s="19"/>
      <c r="BE131" s="19"/>
      <c r="BF131" s="19"/>
      <c r="BG131" s="19"/>
      <c r="BH131" s="17">
        <f>(AVERAGE(BH132:BH133))/BH4</f>
        <v>1</v>
      </c>
      <c r="BI131" s="19"/>
      <c r="BJ131" s="19"/>
      <c r="BK131" s="19"/>
      <c r="BL131" s="17">
        <f>(AVERAGE(BL132:BL133))/BL4</f>
        <v>1</v>
      </c>
      <c r="BM131" s="19"/>
      <c r="BN131" s="19"/>
      <c r="BO131" s="19"/>
      <c r="BP131" s="17">
        <f>(AVERAGE(BP132:BP133))/BP4</f>
        <v>1</v>
      </c>
      <c r="BV131" s="17">
        <f>(AVERAGE(BV132:BV133))/BV4</f>
        <v>1</v>
      </c>
      <c r="CB131" s="17">
        <f>(AVERAGE(CB132:CB133))/CB4</f>
        <v>0.2</v>
      </c>
      <c r="CC131" s="17"/>
      <c r="CF131" s="17">
        <f>(AVERAGE(CF132:CF133))/CF4</f>
        <v>0.01</v>
      </c>
      <c r="CH131" s="18">
        <f>(O131*$O$4+T131*$T$4+AG131*$AG$4+AJ131*$AJ$4+AX131*$AX$4+BA131*$BA$4+BH131*$BH$4+BL131*$BL$4+BP131*$BP$4+BV131*$BV$4+CB131*$CB$4+CF131*$CF$4)/$CH$4</f>
        <v>0.91025</v>
      </c>
    </row>
    <row r="132" spans="1:86" hidden="1" outlineLevel="1" x14ac:dyDescent="0.35">
      <c r="B132" s="24" t="s">
        <v>159</v>
      </c>
      <c r="E132" s="73">
        <v>1</v>
      </c>
      <c r="F132" s="73">
        <v>1</v>
      </c>
      <c r="G132" s="19">
        <v>1</v>
      </c>
      <c r="H132" s="19">
        <v>1</v>
      </c>
      <c r="I132" s="51">
        <v>1</v>
      </c>
      <c r="J132" s="19">
        <v>1</v>
      </c>
      <c r="K132" s="19">
        <v>1</v>
      </c>
      <c r="L132" s="68">
        <v>1</v>
      </c>
      <c r="M132" s="68">
        <v>1</v>
      </c>
      <c r="N132" s="19">
        <v>1</v>
      </c>
      <c r="O132">
        <f t="shared" si="80"/>
        <v>13</v>
      </c>
      <c r="P132" s="68">
        <v>1</v>
      </c>
      <c r="Q132" s="68">
        <v>1</v>
      </c>
      <c r="R132" s="68">
        <v>1</v>
      </c>
      <c r="S132" s="19">
        <v>1</v>
      </c>
      <c r="T132">
        <f t="shared" si="81"/>
        <v>20</v>
      </c>
      <c r="U132" s="68">
        <v>1</v>
      </c>
      <c r="V132" s="68">
        <v>1</v>
      </c>
      <c r="W132" s="68">
        <v>1</v>
      </c>
      <c r="X132" s="68">
        <v>1</v>
      </c>
      <c r="Y132" s="19">
        <v>1</v>
      </c>
      <c r="Z132" s="68">
        <v>1</v>
      </c>
      <c r="AA132" s="68">
        <v>1</v>
      </c>
      <c r="AB132" s="68">
        <v>1</v>
      </c>
      <c r="AC132" s="68">
        <v>1</v>
      </c>
      <c r="AD132" s="19">
        <v>1</v>
      </c>
      <c r="AE132" s="19">
        <v>1</v>
      </c>
      <c r="AF132" s="19">
        <v>0</v>
      </c>
      <c r="AG132">
        <f>SUMPRODUCT($U$4:$AF$4,U132:AF132)</f>
        <v>22</v>
      </c>
      <c r="AH132" s="19">
        <v>0</v>
      </c>
      <c r="AI132" s="19">
        <v>1</v>
      </c>
      <c r="AJ132">
        <f t="shared" si="82"/>
        <v>1</v>
      </c>
      <c r="AK132" s="68">
        <v>1</v>
      </c>
      <c r="AL132" s="19">
        <v>1</v>
      </c>
      <c r="AM132" s="19">
        <v>1</v>
      </c>
      <c r="AN132" s="19">
        <v>1</v>
      </c>
      <c r="AO132" s="68">
        <v>1</v>
      </c>
      <c r="AP132" s="68">
        <v>1</v>
      </c>
      <c r="AQ132" s="19">
        <v>1</v>
      </c>
      <c r="AR132" s="19">
        <v>1</v>
      </c>
      <c r="AS132" s="68">
        <v>1</v>
      </c>
      <c r="AT132" s="68">
        <v>1</v>
      </c>
      <c r="AU132" s="19">
        <v>1</v>
      </c>
      <c r="AV132" s="68">
        <v>1</v>
      </c>
      <c r="AW132" s="19">
        <v>0</v>
      </c>
      <c r="AX132">
        <f t="shared" si="83"/>
        <v>12</v>
      </c>
      <c r="AY132" s="19">
        <v>1</v>
      </c>
      <c r="AZ132" s="19">
        <v>1</v>
      </c>
      <c r="BA132">
        <f t="shared" si="84"/>
        <v>4</v>
      </c>
      <c r="BB132" s="19">
        <v>1</v>
      </c>
      <c r="BC132" s="73">
        <v>1</v>
      </c>
      <c r="BD132" s="19">
        <v>1</v>
      </c>
      <c r="BE132" s="68">
        <v>1</v>
      </c>
      <c r="BF132" s="68">
        <v>1</v>
      </c>
      <c r="BG132" s="68">
        <v>1</v>
      </c>
      <c r="BH132">
        <f t="shared" si="85"/>
        <v>9.5</v>
      </c>
      <c r="BI132" s="68">
        <v>1</v>
      </c>
      <c r="BJ132" s="68">
        <v>1</v>
      </c>
      <c r="BK132" s="68">
        <v>1</v>
      </c>
      <c r="BL132">
        <f t="shared" si="86"/>
        <v>2</v>
      </c>
      <c r="BM132" s="68">
        <v>1</v>
      </c>
      <c r="BN132" s="68">
        <v>1</v>
      </c>
      <c r="BO132" s="68">
        <v>1</v>
      </c>
      <c r="BP132">
        <f t="shared" si="87"/>
        <v>2</v>
      </c>
      <c r="BQ132" s="68">
        <v>1</v>
      </c>
      <c r="BR132" s="68">
        <v>1</v>
      </c>
      <c r="BS132" s="68">
        <v>1</v>
      </c>
      <c r="BT132" s="68">
        <v>1</v>
      </c>
      <c r="BU132" s="68">
        <v>1</v>
      </c>
      <c r="BV132">
        <f t="shared" si="88"/>
        <v>4</v>
      </c>
      <c r="BW132" s="68">
        <v>1</v>
      </c>
      <c r="BX132" s="68">
        <v>1</v>
      </c>
      <c r="BY132" s="73">
        <v>0</v>
      </c>
      <c r="BZ132" s="73">
        <v>0</v>
      </c>
      <c r="CA132" s="73">
        <v>0</v>
      </c>
      <c r="CB132">
        <f t="shared" si="89"/>
        <v>1</v>
      </c>
      <c r="CC132" s="19">
        <v>0.05</v>
      </c>
      <c r="CD132" s="19">
        <v>0</v>
      </c>
      <c r="CE132" s="19">
        <v>0</v>
      </c>
      <c r="CF132" s="21">
        <f t="shared" si="90"/>
        <v>2.5000000000000001E-2</v>
      </c>
    </row>
    <row r="133" spans="1:86" hidden="1" outlineLevel="1" x14ac:dyDescent="0.35">
      <c r="B133" s="24" t="s">
        <v>160</v>
      </c>
      <c r="E133" s="73">
        <v>1</v>
      </c>
      <c r="F133" s="73">
        <v>1</v>
      </c>
      <c r="G133" s="19">
        <v>1</v>
      </c>
      <c r="H133" s="19">
        <v>1</v>
      </c>
      <c r="I133" s="51">
        <v>1</v>
      </c>
      <c r="J133" s="19">
        <v>1</v>
      </c>
      <c r="K133" s="19">
        <v>1</v>
      </c>
      <c r="L133" s="68">
        <v>1</v>
      </c>
      <c r="M133" s="68">
        <v>1</v>
      </c>
      <c r="N133" s="19">
        <v>1</v>
      </c>
      <c r="O133">
        <f t="shared" si="80"/>
        <v>13</v>
      </c>
      <c r="P133" s="68">
        <v>1</v>
      </c>
      <c r="Q133" s="68">
        <v>1</v>
      </c>
      <c r="R133" s="68">
        <v>1</v>
      </c>
      <c r="S133" s="19">
        <v>1</v>
      </c>
      <c r="T133">
        <f t="shared" si="81"/>
        <v>20</v>
      </c>
      <c r="U133" s="68">
        <v>1</v>
      </c>
      <c r="V133" s="68">
        <v>1</v>
      </c>
      <c r="W133" s="68">
        <v>1</v>
      </c>
      <c r="X133" s="68">
        <v>1</v>
      </c>
      <c r="Y133" s="19">
        <v>1</v>
      </c>
      <c r="Z133" s="68">
        <v>1</v>
      </c>
      <c r="AA133" s="68">
        <v>1</v>
      </c>
      <c r="AB133" s="68">
        <v>1</v>
      </c>
      <c r="AC133" s="68">
        <v>1</v>
      </c>
      <c r="AD133" s="19">
        <v>1</v>
      </c>
      <c r="AE133" s="19">
        <v>1</v>
      </c>
      <c r="AF133" s="19">
        <v>0</v>
      </c>
      <c r="AG133">
        <f>SUMPRODUCT($U$4:$AF$4,U133:AF133)</f>
        <v>22</v>
      </c>
      <c r="AH133" s="19">
        <v>1</v>
      </c>
      <c r="AI133" s="19">
        <v>1</v>
      </c>
      <c r="AJ133">
        <f t="shared" si="82"/>
        <v>2</v>
      </c>
      <c r="AK133" s="68">
        <v>1</v>
      </c>
      <c r="AL133" s="19">
        <v>1</v>
      </c>
      <c r="AM133" s="19">
        <v>1</v>
      </c>
      <c r="AN133" s="19">
        <v>1</v>
      </c>
      <c r="AO133" s="68">
        <v>1</v>
      </c>
      <c r="AP133" s="68">
        <v>1</v>
      </c>
      <c r="AQ133" s="19">
        <v>1</v>
      </c>
      <c r="AR133" s="19">
        <v>1</v>
      </c>
      <c r="AS133" s="68">
        <v>1</v>
      </c>
      <c r="AT133" s="68">
        <v>1</v>
      </c>
      <c r="AU133" s="19">
        <v>1</v>
      </c>
      <c r="AV133" s="68">
        <v>1</v>
      </c>
      <c r="AW133" s="19">
        <v>0</v>
      </c>
      <c r="AX133">
        <f t="shared" si="83"/>
        <v>12</v>
      </c>
      <c r="AY133" s="19">
        <v>1</v>
      </c>
      <c r="AZ133" s="19">
        <v>1</v>
      </c>
      <c r="BA133">
        <f t="shared" si="84"/>
        <v>4</v>
      </c>
      <c r="BB133" s="19">
        <v>1</v>
      </c>
      <c r="BC133" s="73">
        <v>1</v>
      </c>
      <c r="BD133" s="19">
        <v>1</v>
      </c>
      <c r="BE133" s="68">
        <v>1</v>
      </c>
      <c r="BF133" s="68">
        <v>1</v>
      </c>
      <c r="BG133" s="68">
        <v>1</v>
      </c>
      <c r="BH133">
        <f t="shared" si="85"/>
        <v>9.5</v>
      </c>
      <c r="BI133" s="68">
        <v>1</v>
      </c>
      <c r="BJ133" s="68">
        <v>1</v>
      </c>
      <c r="BK133" s="68">
        <v>1</v>
      </c>
      <c r="BL133">
        <f t="shared" si="86"/>
        <v>2</v>
      </c>
      <c r="BM133" s="68">
        <v>1</v>
      </c>
      <c r="BN133" s="68">
        <v>1</v>
      </c>
      <c r="BO133" s="68">
        <v>1</v>
      </c>
      <c r="BP133">
        <f t="shared" si="87"/>
        <v>2</v>
      </c>
      <c r="BQ133" s="68">
        <v>1</v>
      </c>
      <c r="BR133" s="68">
        <v>1</v>
      </c>
      <c r="BS133" s="68">
        <v>1</v>
      </c>
      <c r="BT133" s="68">
        <v>1</v>
      </c>
      <c r="BU133" s="68">
        <v>1</v>
      </c>
      <c r="BV133">
        <f t="shared" si="88"/>
        <v>4</v>
      </c>
      <c r="BW133" s="68">
        <v>1</v>
      </c>
      <c r="BX133" s="68">
        <v>1</v>
      </c>
      <c r="BY133" s="73">
        <v>0</v>
      </c>
      <c r="BZ133" s="73">
        <v>0</v>
      </c>
      <c r="CA133" s="73">
        <v>0</v>
      </c>
      <c r="CB133">
        <f t="shared" si="89"/>
        <v>1</v>
      </c>
      <c r="CC133" s="19">
        <v>0.05</v>
      </c>
      <c r="CD133" s="19">
        <v>0</v>
      </c>
      <c r="CE133" s="19">
        <v>0</v>
      </c>
      <c r="CF133" s="21">
        <f t="shared" si="90"/>
        <v>2.5000000000000001E-2</v>
      </c>
    </row>
    <row r="134" spans="1:86" collapsed="1" x14ac:dyDescent="0.35">
      <c r="A134" t="s">
        <v>186</v>
      </c>
      <c r="B134" s="25"/>
      <c r="E134" s="19"/>
      <c r="F134" s="19"/>
      <c r="G134" s="19"/>
      <c r="H134" s="19"/>
      <c r="I134" s="51"/>
      <c r="J134" s="19"/>
      <c r="K134" s="19"/>
      <c r="L134" s="19"/>
      <c r="M134" s="19"/>
      <c r="N134" s="19"/>
      <c r="O134" s="17">
        <f>(AVERAGE(O135:O141))/$O$4</f>
        <v>0.97802197802197799</v>
      </c>
      <c r="P134" s="19"/>
      <c r="Q134" s="19"/>
      <c r="R134" s="19"/>
      <c r="S134" s="19"/>
      <c r="T134" s="17">
        <f>(AVERAGE(T135:T141))/T4</f>
        <v>0.8928571428571429</v>
      </c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>
        <f>(AVERAGE(AG135:AG141))/AG4</f>
        <v>1</v>
      </c>
      <c r="AH134" s="19"/>
      <c r="AI134" s="19"/>
      <c r="AJ134" s="17">
        <f>(AVERAGE(AJ135:AJ141))/AJ4</f>
        <v>1</v>
      </c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7">
        <f>(AVERAGE(AX135:AX141))/AX4</f>
        <v>0.95918367346938782</v>
      </c>
      <c r="AY134" s="19"/>
      <c r="AZ134" s="19"/>
      <c r="BA134" s="17">
        <f>(AVERAGE(BA135:BA141))/BA4</f>
        <v>1</v>
      </c>
      <c r="BB134" s="19"/>
      <c r="BC134" s="19"/>
      <c r="BD134" s="19"/>
      <c r="BE134" s="19"/>
      <c r="BF134" s="19"/>
      <c r="BG134" s="19"/>
      <c r="BH134" s="17">
        <f>(AVERAGE(BH135:BH141))/BH4</f>
        <v>1</v>
      </c>
      <c r="BI134" s="19"/>
      <c r="BJ134" s="19"/>
      <c r="BK134" s="19"/>
      <c r="BL134" s="17">
        <f>(AVERAGE(BL135:BL141))/BL4</f>
        <v>1</v>
      </c>
      <c r="BM134" s="19"/>
      <c r="BN134" s="19"/>
      <c r="BO134" s="19"/>
      <c r="BP134" s="17">
        <f>(AVERAGE(BP135:BP141))/BP4</f>
        <v>1</v>
      </c>
      <c r="BV134" s="17">
        <f>(AVERAGE(BV135:BV141))/BV4</f>
        <v>1</v>
      </c>
      <c r="CB134" s="17">
        <f>(AVERAGE(CB135:CB141))/CB4</f>
        <v>1</v>
      </c>
      <c r="CC134" s="17"/>
      <c r="CF134" s="17">
        <f>(AVERAGE(CF135:CF141))/CF4</f>
        <v>1</v>
      </c>
      <c r="CH134" s="18">
        <f>(O134*$O$4+T134*$T$4+AG134*$AG$4+AJ134*$AJ$4+AX134*$AX$4+BA134*$BA$4+BH134*$BH$4+BL134*$BL$4+BP134*$BP$4+BV134*$BV$4+CB134*$CB$4+CF134*$CF$4)/$CH$4</f>
        <v>0.97</v>
      </c>
    </row>
    <row r="135" spans="1:86" hidden="1" outlineLevel="2" x14ac:dyDescent="0.35">
      <c r="B135" s="24" t="s">
        <v>155</v>
      </c>
      <c r="E135" s="19">
        <v>0</v>
      </c>
      <c r="F135" s="68">
        <v>1</v>
      </c>
      <c r="G135" s="68">
        <v>1</v>
      </c>
      <c r="H135" s="68">
        <v>1</v>
      </c>
      <c r="I135" s="51">
        <v>1</v>
      </c>
      <c r="J135" s="19">
        <v>1</v>
      </c>
      <c r="K135" s="19">
        <v>1</v>
      </c>
      <c r="L135" s="68">
        <v>1</v>
      </c>
      <c r="M135" s="68">
        <v>1</v>
      </c>
      <c r="N135" s="68">
        <v>1</v>
      </c>
      <c r="O135">
        <f t="shared" si="80"/>
        <v>12</v>
      </c>
      <c r="P135" s="68">
        <v>1</v>
      </c>
      <c r="Q135" s="68">
        <v>1</v>
      </c>
      <c r="R135" s="68">
        <v>1</v>
      </c>
      <c r="S135" s="19">
        <v>1</v>
      </c>
      <c r="T135">
        <f t="shared" si="81"/>
        <v>20</v>
      </c>
      <c r="U135" s="68">
        <v>1</v>
      </c>
      <c r="V135" s="68">
        <v>1</v>
      </c>
      <c r="W135" s="68">
        <v>1</v>
      </c>
      <c r="X135" s="68">
        <v>1</v>
      </c>
      <c r="Y135" s="68">
        <v>1</v>
      </c>
      <c r="Z135" s="68">
        <v>1</v>
      </c>
      <c r="AA135" s="68">
        <v>1</v>
      </c>
      <c r="AB135" s="68">
        <v>1</v>
      </c>
      <c r="AC135" s="68">
        <v>1</v>
      </c>
      <c r="AD135" s="68">
        <v>1</v>
      </c>
      <c r="AE135" s="68">
        <v>1</v>
      </c>
      <c r="AF135" s="68">
        <v>1</v>
      </c>
      <c r="AG135">
        <f t="shared" ref="AG135:AG141" si="91">SUMPRODUCT($U$4:$AF$4,U135:AF135)</f>
        <v>22</v>
      </c>
      <c r="AH135" s="19">
        <v>1</v>
      </c>
      <c r="AI135" s="19">
        <v>1</v>
      </c>
      <c r="AJ135">
        <f t="shared" si="82"/>
        <v>2</v>
      </c>
      <c r="AK135" s="19">
        <v>1</v>
      </c>
      <c r="AL135" s="19">
        <v>1</v>
      </c>
      <c r="AM135" s="19">
        <v>1</v>
      </c>
      <c r="AN135" s="19">
        <v>1</v>
      </c>
      <c r="AO135" s="19">
        <v>1</v>
      </c>
      <c r="AP135" s="19">
        <v>1</v>
      </c>
      <c r="AQ135" s="68">
        <v>1</v>
      </c>
      <c r="AR135" s="19">
        <v>1</v>
      </c>
      <c r="AS135" s="68">
        <v>1</v>
      </c>
      <c r="AT135" s="68">
        <v>1</v>
      </c>
      <c r="AU135" s="19">
        <v>1</v>
      </c>
      <c r="AV135" s="68">
        <v>1</v>
      </c>
      <c r="AW135" s="19">
        <v>1</v>
      </c>
      <c r="AX135">
        <f t="shared" si="83"/>
        <v>14</v>
      </c>
      <c r="AY135" s="19">
        <v>1</v>
      </c>
      <c r="AZ135" s="19">
        <v>1</v>
      </c>
      <c r="BA135">
        <f t="shared" si="84"/>
        <v>4</v>
      </c>
      <c r="BB135" s="19">
        <v>1</v>
      </c>
      <c r="BC135" s="68">
        <v>1</v>
      </c>
      <c r="BD135" s="68">
        <v>1</v>
      </c>
      <c r="BE135" s="68">
        <v>1</v>
      </c>
      <c r="BF135" s="68">
        <v>1</v>
      </c>
      <c r="BG135" s="68">
        <v>1</v>
      </c>
      <c r="BH135">
        <f t="shared" si="85"/>
        <v>9.5</v>
      </c>
      <c r="BI135" s="68">
        <v>1</v>
      </c>
      <c r="BJ135" s="68">
        <v>1</v>
      </c>
      <c r="BK135" s="68">
        <v>1</v>
      </c>
      <c r="BL135">
        <f t="shared" si="86"/>
        <v>2</v>
      </c>
      <c r="BM135" s="68">
        <v>1</v>
      </c>
      <c r="BN135" s="68">
        <v>1</v>
      </c>
      <c r="BO135" s="68">
        <v>1</v>
      </c>
      <c r="BP135">
        <f t="shared" si="87"/>
        <v>2</v>
      </c>
      <c r="BQ135" s="68">
        <v>1</v>
      </c>
      <c r="BR135" s="68">
        <v>1</v>
      </c>
      <c r="BS135" s="68">
        <v>1</v>
      </c>
      <c r="BT135" s="68">
        <v>1</v>
      </c>
      <c r="BU135" s="68">
        <v>1</v>
      </c>
      <c r="BV135">
        <f t="shared" si="88"/>
        <v>4</v>
      </c>
      <c r="BW135" s="68">
        <v>1</v>
      </c>
      <c r="BX135" s="68">
        <v>1</v>
      </c>
      <c r="BY135" s="68">
        <v>1</v>
      </c>
      <c r="BZ135" s="68">
        <v>1</v>
      </c>
      <c r="CA135" s="68">
        <v>1</v>
      </c>
      <c r="CB135">
        <f t="shared" si="89"/>
        <v>5</v>
      </c>
      <c r="CC135" s="68">
        <v>1</v>
      </c>
      <c r="CD135" s="68">
        <v>1</v>
      </c>
      <c r="CE135" s="68">
        <v>1</v>
      </c>
      <c r="CF135" s="21">
        <f t="shared" si="90"/>
        <v>2.5</v>
      </c>
    </row>
    <row r="136" spans="1:86" hidden="1" outlineLevel="2" x14ac:dyDescent="0.35">
      <c r="B136" s="24" t="s">
        <v>156</v>
      </c>
      <c r="E136" s="73">
        <v>0</v>
      </c>
      <c r="F136" s="73">
        <v>1</v>
      </c>
      <c r="G136" s="68">
        <v>1</v>
      </c>
      <c r="H136" s="68">
        <v>1</v>
      </c>
      <c r="I136" s="51">
        <v>1</v>
      </c>
      <c r="J136" s="19">
        <v>1</v>
      </c>
      <c r="K136" s="19">
        <v>1</v>
      </c>
      <c r="L136" s="68">
        <v>1</v>
      </c>
      <c r="M136" s="68">
        <v>1</v>
      </c>
      <c r="N136" s="68">
        <v>1</v>
      </c>
      <c r="O136">
        <f t="shared" si="80"/>
        <v>12</v>
      </c>
      <c r="P136" s="68">
        <v>1</v>
      </c>
      <c r="Q136" s="68">
        <v>1</v>
      </c>
      <c r="R136" s="68">
        <v>1</v>
      </c>
      <c r="S136" s="19">
        <v>0</v>
      </c>
      <c r="T136">
        <f t="shared" si="81"/>
        <v>15</v>
      </c>
      <c r="U136" s="68">
        <v>1</v>
      </c>
      <c r="V136" s="68">
        <v>1</v>
      </c>
      <c r="W136" s="68">
        <v>1</v>
      </c>
      <c r="X136" s="68">
        <v>1</v>
      </c>
      <c r="Y136" s="68">
        <v>1</v>
      </c>
      <c r="Z136" s="68">
        <v>1</v>
      </c>
      <c r="AA136" s="68">
        <v>1</v>
      </c>
      <c r="AB136" s="68">
        <v>1</v>
      </c>
      <c r="AC136" s="68">
        <v>1</v>
      </c>
      <c r="AD136" s="68">
        <v>1</v>
      </c>
      <c r="AE136" s="68">
        <v>1</v>
      </c>
      <c r="AF136" s="68">
        <v>1</v>
      </c>
      <c r="AG136">
        <f t="shared" si="91"/>
        <v>22</v>
      </c>
      <c r="AH136" s="19">
        <v>1</v>
      </c>
      <c r="AI136" s="19">
        <v>1</v>
      </c>
      <c r="AJ136">
        <f t="shared" si="82"/>
        <v>2</v>
      </c>
      <c r="AK136" s="68">
        <v>1</v>
      </c>
      <c r="AL136" s="19">
        <v>1</v>
      </c>
      <c r="AM136" s="19">
        <v>1</v>
      </c>
      <c r="AN136" s="19">
        <v>1</v>
      </c>
      <c r="AO136" s="19">
        <v>1</v>
      </c>
      <c r="AP136" s="19">
        <v>1</v>
      </c>
      <c r="AQ136" s="68">
        <v>1</v>
      </c>
      <c r="AR136" s="19">
        <v>1</v>
      </c>
      <c r="AS136" s="68">
        <v>1</v>
      </c>
      <c r="AT136" s="68">
        <v>1</v>
      </c>
      <c r="AU136" s="19">
        <v>1</v>
      </c>
      <c r="AV136" s="68">
        <v>1</v>
      </c>
      <c r="AW136" s="19">
        <v>1</v>
      </c>
      <c r="AX136">
        <f t="shared" si="83"/>
        <v>14</v>
      </c>
      <c r="AY136" s="19">
        <v>1</v>
      </c>
      <c r="AZ136" s="19">
        <v>1</v>
      </c>
      <c r="BA136">
        <f t="shared" si="84"/>
        <v>4</v>
      </c>
      <c r="BB136" s="19">
        <v>1</v>
      </c>
      <c r="BC136" s="68">
        <v>1</v>
      </c>
      <c r="BD136" s="68">
        <v>1</v>
      </c>
      <c r="BE136" s="68">
        <v>1</v>
      </c>
      <c r="BF136" s="68">
        <v>1</v>
      </c>
      <c r="BG136" s="68">
        <v>1</v>
      </c>
      <c r="BH136">
        <f t="shared" si="85"/>
        <v>9.5</v>
      </c>
      <c r="BI136" s="68">
        <v>1</v>
      </c>
      <c r="BJ136" s="68">
        <v>1</v>
      </c>
      <c r="BK136" s="68">
        <v>1</v>
      </c>
      <c r="BL136">
        <f t="shared" si="86"/>
        <v>2</v>
      </c>
      <c r="BM136" s="68">
        <v>1</v>
      </c>
      <c r="BN136" s="68">
        <v>1</v>
      </c>
      <c r="BO136" s="68">
        <v>1</v>
      </c>
      <c r="BP136">
        <f t="shared" si="87"/>
        <v>2</v>
      </c>
      <c r="BQ136" s="68">
        <v>1</v>
      </c>
      <c r="BR136" s="68">
        <v>1</v>
      </c>
      <c r="BS136" s="68">
        <v>1</v>
      </c>
      <c r="BT136" s="68">
        <v>1</v>
      </c>
      <c r="BU136" s="68">
        <v>1</v>
      </c>
      <c r="BV136">
        <f t="shared" si="88"/>
        <v>4</v>
      </c>
      <c r="BW136" s="68">
        <v>1</v>
      </c>
      <c r="BX136" s="68">
        <v>1</v>
      </c>
      <c r="BY136" s="68">
        <v>1</v>
      </c>
      <c r="BZ136" s="68">
        <v>1</v>
      </c>
      <c r="CA136" s="68">
        <v>1</v>
      </c>
      <c r="CB136">
        <f t="shared" si="89"/>
        <v>5</v>
      </c>
      <c r="CC136" s="68">
        <v>1</v>
      </c>
      <c r="CD136" s="68">
        <v>1</v>
      </c>
      <c r="CE136" s="68">
        <v>1</v>
      </c>
      <c r="CF136" s="21">
        <f t="shared" si="90"/>
        <v>2.5</v>
      </c>
    </row>
    <row r="137" spans="1:86" hidden="1" outlineLevel="2" x14ac:dyDescent="0.35">
      <c r="B137" s="24" t="s">
        <v>157</v>
      </c>
      <c r="E137" s="19">
        <v>1</v>
      </c>
      <c r="F137" s="68">
        <v>1</v>
      </c>
      <c r="G137" s="68">
        <v>1</v>
      </c>
      <c r="H137" s="68">
        <v>1</v>
      </c>
      <c r="I137" s="51">
        <v>1</v>
      </c>
      <c r="J137" s="19">
        <v>1</v>
      </c>
      <c r="K137" s="19">
        <v>1</v>
      </c>
      <c r="L137" s="68">
        <v>1</v>
      </c>
      <c r="M137" s="68">
        <v>1</v>
      </c>
      <c r="N137" s="68">
        <v>1</v>
      </c>
      <c r="O137">
        <f t="shared" si="80"/>
        <v>13</v>
      </c>
      <c r="P137" s="68">
        <v>1</v>
      </c>
      <c r="Q137" s="68">
        <v>1</v>
      </c>
      <c r="R137" s="68">
        <v>1</v>
      </c>
      <c r="S137" s="19">
        <v>0</v>
      </c>
      <c r="T137">
        <f t="shared" si="81"/>
        <v>15</v>
      </c>
      <c r="U137" s="68">
        <v>1</v>
      </c>
      <c r="V137" s="68">
        <v>1</v>
      </c>
      <c r="W137" s="68">
        <v>1</v>
      </c>
      <c r="X137" s="68">
        <v>1</v>
      </c>
      <c r="Y137" s="68">
        <v>1</v>
      </c>
      <c r="Z137" s="68">
        <v>1</v>
      </c>
      <c r="AA137" s="68">
        <v>1</v>
      </c>
      <c r="AB137" s="68">
        <v>1</v>
      </c>
      <c r="AC137" s="68">
        <v>1</v>
      </c>
      <c r="AD137" s="68">
        <v>1</v>
      </c>
      <c r="AE137" s="68">
        <v>1</v>
      </c>
      <c r="AF137" s="68">
        <v>1</v>
      </c>
      <c r="AG137">
        <f t="shared" si="91"/>
        <v>22</v>
      </c>
      <c r="AH137" s="19">
        <v>1</v>
      </c>
      <c r="AI137" s="19">
        <v>1</v>
      </c>
      <c r="AJ137">
        <f t="shared" si="82"/>
        <v>2</v>
      </c>
      <c r="AK137" s="68">
        <v>1</v>
      </c>
      <c r="AL137" s="19">
        <v>1</v>
      </c>
      <c r="AM137" s="19">
        <v>1</v>
      </c>
      <c r="AN137" s="19">
        <v>1</v>
      </c>
      <c r="AO137" s="19">
        <v>1</v>
      </c>
      <c r="AP137" s="19">
        <v>1</v>
      </c>
      <c r="AQ137" s="68">
        <v>1</v>
      </c>
      <c r="AR137" s="19">
        <v>1</v>
      </c>
      <c r="AS137" s="68">
        <v>1</v>
      </c>
      <c r="AT137" s="68">
        <v>1</v>
      </c>
      <c r="AU137" s="19">
        <v>1</v>
      </c>
      <c r="AV137" s="68">
        <v>1</v>
      </c>
      <c r="AW137" s="19">
        <v>0</v>
      </c>
      <c r="AX137">
        <f t="shared" si="83"/>
        <v>12</v>
      </c>
      <c r="AY137" s="19">
        <v>1</v>
      </c>
      <c r="AZ137" s="19">
        <v>1</v>
      </c>
      <c r="BA137">
        <f t="shared" si="84"/>
        <v>4</v>
      </c>
      <c r="BB137" s="19">
        <v>1</v>
      </c>
      <c r="BC137" s="68">
        <v>1</v>
      </c>
      <c r="BD137" s="68">
        <v>1</v>
      </c>
      <c r="BE137" s="68">
        <v>1</v>
      </c>
      <c r="BF137" s="68">
        <v>1</v>
      </c>
      <c r="BG137" s="68">
        <v>1</v>
      </c>
      <c r="BH137">
        <f t="shared" si="85"/>
        <v>9.5</v>
      </c>
      <c r="BI137" s="68">
        <v>1</v>
      </c>
      <c r="BJ137" s="68">
        <v>1</v>
      </c>
      <c r="BK137" s="68">
        <v>1</v>
      </c>
      <c r="BL137">
        <f t="shared" si="86"/>
        <v>2</v>
      </c>
      <c r="BM137" s="68">
        <v>1</v>
      </c>
      <c r="BN137" s="68">
        <v>1</v>
      </c>
      <c r="BO137" s="68">
        <v>1</v>
      </c>
      <c r="BP137">
        <f t="shared" si="87"/>
        <v>2</v>
      </c>
      <c r="BQ137" s="68">
        <v>1</v>
      </c>
      <c r="BR137" s="68">
        <v>1</v>
      </c>
      <c r="BS137" s="68">
        <v>1</v>
      </c>
      <c r="BT137" s="68">
        <v>1</v>
      </c>
      <c r="BU137" s="68">
        <v>1</v>
      </c>
      <c r="BV137">
        <f t="shared" si="88"/>
        <v>4</v>
      </c>
      <c r="BW137" s="68">
        <v>1</v>
      </c>
      <c r="BX137" s="68">
        <v>1</v>
      </c>
      <c r="BY137" s="68">
        <v>1</v>
      </c>
      <c r="BZ137" s="68">
        <v>1</v>
      </c>
      <c r="CA137" s="68">
        <v>1</v>
      </c>
      <c r="CB137">
        <f t="shared" si="89"/>
        <v>5</v>
      </c>
      <c r="CC137" s="68">
        <v>1</v>
      </c>
      <c r="CD137" s="68">
        <v>1</v>
      </c>
      <c r="CE137" s="68">
        <v>1</v>
      </c>
      <c r="CF137" s="21">
        <f t="shared" si="90"/>
        <v>2.5</v>
      </c>
    </row>
    <row r="138" spans="1:86" hidden="1" outlineLevel="2" x14ac:dyDescent="0.35">
      <c r="B138" s="24" t="s">
        <v>158</v>
      </c>
      <c r="E138" s="19">
        <v>1</v>
      </c>
      <c r="F138" s="68">
        <v>1</v>
      </c>
      <c r="G138" s="68">
        <v>1</v>
      </c>
      <c r="H138" s="68">
        <v>1</v>
      </c>
      <c r="I138" s="51">
        <v>1</v>
      </c>
      <c r="J138" s="19">
        <v>1</v>
      </c>
      <c r="K138" s="19">
        <v>1</v>
      </c>
      <c r="L138" s="68">
        <v>1</v>
      </c>
      <c r="M138" s="68">
        <v>1</v>
      </c>
      <c r="N138" s="68">
        <v>1</v>
      </c>
      <c r="O138">
        <f t="shared" si="80"/>
        <v>13</v>
      </c>
      <c r="P138" s="68">
        <v>1</v>
      </c>
      <c r="Q138" s="68">
        <v>1</v>
      </c>
      <c r="R138" s="68">
        <v>1</v>
      </c>
      <c r="S138" s="19">
        <v>0</v>
      </c>
      <c r="T138">
        <f t="shared" si="81"/>
        <v>15</v>
      </c>
      <c r="U138" s="68">
        <v>1</v>
      </c>
      <c r="V138" s="68">
        <v>1</v>
      </c>
      <c r="W138" s="68">
        <v>1</v>
      </c>
      <c r="X138" s="68">
        <v>1</v>
      </c>
      <c r="Y138" s="68">
        <v>1</v>
      </c>
      <c r="Z138" s="68">
        <v>1</v>
      </c>
      <c r="AA138" s="68">
        <v>1</v>
      </c>
      <c r="AB138" s="68">
        <v>1</v>
      </c>
      <c r="AC138" s="68">
        <v>1</v>
      </c>
      <c r="AD138" s="68">
        <v>1</v>
      </c>
      <c r="AE138" s="68">
        <v>1</v>
      </c>
      <c r="AF138" s="68">
        <v>1</v>
      </c>
      <c r="AG138">
        <f t="shared" si="91"/>
        <v>22</v>
      </c>
      <c r="AH138" s="19">
        <v>1</v>
      </c>
      <c r="AI138" s="19">
        <v>1</v>
      </c>
      <c r="AJ138">
        <f t="shared" si="82"/>
        <v>2</v>
      </c>
      <c r="AK138" s="68">
        <v>1</v>
      </c>
      <c r="AL138" s="19">
        <v>1</v>
      </c>
      <c r="AM138" s="19">
        <v>1</v>
      </c>
      <c r="AN138" s="19">
        <v>1</v>
      </c>
      <c r="AO138" s="19">
        <v>1</v>
      </c>
      <c r="AP138" s="19">
        <v>1</v>
      </c>
      <c r="AQ138" s="68">
        <v>1</v>
      </c>
      <c r="AR138" s="19">
        <v>1</v>
      </c>
      <c r="AS138" s="68">
        <v>1</v>
      </c>
      <c r="AT138" s="68">
        <v>1</v>
      </c>
      <c r="AU138" s="19">
        <v>1</v>
      </c>
      <c r="AV138" s="68">
        <v>1</v>
      </c>
      <c r="AW138" s="19">
        <v>0</v>
      </c>
      <c r="AX138">
        <f t="shared" si="83"/>
        <v>12</v>
      </c>
      <c r="AY138" s="19">
        <v>1</v>
      </c>
      <c r="AZ138" s="19">
        <v>1</v>
      </c>
      <c r="BA138">
        <f t="shared" si="84"/>
        <v>4</v>
      </c>
      <c r="BB138" s="19">
        <v>1</v>
      </c>
      <c r="BC138" s="68">
        <v>1</v>
      </c>
      <c r="BD138" s="68">
        <v>1</v>
      </c>
      <c r="BE138" s="68">
        <v>1</v>
      </c>
      <c r="BF138" s="68">
        <v>1</v>
      </c>
      <c r="BG138" s="68">
        <v>1</v>
      </c>
      <c r="BH138">
        <f t="shared" si="85"/>
        <v>9.5</v>
      </c>
      <c r="BI138" s="68">
        <v>1</v>
      </c>
      <c r="BJ138" s="68">
        <v>1</v>
      </c>
      <c r="BK138" s="68">
        <v>1</v>
      </c>
      <c r="BL138">
        <f t="shared" si="86"/>
        <v>2</v>
      </c>
      <c r="BM138" s="68">
        <v>1</v>
      </c>
      <c r="BN138" s="68">
        <v>1</v>
      </c>
      <c r="BO138" s="68">
        <v>1</v>
      </c>
      <c r="BP138">
        <f t="shared" si="87"/>
        <v>2</v>
      </c>
      <c r="BQ138" s="68">
        <v>1</v>
      </c>
      <c r="BR138" s="68">
        <v>1</v>
      </c>
      <c r="BS138" s="68">
        <v>1</v>
      </c>
      <c r="BT138" s="68">
        <v>1</v>
      </c>
      <c r="BU138" s="68">
        <v>1</v>
      </c>
      <c r="BV138">
        <f t="shared" si="88"/>
        <v>4</v>
      </c>
      <c r="BW138" s="68">
        <v>1</v>
      </c>
      <c r="BX138" s="68">
        <v>1</v>
      </c>
      <c r="BY138" s="68">
        <v>1</v>
      </c>
      <c r="BZ138" s="68">
        <v>1</v>
      </c>
      <c r="CA138" s="68">
        <v>1</v>
      </c>
      <c r="CB138">
        <f t="shared" si="89"/>
        <v>5</v>
      </c>
      <c r="CC138" s="68">
        <v>1</v>
      </c>
      <c r="CD138" s="68">
        <v>1</v>
      </c>
      <c r="CE138" s="68">
        <v>1</v>
      </c>
      <c r="CF138" s="21">
        <f t="shared" si="90"/>
        <v>2.5</v>
      </c>
    </row>
    <row r="139" spans="1:86" s="49" customFormat="1" hidden="1" outlineLevel="1" x14ac:dyDescent="0.35">
      <c r="B139" s="70" t="s">
        <v>220</v>
      </c>
      <c r="C139" s="69"/>
      <c r="D139" s="69"/>
      <c r="E139" s="68">
        <v>1</v>
      </c>
      <c r="F139" s="68">
        <v>1</v>
      </c>
      <c r="G139" s="68">
        <v>1</v>
      </c>
      <c r="H139" s="68">
        <v>1</v>
      </c>
      <c r="I139" s="68">
        <v>1</v>
      </c>
      <c r="J139" s="19">
        <v>1</v>
      </c>
      <c r="K139" s="19">
        <v>1</v>
      </c>
      <c r="L139" s="68">
        <v>1</v>
      </c>
      <c r="M139" s="68">
        <v>1</v>
      </c>
      <c r="N139" s="68">
        <v>1</v>
      </c>
      <c r="O139" s="69">
        <f t="shared" si="80"/>
        <v>13</v>
      </c>
      <c r="P139" s="68">
        <v>1</v>
      </c>
      <c r="Q139" s="68">
        <v>1</v>
      </c>
      <c r="R139" s="68">
        <v>1</v>
      </c>
      <c r="S139" s="68">
        <v>1</v>
      </c>
      <c r="T139" s="69">
        <f t="shared" si="81"/>
        <v>20</v>
      </c>
      <c r="U139" s="68">
        <v>1</v>
      </c>
      <c r="V139" s="68">
        <v>1</v>
      </c>
      <c r="W139" s="68">
        <v>1</v>
      </c>
      <c r="X139" s="68">
        <v>1</v>
      </c>
      <c r="Y139" s="68">
        <v>1</v>
      </c>
      <c r="Z139" s="68">
        <v>1</v>
      </c>
      <c r="AA139" s="68">
        <v>1</v>
      </c>
      <c r="AB139" s="68">
        <v>1</v>
      </c>
      <c r="AC139" s="68">
        <v>1</v>
      </c>
      <c r="AD139" s="68">
        <v>1</v>
      </c>
      <c r="AE139" s="68">
        <v>1</v>
      </c>
      <c r="AF139" s="68">
        <v>1</v>
      </c>
      <c r="AG139" s="69">
        <f t="shared" si="91"/>
        <v>22</v>
      </c>
      <c r="AH139" s="19">
        <v>1</v>
      </c>
      <c r="AI139" s="19">
        <v>1</v>
      </c>
      <c r="AJ139" s="69">
        <f t="shared" si="82"/>
        <v>2</v>
      </c>
      <c r="AK139" s="68">
        <v>1</v>
      </c>
      <c r="AL139" s="68">
        <v>1</v>
      </c>
      <c r="AM139" s="19">
        <v>1</v>
      </c>
      <c r="AN139" s="68">
        <v>1</v>
      </c>
      <c r="AO139" s="68">
        <v>1</v>
      </c>
      <c r="AP139" s="68">
        <v>1</v>
      </c>
      <c r="AQ139" s="68">
        <v>1</v>
      </c>
      <c r="AR139" s="68">
        <v>1</v>
      </c>
      <c r="AS139" s="68">
        <v>1</v>
      </c>
      <c r="AT139" s="68">
        <v>1</v>
      </c>
      <c r="AU139" s="19">
        <v>1</v>
      </c>
      <c r="AV139" s="68">
        <v>1</v>
      </c>
      <c r="AW139" s="68">
        <v>1</v>
      </c>
      <c r="AX139" s="69">
        <f t="shared" si="83"/>
        <v>14</v>
      </c>
      <c r="AY139" s="19">
        <v>1</v>
      </c>
      <c r="AZ139" s="19">
        <v>1</v>
      </c>
      <c r="BA139" s="69">
        <f t="shared" si="84"/>
        <v>4</v>
      </c>
      <c r="BB139" s="19">
        <v>1</v>
      </c>
      <c r="BC139" s="68">
        <v>1</v>
      </c>
      <c r="BD139" s="68">
        <v>1</v>
      </c>
      <c r="BE139" s="68">
        <v>1</v>
      </c>
      <c r="BF139" s="68">
        <v>1</v>
      </c>
      <c r="BG139" s="68">
        <v>1</v>
      </c>
      <c r="BH139" s="69">
        <f t="shared" si="85"/>
        <v>9.5</v>
      </c>
      <c r="BI139" s="68">
        <v>1</v>
      </c>
      <c r="BJ139" s="68">
        <v>1</v>
      </c>
      <c r="BK139" s="68">
        <v>1</v>
      </c>
      <c r="BL139" s="69">
        <f t="shared" si="86"/>
        <v>2</v>
      </c>
      <c r="BM139" s="68">
        <v>1</v>
      </c>
      <c r="BN139" s="68">
        <v>1</v>
      </c>
      <c r="BO139" s="68">
        <v>1</v>
      </c>
      <c r="BP139" s="69">
        <f t="shared" si="87"/>
        <v>2</v>
      </c>
      <c r="BQ139" s="68">
        <v>1</v>
      </c>
      <c r="BR139" s="68">
        <v>1</v>
      </c>
      <c r="BS139" s="68">
        <v>1</v>
      </c>
      <c r="BT139" s="68">
        <v>1</v>
      </c>
      <c r="BU139" s="68">
        <v>1</v>
      </c>
      <c r="BV139" s="69">
        <f t="shared" si="88"/>
        <v>4</v>
      </c>
      <c r="BW139" s="68">
        <v>1</v>
      </c>
      <c r="BX139" s="68">
        <v>1</v>
      </c>
      <c r="BY139" s="68">
        <v>1</v>
      </c>
      <c r="BZ139" s="68">
        <v>1</v>
      </c>
      <c r="CA139" s="68">
        <v>1</v>
      </c>
      <c r="CB139" s="69">
        <f t="shared" si="89"/>
        <v>5</v>
      </c>
      <c r="CC139" s="68">
        <v>1</v>
      </c>
      <c r="CD139" s="68">
        <v>1</v>
      </c>
      <c r="CE139" s="68">
        <v>1</v>
      </c>
      <c r="CF139" s="21">
        <f t="shared" si="90"/>
        <v>2.5</v>
      </c>
    </row>
    <row r="140" spans="1:86" hidden="1" outlineLevel="1" x14ac:dyDescent="0.35">
      <c r="B140" s="24" t="s">
        <v>194</v>
      </c>
      <c r="E140" s="73">
        <v>1</v>
      </c>
      <c r="F140" s="68">
        <v>1</v>
      </c>
      <c r="G140" s="68">
        <v>1</v>
      </c>
      <c r="H140" s="68">
        <v>1</v>
      </c>
      <c r="I140" s="51">
        <v>1</v>
      </c>
      <c r="J140" s="19">
        <v>1</v>
      </c>
      <c r="K140" s="19">
        <v>1</v>
      </c>
      <c r="L140" s="68">
        <v>1</v>
      </c>
      <c r="M140" s="68">
        <v>1</v>
      </c>
      <c r="N140" s="68">
        <v>1</v>
      </c>
      <c r="O140">
        <f t="shared" si="80"/>
        <v>13</v>
      </c>
      <c r="P140" s="68">
        <v>1</v>
      </c>
      <c r="Q140" s="68">
        <v>1</v>
      </c>
      <c r="R140" s="68">
        <v>1</v>
      </c>
      <c r="S140" s="19">
        <v>1</v>
      </c>
      <c r="T140">
        <f t="shared" si="81"/>
        <v>20</v>
      </c>
      <c r="U140" s="68">
        <v>1</v>
      </c>
      <c r="V140" s="68">
        <v>1</v>
      </c>
      <c r="W140" s="68">
        <v>1</v>
      </c>
      <c r="X140" s="68">
        <v>1</v>
      </c>
      <c r="Y140" s="68">
        <v>1</v>
      </c>
      <c r="Z140" s="68">
        <v>1</v>
      </c>
      <c r="AA140" s="68">
        <v>1</v>
      </c>
      <c r="AB140" s="68">
        <v>1</v>
      </c>
      <c r="AC140" s="68">
        <v>1</v>
      </c>
      <c r="AD140" s="68">
        <v>1</v>
      </c>
      <c r="AE140" s="68">
        <v>1</v>
      </c>
      <c r="AF140" s="68">
        <v>1</v>
      </c>
      <c r="AG140">
        <f t="shared" si="91"/>
        <v>22</v>
      </c>
      <c r="AH140" s="19">
        <v>1</v>
      </c>
      <c r="AI140" s="19">
        <v>1</v>
      </c>
      <c r="AJ140">
        <f t="shared" si="82"/>
        <v>2</v>
      </c>
      <c r="AK140" s="19">
        <v>1</v>
      </c>
      <c r="AL140" s="19">
        <v>1</v>
      </c>
      <c r="AM140" s="19">
        <v>1</v>
      </c>
      <c r="AN140" s="19">
        <v>1</v>
      </c>
      <c r="AO140" s="19">
        <v>1</v>
      </c>
      <c r="AP140" s="19">
        <v>1</v>
      </c>
      <c r="AQ140" s="68">
        <v>1</v>
      </c>
      <c r="AR140" s="19">
        <v>1</v>
      </c>
      <c r="AS140" s="68">
        <v>1</v>
      </c>
      <c r="AT140" s="68">
        <v>1</v>
      </c>
      <c r="AU140" s="19">
        <v>1</v>
      </c>
      <c r="AV140" s="68">
        <v>1</v>
      </c>
      <c r="AW140" s="19">
        <v>1</v>
      </c>
      <c r="AX140">
        <f t="shared" si="83"/>
        <v>14</v>
      </c>
      <c r="AY140" s="19">
        <v>1</v>
      </c>
      <c r="AZ140" s="19">
        <v>1</v>
      </c>
      <c r="BA140">
        <f t="shared" si="84"/>
        <v>4</v>
      </c>
      <c r="BB140" s="19">
        <v>1</v>
      </c>
      <c r="BC140" s="68">
        <v>1</v>
      </c>
      <c r="BD140" s="68">
        <v>1</v>
      </c>
      <c r="BE140" s="68">
        <v>1</v>
      </c>
      <c r="BF140" s="68">
        <v>1</v>
      </c>
      <c r="BG140" s="68">
        <v>1</v>
      </c>
      <c r="BH140">
        <f t="shared" si="85"/>
        <v>9.5</v>
      </c>
      <c r="BI140" s="68">
        <v>1</v>
      </c>
      <c r="BJ140" s="68">
        <v>1</v>
      </c>
      <c r="BK140" s="68">
        <v>1</v>
      </c>
      <c r="BL140">
        <f t="shared" si="86"/>
        <v>2</v>
      </c>
      <c r="BM140" s="68">
        <v>1</v>
      </c>
      <c r="BN140" s="68">
        <v>1</v>
      </c>
      <c r="BO140" s="68">
        <v>1</v>
      </c>
      <c r="BP140">
        <f t="shared" si="87"/>
        <v>2</v>
      </c>
      <c r="BQ140" s="68">
        <v>1</v>
      </c>
      <c r="BR140" s="68">
        <v>1</v>
      </c>
      <c r="BS140" s="68">
        <v>1</v>
      </c>
      <c r="BT140" s="68">
        <v>1</v>
      </c>
      <c r="BU140" s="68">
        <v>1</v>
      </c>
      <c r="BV140">
        <f t="shared" si="88"/>
        <v>4</v>
      </c>
      <c r="BW140" s="68">
        <v>1</v>
      </c>
      <c r="BX140" s="68">
        <v>1</v>
      </c>
      <c r="BY140" s="68">
        <v>1</v>
      </c>
      <c r="BZ140" s="68">
        <v>1</v>
      </c>
      <c r="CA140" s="68">
        <v>1</v>
      </c>
      <c r="CB140">
        <f t="shared" si="89"/>
        <v>5</v>
      </c>
      <c r="CC140" s="68">
        <v>1</v>
      </c>
      <c r="CD140" s="68">
        <v>1</v>
      </c>
      <c r="CE140" s="68">
        <v>1</v>
      </c>
      <c r="CF140" s="21">
        <f t="shared" si="90"/>
        <v>2.5</v>
      </c>
    </row>
    <row r="141" spans="1:86" hidden="1" outlineLevel="1" x14ac:dyDescent="0.35">
      <c r="B141" s="24" t="s">
        <v>195</v>
      </c>
      <c r="E141" s="73">
        <v>1</v>
      </c>
      <c r="F141" s="68">
        <v>1</v>
      </c>
      <c r="G141" s="68">
        <v>1</v>
      </c>
      <c r="H141" s="68">
        <v>1</v>
      </c>
      <c r="I141" s="51">
        <v>1</v>
      </c>
      <c r="J141" s="19">
        <v>1</v>
      </c>
      <c r="K141" s="19">
        <v>1</v>
      </c>
      <c r="L141" s="68">
        <v>1</v>
      </c>
      <c r="M141" s="68">
        <v>1</v>
      </c>
      <c r="N141" s="68">
        <v>1</v>
      </c>
      <c r="O141">
        <f t="shared" si="80"/>
        <v>13</v>
      </c>
      <c r="P141" s="68">
        <v>1</v>
      </c>
      <c r="Q141" s="68">
        <v>1</v>
      </c>
      <c r="R141" s="68">
        <v>1</v>
      </c>
      <c r="S141" s="19">
        <v>1</v>
      </c>
      <c r="T141">
        <f t="shared" si="81"/>
        <v>20</v>
      </c>
      <c r="U141" s="68">
        <v>1</v>
      </c>
      <c r="V141" s="68">
        <v>1</v>
      </c>
      <c r="W141" s="68">
        <v>1</v>
      </c>
      <c r="X141" s="68">
        <v>1</v>
      </c>
      <c r="Y141" s="68">
        <v>1</v>
      </c>
      <c r="Z141" s="68">
        <v>1</v>
      </c>
      <c r="AA141" s="68">
        <v>1</v>
      </c>
      <c r="AB141" s="68">
        <v>1</v>
      </c>
      <c r="AC141" s="68">
        <v>1</v>
      </c>
      <c r="AD141" s="68">
        <v>1</v>
      </c>
      <c r="AE141" s="68">
        <v>1</v>
      </c>
      <c r="AF141" s="68">
        <v>1</v>
      </c>
      <c r="AG141">
        <f t="shared" si="91"/>
        <v>22</v>
      </c>
      <c r="AH141" s="19">
        <v>1</v>
      </c>
      <c r="AI141" s="19">
        <v>1</v>
      </c>
      <c r="AJ141">
        <f t="shared" si="82"/>
        <v>2</v>
      </c>
      <c r="AK141" s="19">
        <v>1</v>
      </c>
      <c r="AL141" s="19">
        <v>1</v>
      </c>
      <c r="AM141" s="19">
        <v>1</v>
      </c>
      <c r="AN141" s="19">
        <v>1</v>
      </c>
      <c r="AO141" s="19">
        <v>1</v>
      </c>
      <c r="AP141" s="19">
        <v>1</v>
      </c>
      <c r="AQ141" s="68">
        <v>1</v>
      </c>
      <c r="AR141" s="19">
        <v>1</v>
      </c>
      <c r="AS141" s="68">
        <v>1</v>
      </c>
      <c r="AT141" s="68">
        <v>1</v>
      </c>
      <c r="AU141" s="19">
        <v>1</v>
      </c>
      <c r="AV141" s="68">
        <v>1</v>
      </c>
      <c r="AW141" s="19">
        <v>1</v>
      </c>
      <c r="AX141">
        <f t="shared" si="83"/>
        <v>14</v>
      </c>
      <c r="AY141" s="19">
        <v>1</v>
      </c>
      <c r="AZ141" s="19">
        <v>1</v>
      </c>
      <c r="BA141">
        <f t="shared" si="84"/>
        <v>4</v>
      </c>
      <c r="BB141" s="19">
        <v>1</v>
      </c>
      <c r="BC141" s="68">
        <v>1</v>
      </c>
      <c r="BD141" s="68">
        <v>1</v>
      </c>
      <c r="BE141" s="68">
        <v>1</v>
      </c>
      <c r="BF141" s="68">
        <v>1</v>
      </c>
      <c r="BG141" s="68">
        <v>1</v>
      </c>
      <c r="BH141">
        <f t="shared" si="85"/>
        <v>9.5</v>
      </c>
      <c r="BI141" s="68">
        <v>1</v>
      </c>
      <c r="BJ141" s="68">
        <v>1</v>
      </c>
      <c r="BK141" s="68">
        <v>1</v>
      </c>
      <c r="BL141">
        <f t="shared" si="86"/>
        <v>2</v>
      </c>
      <c r="BM141" s="68">
        <v>1</v>
      </c>
      <c r="BN141" s="68">
        <v>1</v>
      </c>
      <c r="BO141" s="68">
        <v>1</v>
      </c>
      <c r="BP141">
        <f t="shared" si="87"/>
        <v>2</v>
      </c>
      <c r="BQ141" s="68">
        <v>1</v>
      </c>
      <c r="BR141" s="68">
        <v>1</v>
      </c>
      <c r="BS141" s="68">
        <v>1</v>
      </c>
      <c r="BT141" s="68">
        <v>1</v>
      </c>
      <c r="BU141" s="68">
        <v>1</v>
      </c>
      <c r="BV141">
        <f t="shared" si="88"/>
        <v>4</v>
      </c>
      <c r="BW141" s="68">
        <v>1</v>
      </c>
      <c r="BX141" s="68">
        <v>1</v>
      </c>
      <c r="BY141" s="68">
        <v>1</v>
      </c>
      <c r="BZ141" s="68">
        <v>1</v>
      </c>
      <c r="CA141" s="68">
        <v>1</v>
      </c>
      <c r="CB141">
        <f t="shared" si="89"/>
        <v>5</v>
      </c>
      <c r="CC141" s="68">
        <v>1</v>
      </c>
      <c r="CD141" s="68">
        <v>1</v>
      </c>
      <c r="CE141" s="68">
        <v>1</v>
      </c>
      <c r="CF141" s="21">
        <f t="shared" si="90"/>
        <v>2.5</v>
      </c>
    </row>
    <row r="142" spans="1:86" collapsed="1" x14ac:dyDescent="0.35">
      <c r="A142" t="s">
        <v>188</v>
      </c>
      <c r="B142" s="25"/>
      <c r="E142" s="19"/>
      <c r="F142" s="19"/>
      <c r="G142" s="19"/>
      <c r="H142" s="19"/>
      <c r="I142" s="51"/>
      <c r="J142" s="19"/>
      <c r="K142" s="19"/>
      <c r="L142" s="19"/>
      <c r="M142" s="19"/>
      <c r="N142" s="19"/>
      <c r="O142" s="17">
        <f>(AVERAGE(O143))/$O$4</f>
        <v>1</v>
      </c>
      <c r="P142" s="19"/>
      <c r="Q142" s="19"/>
      <c r="R142" s="19"/>
      <c r="S142" s="19"/>
      <c r="T142" s="17">
        <f>(AVERAGE(T143))/T4</f>
        <v>1</v>
      </c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7">
        <f>(AVERAGE(AG143))/AG4</f>
        <v>1</v>
      </c>
      <c r="AH142" s="19"/>
      <c r="AI142" s="19"/>
      <c r="AJ142" s="17">
        <f>(AVERAGE(AJ143))/AJ4</f>
        <v>1</v>
      </c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7">
        <f>(AVERAGE(AX143))/AX4</f>
        <v>1</v>
      </c>
      <c r="AY142" s="19"/>
      <c r="AZ142" s="19"/>
      <c r="BA142" s="17">
        <f>(AVERAGE(BA143))/BA4</f>
        <v>1</v>
      </c>
      <c r="BB142" s="19"/>
      <c r="BC142" s="19"/>
      <c r="BD142" s="19"/>
      <c r="BE142" s="19"/>
      <c r="BF142" s="19"/>
      <c r="BG142" s="19"/>
      <c r="BH142" s="17">
        <f>(AVERAGE(BH143))/BH4</f>
        <v>1</v>
      </c>
      <c r="BI142" s="19"/>
      <c r="BJ142" s="19"/>
      <c r="BK142" s="19"/>
      <c r="BL142" s="17">
        <f>(AVERAGE(BL143))/BL4</f>
        <v>1</v>
      </c>
      <c r="BM142" s="19"/>
      <c r="BN142" s="19"/>
      <c r="BO142" s="19"/>
      <c r="BP142" s="17">
        <f>(AVERAGE(BP143))/BP4</f>
        <v>1</v>
      </c>
      <c r="BV142" s="17">
        <f>(AVERAGE(BV143))/BV4</f>
        <v>0.75</v>
      </c>
      <c r="CB142" s="17">
        <f>(AVERAGE(CB143))/CB4</f>
        <v>1</v>
      </c>
      <c r="CC142" s="17"/>
      <c r="CF142" s="17">
        <f>(AVERAGE(CF143))/CF4</f>
        <v>0.01</v>
      </c>
      <c r="CH142" s="18">
        <f>(O142*$O$4+T142*$T$4+AG142*$AG$4+AJ142*$AJ$4+AX142*$AX$4+BA142*$BA$4+BH142*$BH$4+BL142*$BL$4+BP142*$BP$4+BV142*$BV$4+CB142*$CB$4+CF142*$CF$4)/$CH$4</f>
        <v>0.96525000000000005</v>
      </c>
    </row>
    <row r="143" spans="1:86" hidden="1" outlineLevel="1" x14ac:dyDescent="0.35">
      <c r="B143" s="24" t="s">
        <v>161</v>
      </c>
      <c r="E143" s="19">
        <v>1</v>
      </c>
      <c r="F143" s="19">
        <v>1</v>
      </c>
      <c r="G143" s="19">
        <v>1</v>
      </c>
      <c r="H143" s="19">
        <v>1</v>
      </c>
      <c r="I143" s="51">
        <v>1</v>
      </c>
      <c r="J143" s="19">
        <v>1</v>
      </c>
      <c r="K143" s="19">
        <v>1</v>
      </c>
      <c r="L143" s="19">
        <v>1</v>
      </c>
      <c r="M143" s="19">
        <v>1</v>
      </c>
      <c r="N143" s="19">
        <v>1</v>
      </c>
      <c r="O143">
        <f t="shared" si="80"/>
        <v>13</v>
      </c>
      <c r="P143" s="68">
        <v>1</v>
      </c>
      <c r="Q143" s="68">
        <v>1</v>
      </c>
      <c r="R143" s="68">
        <v>1</v>
      </c>
      <c r="S143" s="19">
        <v>1</v>
      </c>
      <c r="T143">
        <f t="shared" si="81"/>
        <v>20</v>
      </c>
      <c r="U143" s="68">
        <v>1</v>
      </c>
      <c r="V143" s="68">
        <v>1</v>
      </c>
      <c r="W143" s="68">
        <v>1</v>
      </c>
      <c r="X143" s="68">
        <v>1</v>
      </c>
      <c r="Y143" s="68">
        <v>1</v>
      </c>
      <c r="Z143" s="68">
        <v>1</v>
      </c>
      <c r="AA143" s="68">
        <v>1</v>
      </c>
      <c r="AB143" s="68">
        <v>1</v>
      </c>
      <c r="AC143" s="68">
        <v>1</v>
      </c>
      <c r="AD143" s="68">
        <v>1</v>
      </c>
      <c r="AE143" s="68">
        <v>1</v>
      </c>
      <c r="AF143" s="68">
        <v>1</v>
      </c>
      <c r="AG143">
        <f>SUMPRODUCT($U$4:$AF$4,U143:AF143)</f>
        <v>22</v>
      </c>
      <c r="AH143" s="68">
        <v>1</v>
      </c>
      <c r="AI143" s="68">
        <v>1</v>
      </c>
      <c r="AJ143">
        <f t="shared" si="82"/>
        <v>2</v>
      </c>
      <c r="AK143" s="19">
        <v>1</v>
      </c>
      <c r="AL143" s="19">
        <v>1</v>
      </c>
      <c r="AM143" s="19">
        <v>1</v>
      </c>
      <c r="AN143" s="19">
        <v>1</v>
      </c>
      <c r="AO143" s="19">
        <v>1</v>
      </c>
      <c r="AP143" s="19">
        <v>1</v>
      </c>
      <c r="AQ143" s="19">
        <v>1</v>
      </c>
      <c r="AR143" s="19">
        <v>1</v>
      </c>
      <c r="AS143" s="19">
        <v>1</v>
      </c>
      <c r="AT143" s="19">
        <v>1</v>
      </c>
      <c r="AU143" s="19">
        <v>1</v>
      </c>
      <c r="AV143" s="19">
        <v>1</v>
      </c>
      <c r="AW143" s="19">
        <v>1</v>
      </c>
      <c r="AX143">
        <f t="shared" si="83"/>
        <v>14</v>
      </c>
      <c r="AY143" s="19">
        <v>1</v>
      </c>
      <c r="AZ143" s="19">
        <v>1</v>
      </c>
      <c r="BA143">
        <f t="shared" si="84"/>
        <v>4</v>
      </c>
      <c r="BB143" s="19">
        <v>1</v>
      </c>
      <c r="BC143" s="19">
        <v>1</v>
      </c>
      <c r="BD143" s="73">
        <v>1</v>
      </c>
      <c r="BE143" s="19">
        <v>1</v>
      </c>
      <c r="BF143" s="19">
        <v>1</v>
      </c>
      <c r="BG143" s="19">
        <v>1</v>
      </c>
      <c r="BH143">
        <f t="shared" si="85"/>
        <v>9.5</v>
      </c>
      <c r="BI143" s="19">
        <v>1</v>
      </c>
      <c r="BJ143" s="19">
        <v>1</v>
      </c>
      <c r="BK143" s="19">
        <v>1</v>
      </c>
      <c r="BL143">
        <f t="shared" si="86"/>
        <v>2</v>
      </c>
      <c r="BM143" s="19">
        <v>1</v>
      </c>
      <c r="BN143" s="19">
        <v>1</v>
      </c>
      <c r="BO143" s="19">
        <v>1</v>
      </c>
      <c r="BP143">
        <f t="shared" si="87"/>
        <v>2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  <c r="BV143">
        <f t="shared" si="88"/>
        <v>3</v>
      </c>
      <c r="BW143" s="19">
        <v>1</v>
      </c>
      <c r="BX143" s="19">
        <v>1</v>
      </c>
      <c r="BY143" s="73">
        <v>1</v>
      </c>
      <c r="BZ143" s="73">
        <v>1</v>
      </c>
      <c r="CA143" s="73">
        <v>1</v>
      </c>
      <c r="CB143">
        <f t="shared" si="89"/>
        <v>5</v>
      </c>
      <c r="CC143" s="19">
        <v>0.05</v>
      </c>
      <c r="CD143" s="19">
        <v>0</v>
      </c>
      <c r="CE143" s="19">
        <v>0</v>
      </c>
      <c r="CF143" s="21">
        <f t="shared" si="90"/>
        <v>2.5000000000000001E-2</v>
      </c>
    </row>
    <row r="144" spans="1:86" collapsed="1" x14ac:dyDescent="0.35">
      <c r="A144" t="s">
        <v>189</v>
      </c>
      <c r="B144" s="25"/>
      <c r="E144" s="19"/>
      <c r="F144" s="19"/>
      <c r="G144" s="19"/>
      <c r="H144" s="19"/>
      <c r="I144" s="51"/>
      <c r="J144" s="19"/>
      <c r="K144" s="19"/>
      <c r="L144" s="19"/>
      <c r="M144" s="19"/>
      <c r="N144" s="19"/>
      <c r="O144" s="17">
        <f>(AVERAGE(O145:O152))/$O$4</f>
        <v>1</v>
      </c>
      <c r="P144" s="19"/>
      <c r="Q144" s="19"/>
      <c r="R144" s="19"/>
      <c r="S144" s="19"/>
      <c r="T144" s="17">
        <f>(AVERAGE(T145:T152))/T4</f>
        <v>1</v>
      </c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7">
        <f>(AVERAGE(AG145:AG152))/AG4</f>
        <v>1</v>
      </c>
      <c r="AH144" s="19"/>
      <c r="AI144" s="19"/>
      <c r="AJ144" s="17">
        <f>(AVERAGE(AJ145:AJ152))/AJ4</f>
        <v>1</v>
      </c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7">
        <f>(AVERAGE(AX145:AX152))/AX4</f>
        <v>1</v>
      </c>
      <c r="AY144" s="19"/>
      <c r="AZ144" s="19"/>
      <c r="BA144" s="17">
        <f>(AVERAGE(BA145:BA152))/BA4</f>
        <v>1</v>
      </c>
      <c r="BB144" s="19"/>
      <c r="BC144" s="19"/>
      <c r="BD144" s="19"/>
      <c r="BE144" s="19"/>
      <c r="BF144" s="19"/>
      <c r="BG144" s="19"/>
      <c r="BH144" s="17">
        <f>(AVERAGE(BH145:BH152))/BH4</f>
        <v>1</v>
      </c>
      <c r="BI144" s="19"/>
      <c r="BJ144" s="19"/>
      <c r="BK144" s="19"/>
      <c r="BL144" s="17">
        <f>(AVERAGE(BL145:BL152))/BL4</f>
        <v>1</v>
      </c>
      <c r="BM144" s="19"/>
      <c r="BN144" s="19"/>
      <c r="BO144" s="19"/>
      <c r="BP144" s="17">
        <f>(AVERAGE(BP145:BP152))/BP4</f>
        <v>1</v>
      </c>
      <c r="BV144" s="17">
        <f>(AVERAGE(BV145:BV152))/BV4</f>
        <v>1</v>
      </c>
      <c r="CB144" s="17">
        <f>(AVERAGE(CB145:CB152))/CB4</f>
        <v>1</v>
      </c>
      <c r="CC144" s="17"/>
      <c r="CF144" s="17">
        <f>(AVERAGE(CF145:CF152))/CF4</f>
        <v>1</v>
      </c>
      <c r="CH144" s="18">
        <f>(O144*$O$4+T144*$T$4+AG144*$AG$4+AJ144*$AJ$4+AX144*$AX$4+BA144*$BA$4+BH144*$BH$4+BL144*$BL$4+BP144*$BP$4+BV144*$BV$4+CB144*$CB$4+CF144*$CF$4)/$CH$4</f>
        <v>1</v>
      </c>
    </row>
    <row r="145" spans="1:86" hidden="1" outlineLevel="1" x14ac:dyDescent="0.35">
      <c r="B145" s="47" t="s">
        <v>162</v>
      </c>
      <c r="E145" s="19">
        <v>1</v>
      </c>
      <c r="F145" s="68">
        <v>1</v>
      </c>
      <c r="G145" s="68">
        <v>1</v>
      </c>
      <c r="H145" s="68">
        <v>1</v>
      </c>
      <c r="I145" s="68">
        <v>1</v>
      </c>
      <c r="J145" s="68">
        <v>1</v>
      </c>
      <c r="K145" s="68">
        <v>1</v>
      </c>
      <c r="L145" s="68">
        <v>1</v>
      </c>
      <c r="M145" s="68">
        <v>1</v>
      </c>
      <c r="N145" s="68">
        <v>1</v>
      </c>
      <c r="O145">
        <f t="shared" si="80"/>
        <v>13</v>
      </c>
      <c r="P145" s="68">
        <v>1</v>
      </c>
      <c r="Q145" s="68">
        <v>1</v>
      </c>
      <c r="R145" s="68">
        <v>1</v>
      </c>
      <c r="S145" s="68">
        <v>1</v>
      </c>
      <c r="T145">
        <f t="shared" si="81"/>
        <v>20</v>
      </c>
      <c r="U145" s="68">
        <v>1</v>
      </c>
      <c r="V145" s="68">
        <v>1</v>
      </c>
      <c r="W145" s="68">
        <v>1</v>
      </c>
      <c r="X145" s="68">
        <v>1</v>
      </c>
      <c r="Y145" s="68">
        <v>1</v>
      </c>
      <c r="Z145" s="68">
        <v>1</v>
      </c>
      <c r="AA145" s="68">
        <v>1</v>
      </c>
      <c r="AB145" s="68">
        <v>1</v>
      </c>
      <c r="AC145" s="68">
        <v>1</v>
      </c>
      <c r="AD145" s="68">
        <v>1</v>
      </c>
      <c r="AE145" s="68">
        <v>1</v>
      </c>
      <c r="AF145" s="68">
        <v>1</v>
      </c>
      <c r="AG145">
        <f t="shared" ref="AG145:AG152" si="92">SUMPRODUCT($U$4:$AF$4,U145:AF145)</f>
        <v>22</v>
      </c>
      <c r="AH145" s="19">
        <v>1</v>
      </c>
      <c r="AI145" s="19">
        <v>1</v>
      </c>
      <c r="AJ145">
        <f t="shared" si="82"/>
        <v>2</v>
      </c>
      <c r="AK145" s="19">
        <v>1</v>
      </c>
      <c r="AL145" s="19">
        <v>1</v>
      </c>
      <c r="AM145" s="68">
        <v>1</v>
      </c>
      <c r="AN145" s="19">
        <v>1</v>
      </c>
      <c r="AO145" s="19">
        <v>1</v>
      </c>
      <c r="AP145" s="19">
        <v>1</v>
      </c>
      <c r="AQ145" s="19">
        <v>1</v>
      </c>
      <c r="AR145" s="19">
        <v>1</v>
      </c>
      <c r="AS145" s="68">
        <v>1</v>
      </c>
      <c r="AT145" s="19">
        <v>1</v>
      </c>
      <c r="AU145" s="68">
        <v>1</v>
      </c>
      <c r="AV145" s="19">
        <v>1</v>
      </c>
      <c r="AW145" s="19">
        <v>1</v>
      </c>
      <c r="AX145">
        <f t="shared" si="83"/>
        <v>14</v>
      </c>
      <c r="AY145" s="73">
        <v>1</v>
      </c>
      <c r="AZ145" s="73">
        <v>1</v>
      </c>
      <c r="BA145">
        <f t="shared" si="84"/>
        <v>4</v>
      </c>
      <c r="BB145" s="68">
        <v>1</v>
      </c>
      <c r="BC145" s="68">
        <v>1</v>
      </c>
      <c r="BD145" s="68">
        <v>1</v>
      </c>
      <c r="BE145" s="68">
        <v>1</v>
      </c>
      <c r="BF145" s="68">
        <v>1</v>
      </c>
      <c r="BG145" s="68">
        <v>1</v>
      </c>
      <c r="BH145">
        <f t="shared" si="85"/>
        <v>9.5</v>
      </c>
      <c r="BI145" s="68">
        <v>1</v>
      </c>
      <c r="BJ145" s="68">
        <v>1</v>
      </c>
      <c r="BK145" s="68">
        <v>1</v>
      </c>
      <c r="BL145">
        <f t="shared" si="86"/>
        <v>2</v>
      </c>
      <c r="BM145" s="68">
        <v>1</v>
      </c>
      <c r="BN145" s="68">
        <v>1</v>
      </c>
      <c r="BO145" s="68">
        <v>1</v>
      </c>
      <c r="BP145">
        <f t="shared" si="87"/>
        <v>2</v>
      </c>
      <c r="BQ145" s="68">
        <v>1</v>
      </c>
      <c r="BR145" s="68">
        <v>1</v>
      </c>
      <c r="BS145" s="68">
        <v>1</v>
      </c>
      <c r="BT145" s="68">
        <v>1</v>
      </c>
      <c r="BU145" s="68">
        <v>1</v>
      </c>
      <c r="BV145">
        <f t="shared" si="88"/>
        <v>4</v>
      </c>
      <c r="BW145" s="68">
        <v>1</v>
      </c>
      <c r="BX145" s="68">
        <v>1</v>
      </c>
      <c r="BY145" s="68">
        <v>1</v>
      </c>
      <c r="BZ145" s="68">
        <v>1</v>
      </c>
      <c r="CA145" s="68">
        <v>1</v>
      </c>
      <c r="CB145">
        <f t="shared" si="89"/>
        <v>5</v>
      </c>
      <c r="CC145" s="68">
        <v>1</v>
      </c>
      <c r="CD145" s="68">
        <v>1</v>
      </c>
      <c r="CE145" s="68">
        <v>1</v>
      </c>
      <c r="CF145" s="21">
        <f t="shared" si="90"/>
        <v>2.5</v>
      </c>
    </row>
    <row r="146" spans="1:86" hidden="1" outlineLevel="1" x14ac:dyDescent="0.35">
      <c r="B146" s="48" t="s">
        <v>163</v>
      </c>
      <c r="E146" s="19">
        <v>1</v>
      </c>
      <c r="F146" s="68">
        <v>1</v>
      </c>
      <c r="G146" s="68">
        <v>1</v>
      </c>
      <c r="H146" s="68">
        <v>1</v>
      </c>
      <c r="I146" s="68">
        <v>1</v>
      </c>
      <c r="J146" s="68">
        <v>1</v>
      </c>
      <c r="K146" s="68">
        <v>1</v>
      </c>
      <c r="L146" s="68">
        <v>1</v>
      </c>
      <c r="M146" s="68">
        <v>1</v>
      </c>
      <c r="N146" s="68">
        <v>1</v>
      </c>
      <c r="O146">
        <f t="shared" si="80"/>
        <v>13</v>
      </c>
      <c r="P146" s="68">
        <v>1</v>
      </c>
      <c r="Q146" s="68">
        <v>1</v>
      </c>
      <c r="R146" s="68">
        <v>1</v>
      </c>
      <c r="S146" s="68">
        <v>1</v>
      </c>
      <c r="T146">
        <f t="shared" si="81"/>
        <v>20</v>
      </c>
      <c r="U146" s="68">
        <v>1</v>
      </c>
      <c r="V146" s="68">
        <v>1</v>
      </c>
      <c r="W146" s="68">
        <v>1</v>
      </c>
      <c r="X146" s="68">
        <v>1</v>
      </c>
      <c r="Y146" s="68">
        <v>1</v>
      </c>
      <c r="Z146" s="68">
        <v>1</v>
      </c>
      <c r="AA146" s="68">
        <v>1</v>
      </c>
      <c r="AB146" s="68">
        <v>1</v>
      </c>
      <c r="AC146" s="68">
        <v>1</v>
      </c>
      <c r="AD146" s="68">
        <v>1</v>
      </c>
      <c r="AE146" s="68">
        <v>1</v>
      </c>
      <c r="AF146" s="68">
        <v>1</v>
      </c>
      <c r="AG146">
        <f t="shared" si="92"/>
        <v>22</v>
      </c>
      <c r="AH146" s="19">
        <v>1</v>
      </c>
      <c r="AI146" s="19">
        <v>1</v>
      </c>
      <c r="AJ146">
        <f t="shared" si="82"/>
        <v>2</v>
      </c>
      <c r="AK146" s="19">
        <v>1</v>
      </c>
      <c r="AL146" s="19">
        <v>1</v>
      </c>
      <c r="AM146" s="68">
        <v>1</v>
      </c>
      <c r="AN146" s="19">
        <v>1</v>
      </c>
      <c r="AO146" s="19">
        <v>1</v>
      </c>
      <c r="AP146" s="19">
        <v>1</v>
      </c>
      <c r="AQ146" s="19">
        <v>1</v>
      </c>
      <c r="AR146" s="19">
        <v>1</v>
      </c>
      <c r="AS146" s="68">
        <v>1</v>
      </c>
      <c r="AT146" s="19">
        <v>1</v>
      </c>
      <c r="AU146" s="68">
        <v>1</v>
      </c>
      <c r="AV146" s="19">
        <v>1</v>
      </c>
      <c r="AW146" s="19">
        <v>1</v>
      </c>
      <c r="AX146">
        <f t="shared" si="83"/>
        <v>14</v>
      </c>
      <c r="AY146" s="73">
        <v>1</v>
      </c>
      <c r="AZ146" s="73">
        <v>1</v>
      </c>
      <c r="BA146">
        <f t="shared" si="84"/>
        <v>4</v>
      </c>
      <c r="BB146" s="68">
        <v>1</v>
      </c>
      <c r="BC146" s="68">
        <v>1</v>
      </c>
      <c r="BD146" s="68">
        <v>1</v>
      </c>
      <c r="BE146" s="68">
        <v>1</v>
      </c>
      <c r="BF146" s="68">
        <v>1</v>
      </c>
      <c r="BG146" s="68">
        <v>1</v>
      </c>
      <c r="BH146">
        <f t="shared" si="85"/>
        <v>9.5</v>
      </c>
      <c r="BI146" s="68">
        <v>1</v>
      </c>
      <c r="BJ146" s="68">
        <v>1</v>
      </c>
      <c r="BK146" s="68">
        <v>1</v>
      </c>
      <c r="BL146">
        <f t="shared" si="86"/>
        <v>2</v>
      </c>
      <c r="BM146" s="68">
        <v>1</v>
      </c>
      <c r="BN146" s="68">
        <v>1</v>
      </c>
      <c r="BO146" s="68">
        <v>1</v>
      </c>
      <c r="BP146">
        <f t="shared" si="87"/>
        <v>2</v>
      </c>
      <c r="BQ146" s="68">
        <v>1</v>
      </c>
      <c r="BR146" s="68">
        <v>1</v>
      </c>
      <c r="BS146" s="68">
        <v>1</v>
      </c>
      <c r="BT146" s="68">
        <v>1</v>
      </c>
      <c r="BU146" s="68">
        <v>1</v>
      </c>
      <c r="BV146">
        <f t="shared" si="88"/>
        <v>4</v>
      </c>
      <c r="BW146" s="68">
        <v>1</v>
      </c>
      <c r="BX146" s="68">
        <v>1</v>
      </c>
      <c r="BY146" s="68">
        <v>1</v>
      </c>
      <c r="BZ146" s="68">
        <v>1</v>
      </c>
      <c r="CA146" s="68">
        <v>1</v>
      </c>
      <c r="CB146">
        <f t="shared" si="89"/>
        <v>5</v>
      </c>
      <c r="CC146" s="68">
        <v>1</v>
      </c>
      <c r="CD146" s="68">
        <v>1</v>
      </c>
      <c r="CE146" s="68">
        <v>1</v>
      </c>
      <c r="CF146" s="21">
        <f t="shared" si="90"/>
        <v>2.5</v>
      </c>
    </row>
    <row r="147" spans="1:86" hidden="1" outlineLevel="1" x14ac:dyDescent="0.35">
      <c r="B147" s="24" t="s">
        <v>164</v>
      </c>
      <c r="E147" s="19">
        <v>1</v>
      </c>
      <c r="F147" s="68">
        <v>1</v>
      </c>
      <c r="G147" s="68">
        <v>1</v>
      </c>
      <c r="H147" s="68">
        <v>1</v>
      </c>
      <c r="I147" s="68">
        <v>1</v>
      </c>
      <c r="J147" s="68">
        <v>1</v>
      </c>
      <c r="K147" s="68">
        <v>1</v>
      </c>
      <c r="L147" s="68">
        <v>1</v>
      </c>
      <c r="M147" s="68">
        <v>1</v>
      </c>
      <c r="N147" s="68">
        <v>1</v>
      </c>
      <c r="O147">
        <f t="shared" si="80"/>
        <v>13</v>
      </c>
      <c r="P147" s="68">
        <v>1</v>
      </c>
      <c r="Q147" s="68">
        <v>1</v>
      </c>
      <c r="R147" s="68">
        <v>1</v>
      </c>
      <c r="S147" s="68">
        <v>1</v>
      </c>
      <c r="T147">
        <f t="shared" si="81"/>
        <v>20</v>
      </c>
      <c r="U147" s="68">
        <v>1</v>
      </c>
      <c r="V147" s="68">
        <v>1</v>
      </c>
      <c r="W147" s="68">
        <v>1</v>
      </c>
      <c r="X147" s="68">
        <v>1</v>
      </c>
      <c r="Y147" s="68">
        <v>1</v>
      </c>
      <c r="Z147" s="68">
        <v>1</v>
      </c>
      <c r="AA147" s="68">
        <v>1</v>
      </c>
      <c r="AB147" s="68">
        <v>1</v>
      </c>
      <c r="AC147" s="68">
        <v>1</v>
      </c>
      <c r="AD147" s="68">
        <v>1</v>
      </c>
      <c r="AE147" s="68">
        <v>1</v>
      </c>
      <c r="AF147" s="68">
        <v>1</v>
      </c>
      <c r="AG147">
        <f t="shared" si="92"/>
        <v>22</v>
      </c>
      <c r="AH147" s="19">
        <v>1</v>
      </c>
      <c r="AI147" s="19">
        <v>1</v>
      </c>
      <c r="AJ147">
        <f t="shared" si="82"/>
        <v>2</v>
      </c>
      <c r="AK147" s="19">
        <v>1</v>
      </c>
      <c r="AL147" s="19">
        <v>1</v>
      </c>
      <c r="AM147" s="68">
        <v>1</v>
      </c>
      <c r="AN147" s="19">
        <v>1</v>
      </c>
      <c r="AO147" s="19">
        <v>1</v>
      </c>
      <c r="AP147" s="19">
        <v>1</v>
      </c>
      <c r="AQ147" s="19">
        <v>1</v>
      </c>
      <c r="AR147" s="19">
        <v>1</v>
      </c>
      <c r="AS147" s="68">
        <v>1</v>
      </c>
      <c r="AT147" s="19">
        <v>1</v>
      </c>
      <c r="AU147" s="68">
        <v>1</v>
      </c>
      <c r="AV147" s="19">
        <v>1</v>
      </c>
      <c r="AW147" s="19">
        <v>1</v>
      </c>
      <c r="AX147">
        <f t="shared" si="83"/>
        <v>14</v>
      </c>
      <c r="AY147" s="73">
        <v>1</v>
      </c>
      <c r="AZ147" s="73">
        <v>1</v>
      </c>
      <c r="BA147">
        <f t="shared" si="84"/>
        <v>4</v>
      </c>
      <c r="BB147" s="68">
        <v>1</v>
      </c>
      <c r="BC147" s="68">
        <v>1</v>
      </c>
      <c r="BD147" s="68">
        <v>1</v>
      </c>
      <c r="BE147" s="68">
        <v>1</v>
      </c>
      <c r="BF147" s="68">
        <v>1</v>
      </c>
      <c r="BG147" s="68">
        <v>1</v>
      </c>
      <c r="BH147">
        <f t="shared" si="85"/>
        <v>9.5</v>
      </c>
      <c r="BI147" s="68">
        <v>1</v>
      </c>
      <c r="BJ147" s="68">
        <v>1</v>
      </c>
      <c r="BK147" s="68">
        <v>1</v>
      </c>
      <c r="BL147">
        <f t="shared" si="86"/>
        <v>2</v>
      </c>
      <c r="BM147" s="68">
        <v>1</v>
      </c>
      <c r="BN147" s="68">
        <v>1</v>
      </c>
      <c r="BO147" s="68">
        <v>1</v>
      </c>
      <c r="BP147">
        <f t="shared" si="87"/>
        <v>2</v>
      </c>
      <c r="BQ147" s="68">
        <v>1</v>
      </c>
      <c r="BR147" s="68">
        <v>1</v>
      </c>
      <c r="BS147" s="68">
        <v>1</v>
      </c>
      <c r="BT147" s="68">
        <v>1</v>
      </c>
      <c r="BU147" s="68">
        <v>1</v>
      </c>
      <c r="BV147">
        <f t="shared" si="88"/>
        <v>4</v>
      </c>
      <c r="BW147" s="68">
        <v>1</v>
      </c>
      <c r="BX147" s="68">
        <v>1</v>
      </c>
      <c r="BY147" s="68">
        <v>1</v>
      </c>
      <c r="BZ147" s="68">
        <v>1</v>
      </c>
      <c r="CA147" s="68">
        <v>1</v>
      </c>
      <c r="CB147">
        <f t="shared" si="89"/>
        <v>5</v>
      </c>
      <c r="CC147" s="68">
        <v>1</v>
      </c>
      <c r="CD147" s="68">
        <v>1</v>
      </c>
      <c r="CE147" s="68">
        <v>1</v>
      </c>
      <c r="CF147" s="21">
        <f t="shared" si="90"/>
        <v>2.5</v>
      </c>
    </row>
    <row r="148" spans="1:86" hidden="1" outlineLevel="1" x14ac:dyDescent="0.35">
      <c r="B148" s="24" t="s">
        <v>165</v>
      </c>
      <c r="E148" s="19">
        <v>1</v>
      </c>
      <c r="F148" s="68">
        <v>1</v>
      </c>
      <c r="G148" s="68">
        <v>1</v>
      </c>
      <c r="H148" s="68">
        <v>1</v>
      </c>
      <c r="I148" s="68">
        <v>1</v>
      </c>
      <c r="J148" s="68">
        <v>1</v>
      </c>
      <c r="K148" s="68">
        <v>1</v>
      </c>
      <c r="L148" s="68">
        <v>1</v>
      </c>
      <c r="M148" s="68">
        <v>1</v>
      </c>
      <c r="N148" s="68">
        <v>1</v>
      </c>
      <c r="O148">
        <f t="shared" si="80"/>
        <v>13</v>
      </c>
      <c r="P148" s="68">
        <v>1</v>
      </c>
      <c r="Q148" s="68">
        <v>1</v>
      </c>
      <c r="R148" s="68">
        <v>1</v>
      </c>
      <c r="S148" s="68">
        <v>1</v>
      </c>
      <c r="T148">
        <f t="shared" si="81"/>
        <v>20</v>
      </c>
      <c r="U148" s="68">
        <v>1</v>
      </c>
      <c r="V148" s="68">
        <v>1</v>
      </c>
      <c r="W148" s="68">
        <v>1</v>
      </c>
      <c r="X148" s="68">
        <v>1</v>
      </c>
      <c r="Y148" s="68">
        <v>1</v>
      </c>
      <c r="Z148" s="68">
        <v>1</v>
      </c>
      <c r="AA148" s="68">
        <v>1</v>
      </c>
      <c r="AB148" s="68">
        <v>1</v>
      </c>
      <c r="AC148" s="68">
        <v>1</v>
      </c>
      <c r="AD148" s="68">
        <v>1</v>
      </c>
      <c r="AE148" s="68">
        <v>1</v>
      </c>
      <c r="AF148" s="68">
        <v>1</v>
      </c>
      <c r="AG148">
        <f t="shared" si="92"/>
        <v>22</v>
      </c>
      <c r="AH148" s="19">
        <v>1</v>
      </c>
      <c r="AI148" s="19">
        <v>1</v>
      </c>
      <c r="AJ148">
        <f t="shared" si="82"/>
        <v>2</v>
      </c>
      <c r="AK148" s="19">
        <v>1</v>
      </c>
      <c r="AL148" s="19">
        <v>1</v>
      </c>
      <c r="AM148" s="68">
        <v>1</v>
      </c>
      <c r="AN148" s="19">
        <v>1</v>
      </c>
      <c r="AO148" s="19">
        <v>1</v>
      </c>
      <c r="AP148" s="19">
        <v>1</v>
      </c>
      <c r="AQ148" s="19">
        <v>1</v>
      </c>
      <c r="AR148" s="19">
        <v>1</v>
      </c>
      <c r="AS148" s="68">
        <v>1</v>
      </c>
      <c r="AT148" s="19">
        <v>1</v>
      </c>
      <c r="AU148" s="19">
        <v>1</v>
      </c>
      <c r="AV148" s="19">
        <v>1</v>
      </c>
      <c r="AW148" s="19">
        <v>1</v>
      </c>
      <c r="AX148">
        <f t="shared" si="83"/>
        <v>14</v>
      </c>
      <c r="AY148" s="73">
        <v>1</v>
      </c>
      <c r="AZ148" s="73">
        <v>1</v>
      </c>
      <c r="BA148">
        <f t="shared" si="84"/>
        <v>4</v>
      </c>
      <c r="BB148" s="68">
        <v>1</v>
      </c>
      <c r="BC148" s="68">
        <v>1</v>
      </c>
      <c r="BD148" s="68">
        <v>1</v>
      </c>
      <c r="BE148" s="68">
        <v>1</v>
      </c>
      <c r="BF148" s="68">
        <v>1</v>
      </c>
      <c r="BG148" s="68">
        <v>1</v>
      </c>
      <c r="BH148">
        <f t="shared" si="85"/>
        <v>9.5</v>
      </c>
      <c r="BI148" s="68">
        <v>1</v>
      </c>
      <c r="BJ148" s="68">
        <v>1</v>
      </c>
      <c r="BK148" s="68">
        <v>1</v>
      </c>
      <c r="BL148">
        <f t="shared" si="86"/>
        <v>2</v>
      </c>
      <c r="BM148" s="68">
        <v>1</v>
      </c>
      <c r="BN148" s="68">
        <v>1</v>
      </c>
      <c r="BO148" s="68">
        <v>1</v>
      </c>
      <c r="BP148">
        <f t="shared" si="87"/>
        <v>2</v>
      </c>
      <c r="BQ148" s="68">
        <v>1</v>
      </c>
      <c r="BR148" s="68">
        <v>1</v>
      </c>
      <c r="BS148" s="68">
        <v>1</v>
      </c>
      <c r="BT148" s="68">
        <v>1</v>
      </c>
      <c r="BU148" s="68">
        <v>1</v>
      </c>
      <c r="BV148">
        <f t="shared" si="88"/>
        <v>4</v>
      </c>
      <c r="BW148" s="68">
        <v>1</v>
      </c>
      <c r="BX148" s="68">
        <v>1</v>
      </c>
      <c r="BY148" s="68">
        <v>1</v>
      </c>
      <c r="BZ148" s="68">
        <v>1</v>
      </c>
      <c r="CA148" s="68">
        <v>1</v>
      </c>
      <c r="CB148">
        <f t="shared" si="89"/>
        <v>5</v>
      </c>
      <c r="CC148" s="68">
        <v>1</v>
      </c>
      <c r="CD148" s="68">
        <v>1</v>
      </c>
      <c r="CE148" s="68">
        <v>1</v>
      </c>
      <c r="CF148" s="21">
        <f t="shared" si="90"/>
        <v>2.5</v>
      </c>
    </row>
    <row r="149" spans="1:86" hidden="1" outlineLevel="1" x14ac:dyDescent="0.35">
      <c r="B149" s="24" t="s">
        <v>166</v>
      </c>
      <c r="E149" s="19">
        <v>1</v>
      </c>
      <c r="F149" s="68">
        <v>1</v>
      </c>
      <c r="G149" s="68">
        <v>1</v>
      </c>
      <c r="H149" s="68">
        <v>1</v>
      </c>
      <c r="I149" s="68">
        <v>1</v>
      </c>
      <c r="J149" s="68">
        <v>1</v>
      </c>
      <c r="K149" s="68">
        <v>1</v>
      </c>
      <c r="L149" s="68">
        <v>1</v>
      </c>
      <c r="M149" s="68">
        <v>1</v>
      </c>
      <c r="N149" s="68">
        <v>1</v>
      </c>
      <c r="O149">
        <f t="shared" si="80"/>
        <v>13</v>
      </c>
      <c r="P149" s="68">
        <v>1</v>
      </c>
      <c r="Q149" s="68">
        <v>1</v>
      </c>
      <c r="R149" s="68">
        <v>1</v>
      </c>
      <c r="S149" s="68">
        <v>1</v>
      </c>
      <c r="T149">
        <f t="shared" si="81"/>
        <v>20</v>
      </c>
      <c r="U149" s="68">
        <v>1</v>
      </c>
      <c r="V149" s="68">
        <v>1</v>
      </c>
      <c r="W149" s="68">
        <v>1</v>
      </c>
      <c r="X149" s="68">
        <v>1</v>
      </c>
      <c r="Y149" s="68">
        <v>1</v>
      </c>
      <c r="Z149" s="68">
        <v>1</v>
      </c>
      <c r="AA149" s="68">
        <v>1</v>
      </c>
      <c r="AB149" s="68">
        <v>1</v>
      </c>
      <c r="AC149" s="68">
        <v>1</v>
      </c>
      <c r="AD149" s="68">
        <v>1</v>
      </c>
      <c r="AE149" s="68">
        <v>1</v>
      </c>
      <c r="AF149" s="68">
        <v>1</v>
      </c>
      <c r="AG149">
        <f t="shared" si="92"/>
        <v>22</v>
      </c>
      <c r="AH149" s="19">
        <v>1</v>
      </c>
      <c r="AI149" s="19">
        <v>1</v>
      </c>
      <c r="AJ149">
        <f t="shared" si="82"/>
        <v>2</v>
      </c>
      <c r="AK149" s="19">
        <v>1</v>
      </c>
      <c r="AL149" s="19">
        <v>1</v>
      </c>
      <c r="AM149" s="68">
        <v>1</v>
      </c>
      <c r="AN149" s="19">
        <v>1</v>
      </c>
      <c r="AO149" s="19">
        <v>1</v>
      </c>
      <c r="AP149" s="19">
        <v>1</v>
      </c>
      <c r="AQ149" s="19">
        <v>1</v>
      </c>
      <c r="AR149" s="19">
        <v>1</v>
      </c>
      <c r="AS149" s="68">
        <v>1</v>
      </c>
      <c r="AT149" s="19">
        <v>1</v>
      </c>
      <c r="AU149" s="19">
        <v>1</v>
      </c>
      <c r="AV149" s="19">
        <v>1</v>
      </c>
      <c r="AW149" s="19">
        <v>1</v>
      </c>
      <c r="AX149">
        <f t="shared" si="83"/>
        <v>14</v>
      </c>
      <c r="AY149" s="73">
        <v>1</v>
      </c>
      <c r="AZ149" s="73">
        <v>1</v>
      </c>
      <c r="BA149">
        <f t="shared" si="84"/>
        <v>4</v>
      </c>
      <c r="BB149" s="68">
        <v>1</v>
      </c>
      <c r="BC149" s="68">
        <v>1</v>
      </c>
      <c r="BD149" s="68">
        <v>1</v>
      </c>
      <c r="BE149" s="68">
        <v>1</v>
      </c>
      <c r="BF149" s="68">
        <v>1</v>
      </c>
      <c r="BG149" s="68">
        <v>1</v>
      </c>
      <c r="BH149">
        <f t="shared" si="85"/>
        <v>9.5</v>
      </c>
      <c r="BI149" s="68">
        <v>1</v>
      </c>
      <c r="BJ149" s="68">
        <v>1</v>
      </c>
      <c r="BK149" s="68">
        <v>1</v>
      </c>
      <c r="BL149">
        <f t="shared" si="86"/>
        <v>2</v>
      </c>
      <c r="BM149" s="68">
        <v>1</v>
      </c>
      <c r="BN149" s="68">
        <v>1</v>
      </c>
      <c r="BO149" s="68">
        <v>1</v>
      </c>
      <c r="BP149">
        <f t="shared" si="87"/>
        <v>2</v>
      </c>
      <c r="BQ149" s="68">
        <v>1</v>
      </c>
      <c r="BR149" s="68">
        <v>1</v>
      </c>
      <c r="BS149" s="68">
        <v>1</v>
      </c>
      <c r="BT149" s="68">
        <v>1</v>
      </c>
      <c r="BU149" s="68">
        <v>1</v>
      </c>
      <c r="BV149">
        <f t="shared" si="88"/>
        <v>4</v>
      </c>
      <c r="BW149" s="68">
        <v>1</v>
      </c>
      <c r="BX149" s="68">
        <v>1</v>
      </c>
      <c r="BY149" s="68">
        <v>1</v>
      </c>
      <c r="BZ149" s="68">
        <v>1</v>
      </c>
      <c r="CA149" s="68">
        <v>1</v>
      </c>
      <c r="CB149">
        <f t="shared" si="89"/>
        <v>5</v>
      </c>
      <c r="CC149" s="68">
        <v>1</v>
      </c>
      <c r="CD149" s="68">
        <v>1</v>
      </c>
      <c r="CE149" s="68">
        <v>1</v>
      </c>
      <c r="CF149" s="21">
        <f t="shared" si="90"/>
        <v>2.5</v>
      </c>
    </row>
    <row r="150" spans="1:86" hidden="1" outlineLevel="1" x14ac:dyDescent="0.35">
      <c r="B150" s="24" t="s">
        <v>167</v>
      </c>
      <c r="E150" s="19">
        <v>1</v>
      </c>
      <c r="F150" s="68">
        <v>1</v>
      </c>
      <c r="G150" s="68">
        <v>1</v>
      </c>
      <c r="H150" s="68">
        <v>1</v>
      </c>
      <c r="I150" s="68">
        <v>1</v>
      </c>
      <c r="J150" s="68">
        <v>1</v>
      </c>
      <c r="K150" s="68">
        <v>1</v>
      </c>
      <c r="L150" s="68">
        <v>1</v>
      </c>
      <c r="M150" s="68">
        <v>1</v>
      </c>
      <c r="N150" s="68">
        <v>1</v>
      </c>
      <c r="O150">
        <f t="shared" si="80"/>
        <v>13</v>
      </c>
      <c r="P150" s="68">
        <v>1</v>
      </c>
      <c r="Q150" s="68">
        <v>1</v>
      </c>
      <c r="R150" s="68">
        <v>1</v>
      </c>
      <c r="S150" s="68">
        <v>1</v>
      </c>
      <c r="T150">
        <f t="shared" si="81"/>
        <v>20</v>
      </c>
      <c r="U150" s="68">
        <v>1</v>
      </c>
      <c r="V150" s="68">
        <v>1</v>
      </c>
      <c r="W150" s="68">
        <v>1</v>
      </c>
      <c r="X150" s="68">
        <v>1</v>
      </c>
      <c r="Y150" s="68">
        <v>1</v>
      </c>
      <c r="Z150" s="68">
        <v>1</v>
      </c>
      <c r="AA150" s="68">
        <v>1</v>
      </c>
      <c r="AB150" s="68">
        <v>1</v>
      </c>
      <c r="AC150" s="68">
        <v>1</v>
      </c>
      <c r="AD150" s="68">
        <v>1</v>
      </c>
      <c r="AE150" s="68">
        <v>1</v>
      </c>
      <c r="AF150" s="68">
        <v>1</v>
      </c>
      <c r="AG150">
        <f t="shared" si="92"/>
        <v>22</v>
      </c>
      <c r="AH150" s="19">
        <v>1</v>
      </c>
      <c r="AI150" s="19">
        <v>1</v>
      </c>
      <c r="AJ150">
        <f t="shared" si="82"/>
        <v>2</v>
      </c>
      <c r="AK150" s="19">
        <v>1</v>
      </c>
      <c r="AL150" s="19">
        <v>1</v>
      </c>
      <c r="AM150" s="68">
        <v>1</v>
      </c>
      <c r="AN150" s="19">
        <v>1</v>
      </c>
      <c r="AO150" s="19">
        <v>1</v>
      </c>
      <c r="AP150" s="19">
        <v>1</v>
      </c>
      <c r="AQ150" s="19">
        <v>1</v>
      </c>
      <c r="AR150" s="19">
        <v>1</v>
      </c>
      <c r="AS150" s="68">
        <v>1</v>
      </c>
      <c r="AT150" s="19">
        <v>1</v>
      </c>
      <c r="AU150" s="19">
        <v>1</v>
      </c>
      <c r="AV150" s="19">
        <v>1</v>
      </c>
      <c r="AW150" s="19">
        <v>1</v>
      </c>
      <c r="AX150">
        <f t="shared" si="83"/>
        <v>14</v>
      </c>
      <c r="AY150" s="73">
        <v>1</v>
      </c>
      <c r="AZ150" s="73">
        <v>1</v>
      </c>
      <c r="BA150">
        <f t="shared" si="84"/>
        <v>4</v>
      </c>
      <c r="BB150" s="68">
        <v>1</v>
      </c>
      <c r="BC150" s="68">
        <v>1</v>
      </c>
      <c r="BD150" s="68">
        <v>1</v>
      </c>
      <c r="BE150" s="68">
        <v>1</v>
      </c>
      <c r="BF150" s="68">
        <v>1</v>
      </c>
      <c r="BG150" s="68">
        <v>1</v>
      </c>
      <c r="BH150">
        <f t="shared" si="85"/>
        <v>9.5</v>
      </c>
      <c r="BI150" s="68">
        <v>1</v>
      </c>
      <c r="BJ150" s="68">
        <v>1</v>
      </c>
      <c r="BK150" s="68">
        <v>1</v>
      </c>
      <c r="BL150">
        <f t="shared" si="86"/>
        <v>2</v>
      </c>
      <c r="BM150" s="68">
        <v>1</v>
      </c>
      <c r="BN150" s="68">
        <v>1</v>
      </c>
      <c r="BO150" s="68">
        <v>1</v>
      </c>
      <c r="BP150">
        <f t="shared" si="87"/>
        <v>2</v>
      </c>
      <c r="BQ150" s="68">
        <v>1</v>
      </c>
      <c r="BR150" s="68">
        <v>1</v>
      </c>
      <c r="BS150" s="68">
        <v>1</v>
      </c>
      <c r="BT150" s="68">
        <v>1</v>
      </c>
      <c r="BU150" s="68">
        <v>1</v>
      </c>
      <c r="BV150">
        <f t="shared" si="88"/>
        <v>4</v>
      </c>
      <c r="BW150" s="68">
        <v>1</v>
      </c>
      <c r="BX150" s="68">
        <v>1</v>
      </c>
      <c r="BY150" s="68">
        <v>1</v>
      </c>
      <c r="BZ150" s="68">
        <v>1</v>
      </c>
      <c r="CA150" s="68">
        <v>1</v>
      </c>
      <c r="CB150">
        <f t="shared" si="89"/>
        <v>5</v>
      </c>
      <c r="CC150" s="68">
        <v>1</v>
      </c>
      <c r="CD150" s="68">
        <v>1</v>
      </c>
      <c r="CE150" s="68">
        <v>1</v>
      </c>
      <c r="CF150" s="21">
        <f t="shared" si="90"/>
        <v>2.5</v>
      </c>
    </row>
    <row r="151" spans="1:86" hidden="1" outlineLevel="1" x14ac:dyDescent="0.35">
      <c r="B151" s="48" t="s">
        <v>168</v>
      </c>
      <c r="E151" s="19">
        <v>1</v>
      </c>
      <c r="F151" s="68">
        <v>1</v>
      </c>
      <c r="G151" s="68">
        <v>1</v>
      </c>
      <c r="H151" s="68">
        <v>1</v>
      </c>
      <c r="I151" s="68">
        <v>1</v>
      </c>
      <c r="J151" s="68">
        <v>1</v>
      </c>
      <c r="K151" s="68">
        <v>1</v>
      </c>
      <c r="L151" s="68">
        <v>1</v>
      </c>
      <c r="M151" s="68">
        <v>1</v>
      </c>
      <c r="N151" s="68">
        <v>1</v>
      </c>
      <c r="O151">
        <f t="shared" si="80"/>
        <v>13</v>
      </c>
      <c r="P151" s="68">
        <v>1</v>
      </c>
      <c r="Q151" s="68">
        <v>1</v>
      </c>
      <c r="R151" s="68">
        <v>1</v>
      </c>
      <c r="S151" s="68">
        <v>1</v>
      </c>
      <c r="T151">
        <f t="shared" si="81"/>
        <v>20</v>
      </c>
      <c r="U151" s="68">
        <v>1</v>
      </c>
      <c r="V151" s="68">
        <v>1</v>
      </c>
      <c r="W151" s="68">
        <v>1</v>
      </c>
      <c r="X151" s="68">
        <v>1</v>
      </c>
      <c r="Y151" s="68">
        <v>1</v>
      </c>
      <c r="Z151" s="68">
        <v>1</v>
      </c>
      <c r="AA151" s="68">
        <v>1</v>
      </c>
      <c r="AB151" s="68">
        <v>1</v>
      </c>
      <c r="AC151" s="68">
        <v>1</v>
      </c>
      <c r="AD151" s="68">
        <v>1</v>
      </c>
      <c r="AE151" s="68">
        <v>1</v>
      </c>
      <c r="AF151" s="68">
        <v>1</v>
      </c>
      <c r="AG151">
        <f t="shared" si="92"/>
        <v>22</v>
      </c>
      <c r="AH151" s="19">
        <v>1</v>
      </c>
      <c r="AI151" s="19">
        <v>1</v>
      </c>
      <c r="AJ151">
        <f t="shared" si="82"/>
        <v>2</v>
      </c>
      <c r="AK151" s="19">
        <v>1</v>
      </c>
      <c r="AL151" s="19">
        <v>1</v>
      </c>
      <c r="AM151" s="19">
        <v>1</v>
      </c>
      <c r="AN151" s="19">
        <v>1</v>
      </c>
      <c r="AO151" s="19">
        <v>1</v>
      </c>
      <c r="AP151" s="19">
        <v>1</v>
      </c>
      <c r="AQ151" s="19">
        <v>1</v>
      </c>
      <c r="AR151" s="19">
        <v>1</v>
      </c>
      <c r="AS151" s="68">
        <v>1</v>
      </c>
      <c r="AT151" s="68">
        <v>1</v>
      </c>
      <c r="AU151" s="68">
        <v>1</v>
      </c>
      <c r="AV151" s="68">
        <v>1</v>
      </c>
      <c r="AW151" s="19">
        <v>1</v>
      </c>
      <c r="AX151">
        <f t="shared" si="83"/>
        <v>14</v>
      </c>
      <c r="AY151" s="73">
        <v>1</v>
      </c>
      <c r="AZ151" s="73">
        <v>1</v>
      </c>
      <c r="BA151">
        <f t="shared" si="84"/>
        <v>4</v>
      </c>
      <c r="BB151" s="68">
        <v>1</v>
      </c>
      <c r="BC151" s="68">
        <v>1</v>
      </c>
      <c r="BD151" s="68">
        <v>1</v>
      </c>
      <c r="BE151" s="68">
        <v>1</v>
      </c>
      <c r="BF151" s="68">
        <v>1</v>
      </c>
      <c r="BG151" s="68">
        <v>1</v>
      </c>
      <c r="BH151">
        <f t="shared" si="85"/>
        <v>9.5</v>
      </c>
      <c r="BI151" s="68">
        <v>1</v>
      </c>
      <c r="BJ151" s="68">
        <v>1</v>
      </c>
      <c r="BK151" s="68">
        <v>1</v>
      </c>
      <c r="BL151">
        <f t="shared" si="86"/>
        <v>2</v>
      </c>
      <c r="BM151" s="68">
        <v>1</v>
      </c>
      <c r="BN151" s="68">
        <v>1</v>
      </c>
      <c r="BO151" s="68">
        <v>1</v>
      </c>
      <c r="BP151">
        <f t="shared" si="87"/>
        <v>2</v>
      </c>
      <c r="BQ151" s="68">
        <v>1</v>
      </c>
      <c r="BR151" s="68">
        <v>1</v>
      </c>
      <c r="BS151" s="68">
        <v>1</v>
      </c>
      <c r="BT151" s="68">
        <v>1</v>
      </c>
      <c r="BU151" s="68">
        <v>1</v>
      </c>
      <c r="BV151">
        <f t="shared" si="88"/>
        <v>4</v>
      </c>
      <c r="BW151" s="68">
        <v>1</v>
      </c>
      <c r="BX151" s="68">
        <v>1</v>
      </c>
      <c r="BY151" s="68">
        <v>1</v>
      </c>
      <c r="BZ151" s="68">
        <v>1</v>
      </c>
      <c r="CA151" s="68">
        <v>1</v>
      </c>
      <c r="CB151">
        <f t="shared" si="89"/>
        <v>5</v>
      </c>
      <c r="CC151" s="68">
        <v>1</v>
      </c>
      <c r="CD151" s="68">
        <v>1</v>
      </c>
      <c r="CE151" s="68">
        <v>1</v>
      </c>
      <c r="CF151" s="21">
        <f t="shared" si="90"/>
        <v>2.5</v>
      </c>
    </row>
    <row r="152" spans="1:86" hidden="1" outlineLevel="1" x14ac:dyDescent="0.35">
      <c r="B152" s="48" t="s">
        <v>169</v>
      </c>
      <c r="E152" s="19">
        <v>1</v>
      </c>
      <c r="F152" s="68">
        <v>1</v>
      </c>
      <c r="G152" s="68">
        <v>1</v>
      </c>
      <c r="H152" s="68">
        <v>1</v>
      </c>
      <c r="I152" s="68">
        <v>1</v>
      </c>
      <c r="J152" s="68">
        <v>1</v>
      </c>
      <c r="K152" s="68">
        <v>1</v>
      </c>
      <c r="L152" s="68">
        <v>1</v>
      </c>
      <c r="M152" s="68">
        <v>1</v>
      </c>
      <c r="N152" s="68">
        <v>1</v>
      </c>
      <c r="O152">
        <f t="shared" si="80"/>
        <v>13</v>
      </c>
      <c r="P152" s="68">
        <v>1</v>
      </c>
      <c r="Q152" s="68">
        <v>1</v>
      </c>
      <c r="R152" s="68">
        <v>1</v>
      </c>
      <c r="S152" s="68">
        <v>1</v>
      </c>
      <c r="T152">
        <f t="shared" si="81"/>
        <v>20</v>
      </c>
      <c r="U152" s="68">
        <v>1</v>
      </c>
      <c r="V152" s="68">
        <v>1</v>
      </c>
      <c r="W152" s="68">
        <v>1</v>
      </c>
      <c r="X152" s="68">
        <v>1</v>
      </c>
      <c r="Y152" s="68">
        <v>1</v>
      </c>
      <c r="Z152" s="68">
        <v>1</v>
      </c>
      <c r="AA152" s="68">
        <v>1</v>
      </c>
      <c r="AB152" s="68">
        <v>1</v>
      </c>
      <c r="AC152" s="68">
        <v>1</v>
      </c>
      <c r="AD152" s="68">
        <v>1</v>
      </c>
      <c r="AE152" s="68">
        <v>1</v>
      </c>
      <c r="AF152" s="68">
        <v>1</v>
      </c>
      <c r="AG152">
        <f t="shared" si="92"/>
        <v>22</v>
      </c>
      <c r="AH152" s="19">
        <v>1</v>
      </c>
      <c r="AI152" s="19">
        <v>1</v>
      </c>
      <c r="AJ152">
        <f t="shared" si="82"/>
        <v>2</v>
      </c>
      <c r="AK152" s="19">
        <v>1</v>
      </c>
      <c r="AL152" s="19">
        <v>1</v>
      </c>
      <c r="AM152" s="68">
        <v>1</v>
      </c>
      <c r="AN152" s="19">
        <v>1</v>
      </c>
      <c r="AO152" s="19">
        <v>1</v>
      </c>
      <c r="AP152" s="19">
        <v>1</v>
      </c>
      <c r="AQ152" s="19">
        <v>1</v>
      </c>
      <c r="AR152" s="19">
        <v>1</v>
      </c>
      <c r="AS152" s="68">
        <v>1</v>
      </c>
      <c r="AT152" s="68">
        <v>1</v>
      </c>
      <c r="AU152" s="68">
        <v>1</v>
      </c>
      <c r="AV152" s="68">
        <v>1</v>
      </c>
      <c r="AW152" s="19">
        <v>1</v>
      </c>
      <c r="AX152">
        <f t="shared" si="83"/>
        <v>14</v>
      </c>
      <c r="AY152" s="73">
        <v>1</v>
      </c>
      <c r="AZ152" s="73">
        <v>1</v>
      </c>
      <c r="BA152">
        <f t="shared" si="84"/>
        <v>4</v>
      </c>
      <c r="BB152" s="68">
        <v>1</v>
      </c>
      <c r="BC152" s="68">
        <v>1</v>
      </c>
      <c r="BD152" s="68">
        <v>1</v>
      </c>
      <c r="BE152" s="68">
        <v>1</v>
      </c>
      <c r="BF152" s="68">
        <v>1</v>
      </c>
      <c r="BG152" s="68">
        <v>1</v>
      </c>
      <c r="BH152">
        <f t="shared" si="85"/>
        <v>9.5</v>
      </c>
      <c r="BI152" s="68">
        <v>1</v>
      </c>
      <c r="BJ152" s="68">
        <v>1</v>
      </c>
      <c r="BK152" s="68">
        <v>1</v>
      </c>
      <c r="BL152">
        <f t="shared" si="86"/>
        <v>2</v>
      </c>
      <c r="BM152" s="68">
        <v>1</v>
      </c>
      <c r="BN152" s="68">
        <v>1</v>
      </c>
      <c r="BO152" s="68">
        <v>1</v>
      </c>
      <c r="BP152">
        <f t="shared" si="87"/>
        <v>2</v>
      </c>
      <c r="BQ152" s="68">
        <v>1</v>
      </c>
      <c r="BR152" s="68">
        <v>1</v>
      </c>
      <c r="BS152" s="68">
        <v>1</v>
      </c>
      <c r="BT152" s="68">
        <v>1</v>
      </c>
      <c r="BU152" s="68">
        <v>1</v>
      </c>
      <c r="BV152">
        <f t="shared" si="88"/>
        <v>4</v>
      </c>
      <c r="BW152" s="68">
        <v>1</v>
      </c>
      <c r="BX152" s="68">
        <v>1</v>
      </c>
      <c r="BY152" s="68">
        <v>1</v>
      </c>
      <c r="BZ152" s="68">
        <v>1</v>
      </c>
      <c r="CA152" s="68">
        <v>1</v>
      </c>
      <c r="CB152">
        <f t="shared" si="89"/>
        <v>5</v>
      </c>
      <c r="CC152" s="68">
        <v>1</v>
      </c>
      <c r="CD152" s="68">
        <v>1</v>
      </c>
      <c r="CE152" s="68">
        <v>1</v>
      </c>
      <c r="CF152" s="21">
        <f t="shared" si="90"/>
        <v>2.5</v>
      </c>
    </row>
    <row r="153" spans="1:86" collapsed="1" x14ac:dyDescent="0.35">
      <c r="A153" t="s">
        <v>190</v>
      </c>
      <c r="B153" s="25"/>
      <c r="E153" s="19"/>
      <c r="F153" s="19"/>
      <c r="G153" s="19"/>
      <c r="H153" s="19"/>
      <c r="I153" s="51"/>
      <c r="J153" s="19"/>
      <c r="K153" s="19"/>
      <c r="L153" s="19"/>
      <c r="M153" s="19"/>
      <c r="N153" s="19"/>
      <c r="O153" s="17">
        <f>(AVERAGE(O154))/$O$4</f>
        <v>0</v>
      </c>
      <c r="P153" s="19"/>
      <c r="Q153" s="19"/>
      <c r="R153" s="19"/>
      <c r="S153" s="19"/>
      <c r="T153" s="17">
        <f>(AVERAGE(T154))/T4</f>
        <v>0</v>
      </c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7">
        <f>(AVERAGE(AG154))/AG4</f>
        <v>0</v>
      </c>
      <c r="AH153" s="19"/>
      <c r="AI153" s="19"/>
      <c r="AJ153" s="17">
        <f>(AVERAGE(AJ154))/AJ4</f>
        <v>0</v>
      </c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7">
        <f>(AVERAGE(AX154))/AX4</f>
        <v>0</v>
      </c>
      <c r="AY153" s="19"/>
      <c r="AZ153" s="19"/>
      <c r="BA153" s="17">
        <f>(AVERAGE(BA154))/BA4</f>
        <v>0</v>
      </c>
      <c r="BB153" s="19"/>
      <c r="BC153" s="19"/>
      <c r="BD153" s="19"/>
      <c r="BE153" s="19"/>
      <c r="BF153" s="19"/>
      <c r="BG153" s="19"/>
      <c r="BH153" s="17">
        <f>(AVERAGE(BH154))/BH4</f>
        <v>0</v>
      </c>
      <c r="BI153" s="19"/>
      <c r="BJ153" s="19"/>
      <c r="BK153" s="19"/>
      <c r="BL153" s="17">
        <f>(AVERAGE(BL154))/BL4</f>
        <v>0</v>
      </c>
      <c r="BM153" s="19"/>
      <c r="BN153" s="19"/>
      <c r="BO153" s="19"/>
      <c r="BP153" s="17">
        <f>(AVERAGE(BP154))/BP4</f>
        <v>0</v>
      </c>
      <c r="BV153" s="17">
        <f>(AVERAGE(BV154))/BV4</f>
        <v>0</v>
      </c>
      <c r="CB153" s="17">
        <f>(AVERAGE(CB154))/CB4</f>
        <v>0</v>
      </c>
      <c r="CC153" s="17"/>
      <c r="CF153" s="17">
        <f>(AVERAGE(CF154))/CF4</f>
        <v>0.01</v>
      </c>
      <c r="CH153" s="18">
        <f>(O153*$O$4+T153*$T$4+AG153*$AG$4+AJ153*$AJ$4+AX153*$AX$4+BA153*$BA$4+BH153*$BH$4+BL153*$BL$4+BP153*$BP$4+BV153*$BV$4+CB153*$CB$4+CF153*$CF$4)/$CH$4</f>
        <v>2.5000000000000001E-4</v>
      </c>
    </row>
    <row r="154" spans="1:86" hidden="1" outlineLevel="1" x14ac:dyDescent="0.35">
      <c r="B154" s="24" t="s">
        <v>170</v>
      </c>
      <c r="E154" s="19">
        <v>0</v>
      </c>
      <c r="F154" s="19">
        <v>0</v>
      </c>
      <c r="G154" s="19">
        <v>0</v>
      </c>
      <c r="H154" s="19">
        <v>0</v>
      </c>
      <c r="I154" s="51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>
        <f t="shared" si="80"/>
        <v>0</v>
      </c>
      <c r="P154" s="19">
        <v>0</v>
      </c>
      <c r="Q154" s="19">
        <v>0</v>
      </c>
      <c r="R154" s="19">
        <v>0</v>
      </c>
      <c r="S154" s="19">
        <v>0</v>
      </c>
      <c r="T154">
        <f t="shared" si="81"/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>
        <f>SUMPRODUCT($U$4:$AF$4,U154:AF154)</f>
        <v>0</v>
      </c>
      <c r="AH154" s="19">
        <v>0</v>
      </c>
      <c r="AI154" s="19">
        <v>0</v>
      </c>
      <c r="AJ154">
        <f t="shared" si="82"/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0</v>
      </c>
      <c r="AW154" s="19">
        <v>0</v>
      </c>
      <c r="AX154">
        <f t="shared" si="83"/>
        <v>0</v>
      </c>
      <c r="AY154" s="19">
        <v>0</v>
      </c>
      <c r="AZ154" s="19">
        <v>0</v>
      </c>
      <c r="BA154">
        <f t="shared" si="84"/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>
        <f t="shared" si="85"/>
        <v>0</v>
      </c>
      <c r="BI154" s="19">
        <v>0</v>
      </c>
      <c r="BJ154" s="19">
        <v>0</v>
      </c>
      <c r="BK154" s="19">
        <v>0</v>
      </c>
      <c r="BL154">
        <f t="shared" si="86"/>
        <v>0</v>
      </c>
      <c r="BM154" s="19">
        <v>0</v>
      </c>
      <c r="BN154" s="19">
        <v>0</v>
      </c>
      <c r="BO154" s="19">
        <v>0</v>
      </c>
      <c r="BP154">
        <f t="shared" si="87"/>
        <v>0</v>
      </c>
      <c r="BQ154" s="19">
        <v>0</v>
      </c>
      <c r="BR154" s="19">
        <v>0</v>
      </c>
      <c r="BS154" s="19">
        <v>0</v>
      </c>
      <c r="BT154" s="19">
        <v>0</v>
      </c>
      <c r="BU154" s="19">
        <v>0</v>
      </c>
      <c r="BV154">
        <f t="shared" si="88"/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>
        <f t="shared" si="89"/>
        <v>0</v>
      </c>
      <c r="CC154" s="19">
        <v>0.05</v>
      </c>
      <c r="CD154" s="19">
        <v>0</v>
      </c>
      <c r="CE154" s="19">
        <v>0</v>
      </c>
      <c r="CF154" s="21">
        <f t="shared" si="90"/>
        <v>2.5000000000000001E-2</v>
      </c>
    </row>
    <row r="155" spans="1:86" ht="15" thickBot="1" x14ac:dyDescent="0.4">
      <c r="E155" s="19"/>
    </row>
    <row r="156" spans="1:86" ht="25.5" customHeight="1" thickBot="1" x14ac:dyDescent="0.55000000000000004">
      <c r="B156" s="27" t="s">
        <v>197</v>
      </c>
      <c r="E156" s="19"/>
      <c r="O156" s="18">
        <f>AVERAGE(O5,O9,O13,O20,O58,O71,O77,O83,O90,O109,O118,O123,O127,O131,O134,O142,O144,O153)</f>
        <v>0.81915615248948581</v>
      </c>
      <c r="T156" s="18">
        <f>AVERAGE(T5,T9,T13,T20,T58,T71,T77,T83,T90,T109,T118,T123,T127,T131,T134,T142,T144,T153)</f>
        <v>0.74665454144620802</v>
      </c>
      <c r="AG156" s="18">
        <f>AVERAGE(AG5,AG9,AG13,AG20,AG58,AG71,AG77,AG83,AG90,AG109,AG118,AG123,AG127,AG131,AG134,AG142,AG144,AG153)</f>
        <v>0.84780844155844159</v>
      </c>
      <c r="AJ156" s="18">
        <f>AVERAGE(AJ5,AJ9,AJ13,AJ20,AJ58,AJ71,AJ77,AJ83,AJ90,AJ109,AJ118,AJ123,AJ127,AJ131,AJ134,AJ142,AJ144,AJ153)</f>
        <v>0.92361111111111116</v>
      </c>
      <c r="AX156" s="18">
        <f>AVERAGE(AX5,AX9,AX13,AX20,AX58,AX71,AX77,AX83,AX90,AX109,AX118,AX123,AX127,AX131,AX134,AX142,AX144,AX153)</f>
        <v>0.79050610985134806</v>
      </c>
      <c r="BA156" s="18">
        <f>AVERAGE(BA5,BA9,BA13,BA20,BA58,BA71,BA77,BA83,BA90,BA109,BA118,BA123,BA127,BA131,BA134,BA142,BA144,BA153)</f>
        <v>0.89814814814814825</v>
      </c>
      <c r="BH156" s="18">
        <f>AVERAGE(BH5,BH9,BH13,BH20,BH58,BH71,BH77,BH83,BH90,BH109,BH118,BH123,BH127,BH131,BH134,BH142,BH144,BH153)</f>
        <v>0.82287199480181927</v>
      </c>
      <c r="BL156" s="18">
        <f>AVERAGE(BL5,BL9,BL13,BL20,BL58,BL71,BL77,BL83,BL90,BL109,BL118,BL123,BL127,BL131,BL134,BL142,BL144,BL153)</f>
        <v>0.89675925925925926</v>
      </c>
      <c r="BP156" s="18">
        <f>AVERAGE(BP5,BP9,BP13,BP20,BP58,BP71,BP77,BP83,BP90,BP109,BP118,BP123,BP127,BP131,BP134,BP142,BP144,BP153)</f>
        <v>0.92592592592592604</v>
      </c>
      <c r="BV156" s="18">
        <f>AVERAGE(BV5,BV9,BV13,BV20,BV58,BV71,BV77,BV83,BV90,BV109,BV118,BV123,BV127,BV131,BV134,BV142,BV144,BV153)</f>
        <v>0.54618606701940031</v>
      </c>
      <c r="CB156" s="18">
        <f>AVERAGE(CB5,CB9,CB13,CB20,CB58,CB71,CB77,CB83,CB90,CB109,CB118,CB123,CB127,CB131,CB134,CB142,CB144,CB153)</f>
        <v>0.2673611111111111</v>
      </c>
      <c r="CF156" s="18">
        <f>AVERAGE(CF5,CF9,CF13,CF20,CF58,CF71,CF77,CF83,CF90,CF109,CF118,CF123,CF127,CF131,CF134,CF142,CF144,CF153)</f>
        <v>0.18776785714285713</v>
      </c>
      <c r="CH156" s="28">
        <f>AVERAGE(CH5,CH9,CH13,CH20,CH58,CH71,CH77,CH83,CH90,CH109,CH118,CH123,CH127,CH131,CH134,CH142,CH144,CH153)</f>
        <v>0.76194430665784829</v>
      </c>
    </row>
  </sheetData>
  <autoFilter ref="B3:CF154"/>
  <conditionalFormatting sqref="BM154:BO154 BM91:BO91 BM6:BO8 BM60:BO60 BM10:BO12 BM14:BO19 BM21:BO30 BM89:BO89 BM62:BO62 BM115:BO115 BM143:BO143">
    <cfRule type="iconSet" priority="3720">
      <iconSet showValue="0">
        <cfvo type="percent" val="0"/>
        <cfvo type="num" val="0.6"/>
        <cfvo type="num" val="0.9"/>
      </iconSet>
    </cfRule>
  </conditionalFormatting>
  <conditionalFormatting sqref="E5:N5">
    <cfRule type="iconSet" priority="3721">
      <iconSet showValue="0">
        <cfvo type="percent" val="0"/>
        <cfvo type="percent" val="50"/>
        <cfvo type="percent" val="90"/>
      </iconSet>
    </cfRule>
  </conditionalFormatting>
  <conditionalFormatting sqref="BQ154:BU154 BQ108:BR108 BQ91:BU91 BQ84:BR87 BQ119:BU122 BQ124:BU124 BQ128:BR130 BQ89:BR89 BQ82:BR82 BQ60:BU62 BQ115:BU115 BQ126:BU126 BS6:BU8 BS10:BU12 BQ14:BU19 BQ21:BU30 BQ143:BU143 BU82 BU84:BU87 BU89 BQ135:BR141">
    <cfRule type="iconSet" priority="3724">
      <iconSet showValue="0">
        <cfvo type="percent" val="0"/>
        <cfvo type="num" val="0.6"/>
        <cfvo type="num" val="0.9"/>
      </iconSet>
    </cfRule>
  </conditionalFormatting>
  <conditionalFormatting sqref="BW154:CA154 BW108:CA108 BW6:CA8 BW91:CA91 BW10:CA12 BW14:CA19 BW84:BW87 BW119:CA122 BW124:CA124 BW128:CA130 BX20 BW21:CA30 BW89:CA89 BW82:CA82 BW115:CA115 BW126:CA126 BW143:CA143 BY84:CA87 BW135:BW141 BY135:CA141 BW132:CA133">
    <cfRule type="iconSet" priority="3725">
      <iconSet showValue="0">
        <cfvo type="percent" val="0"/>
        <cfvo type="num" val="0.6"/>
        <cfvo type="num" val="0.9"/>
      </iconSet>
    </cfRule>
  </conditionalFormatting>
  <conditionalFormatting sqref="CC154:CE154 CC108:CE108 CC6:CE8 CC91:CE91 CC10:CE12 CC14:CE19 CC84:CE87 CC119:CE122 CC124:CE124 CC128:CE130 CC132:CE133 CC143:CE143 CC21:CE30 CC89:CE89 CC82:CE82 CC60:CE62 CC115:CE115 CC126:CE126">
    <cfRule type="iconSet" priority="3726">
      <iconSet showValue="0">
        <cfvo type="percent" val="0"/>
        <cfvo type="num" val="0.6"/>
        <cfvo type="num" val="0.9"/>
      </iconSet>
    </cfRule>
  </conditionalFormatting>
  <conditionalFormatting sqref="BJ154:BK154 BK91 BJ6:BK12 BK60 BJ14:BK19 BK119:BK122 BK21:BK30 BK89 BK62 BK115 BK126 BI143:BK143">
    <cfRule type="iconSet" priority="3719">
      <iconSet showValue="0">
        <cfvo type="percent" val="0"/>
        <cfvo type="num" val="0.6"/>
        <cfvo type="num" val="0.9"/>
      </iconSet>
    </cfRule>
  </conditionalFormatting>
  <conditionalFormatting sqref="BI154 BI91 BI6:BI12 BI14:BI19 BI119:BI122 BI21:BI30 BI89 BI60:BI62 BI115 BI126 BI124 BK124">
    <cfRule type="iconSet" priority="3718">
      <iconSet showValue="0">
        <cfvo type="percent" val="0"/>
        <cfvo type="num" val="0.6"/>
        <cfvo type="num" val="0.9"/>
      </iconSet>
    </cfRule>
  </conditionalFormatting>
  <conditionalFormatting sqref="BG154 BG91 BG9 BG14:BG19 BG124 BG21:BG30 BG89 BG115 BG126 BC143:BG143">
    <cfRule type="iconSet" priority="3717">
      <iconSet showValue="0">
        <cfvo type="percent" val="0"/>
        <cfvo type="num" val="0.6"/>
        <cfvo type="num" val="0.9"/>
      </iconSet>
    </cfRule>
  </conditionalFormatting>
  <conditionalFormatting sqref="BF154 BF91 BF9 BF14:BF19 BF124 BF21:BF30 BF89 BF115 BF126">
    <cfRule type="iconSet" priority="3716">
      <iconSet showValue="0">
        <cfvo type="percent" val="0"/>
        <cfvo type="num" val="0.6"/>
        <cfvo type="num" val="0.9"/>
      </iconSet>
    </cfRule>
  </conditionalFormatting>
  <conditionalFormatting sqref="BE154 BE91 BE9 BE14:BE19 BE124 BE21:BE30 BE89 BE115 BE126 BE119:BE122">
    <cfRule type="iconSet" priority="3715">
      <iconSet showValue="0">
        <cfvo type="percent" val="0"/>
        <cfvo type="num" val="0.6"/>
        <cfvo type="num" val="0.9"/>
      </iconSet>
    </cfRule>
  </conditionalFormatting>
  <conditionalFormatting sqref="BD9 BD14:BD52 BD153:BD154 BD144 BD142">
    <cfRule type="iconSet" priority="3714">
      <iconSet showValue="0">
        <cfvo type="percent" val="0"/>
        <cfvo type="num" val="0.6"/>
        <cfvo type="num" val="0.9"/>
      </iconSet>
    </cfRule>
  </conditionalFormatting>
  <conditionalFormatting sqref="BC154 BE60:BG62 BC6:BC9 BD6:BG8">
    <cfRule type="iconSet" priority="3713">
      <iconSet showValue="0">
        <cfvo type="percent" val="0"/>
        <cfvo type="num" val="0.6"/>
        <cfvo type="num" val="0.9"/>
      </iconSet>
    </cfRule>
  </conditionalFormatting>
  <conditionalFormatting sqref="BB154 BB14:BB19 BB21:BB30 BB6:BB12 BC10:BG12">
    <cfRule type="iconSet" priority="3712">
      <iconSet showValue="0">
        <cfvo type="percent" val="0"/>
        <cfvo type="num" val="0.6"/>
        <cfvo type="num" val="0.9"/>
      </iconSet>
    </cfRule>
  </conditionalFormatting>
  <conditionalFormatting sqref="AZ154 AZ6:AZ8">
    <cfRule type="iconSet" priority="3711">
      <iconSet showValue="0">
        <cfvo type="percent" val="0"/>
        <cfvo type="num" val="0.6"/>
        <cfvo type="num" val="0.9"/>
      </iconSet>
    </cfRule>
  </conditionalFormatting>
  <conditionalFormatting sqref="AY154 AY6:AY8">
    <cfRule type="iconSet" priority="3710">
      <iconSet showValue="0">
        <cfvo type="percent" val="0"/>
        <cfvo type="num" val="0.6"/>
        <cfvo type="num" val="0.9"/>
      </iconSet>
    </cfRule>
  </conditionalFormatting>
  <conditionalFormatting sqref="AW154 AW108 AW6:AW9 AW91 AW14:AW19 AW128:AW130 AW143 AW21:AW30 AW89 AW115 AK6:AV8 AW119:AW122">
    <cfRule type="iconSet" priority="3709">
      <iconSet showValue="0">
        <cfvo type="percent" val="0"/>
        <cfvo type="num" val="0.6"/>
        <cfvo type="num" val="0.9"/>
      </iconSet>
    </cfRule>
  </conditionalFormatting>
  <conditionalFormatting sqref="AV154 AV108 AV9 AV91 AV14:AV19 AV143 AV21:AV30 AV89 AV119">
    <cfRule type="iconSet" priority="3708">
      <iconSet showValue="0">
        <cfvo type="percent" val="0"/>
        <cfvo type="num" val="0.6"/>
        <cfvo type="num" val="0.9"/>
      </iconSet>
    </cfRule>
  </conditionalFormatting>
  <conditionalFormatting sqref="AU154 AU9 AK143:AL143 AV120:AV122 AU14:AU19 AN143:AT143">
    <cfRule type="iconSet" priority="3707">
      <iconSet showValue="0">
        <cfvo type="percent" val="0"/>
        <cfvo type="num" val="0.6"/>
        <cfvo type="num" val="0.9"/>
      </iconSet>
    </cfRule>
  </conditionalFormatting>
  <conditionalFormatting sqref="AT154 AT108 AT9 AT91 AT14:AT19 AT21:AT30 AT89 AT115">
    <cfRule type="iconSet" priority="3706">
      <iconSet showValue="0">
        <cfvo type="percent" val="0"/>
        <cfvo type="num" val="0.6"/>
        <cfvo type="num" val="0.9"/>
      </iconSet>
    </cfRule>
  </conditionalFormatting>
  <conditionalFormatting sqref="AS154 AS108 AS9 AS91 AS14:AS19 AS21:AS30 AS89 AS115">
    <cfRule type="iconSet" priority="3705">
      <iconSet showValue="0">
        <cfvo type="percent" val="0"/>
        <cfvo type="num" val="0.6"/>
        <cfvo type="num" val="0.9"/>
      </iconSet>
    </cfRule>
  </conditionalFormatting>
  <conditionalFormatting sqref="AR154 AR108 AR9 AR91 AR14:AR19 AR21:AR30 AR89 AR115">
    <cfRule type="iconSet" priority="3704">
      <iconSet showValue="0">
        <cfvo type="percent" val="0"/>
        <cfvo type="num" val="0.6"/>
        <cfvo type="num" val="0.9"/>
      </iconSet>
    </cfRule>
  </conditionalFormatting>
  <conditionalFormatting sqref="AQ154 AQ108 AQ9 AQ91 AQ14:AQ19 AQ21:AQ30 AQ89 AQ115">
    <cfRule type="iconSet" priority="3703">
      <iconSet showValue="0">
        <cfvo type="percent" val="0"/>
        <cfvo type="num" val="0.6"/>
        <cfvo type="num" val="0.9"/>
      </iconSet>
    </cfRule>
  </conditionalFormatting>
  <conditionalFormatting sqref="AP154 AP108 AP9 AP91 AP14:AP19 AP21:AP30 AP89 AP115">
    <cfRule type="iconSet" priority="3702">
      <iconSet showValue="0">
        <cfvo type="percent" val="0"/>
        <cfvo type="num" val="0.6"/>
        <cfvo type="num" val="0.9"/>
      </iconSet>
    </cfRule>
  </conditionalFormatting>
  <conditionalFormatting sqref="AO154 AO9 AO14:AO19 AO21:AO30">
    <cfRule type="iconSet" priority="3701">
      <iconSet showValue="0">
        <cfvo type="percent" val="0"/>
        <cfvo type="num" val="0.6"/>
        <cfvo type="num" val="0.9"/>
      </iconSet>
    </cfRule>
  </conditionalFormatting>
  <conditionalFormatting sqref="AN154 AN108 AN9 AN91 AN14:AN19 AN21:AN30 AN89 AN115">
    <cfRule type="iconSet" priority="3700">
      <iconSet showValue="0">
        <cfvo type="percent" val="0"/>
        <cfvo type="num" val="0.6"/>
        <cfvo type="num" val="0.9"/>
      </iconSet>
    </cfRule>
  </conditionalFormatting>
  <conditionalFormatting sqref="AM154">
    <cfRule type="iconSet" priority="3699">
      <iconSet showValue="0">
        <cfvo type="percent" val="0"/>
        <cfvo type="num" val="0.6"/>
        <cfvo type="num" val="0.9"/>
      </iconSet>
    </cfRule>
  </conditionalFormatting>
  <conditionalFormatting sqref="AL154 AL108 AL9 AL91 AL14:AL19 AL21:AL30 AL89 AL115 AK28">
    <cfRule type="iconSet" priority="3698">
      <iconSet showValue="0">
        <cfvo type="percent" val="0"/>
        <cfvo type="num" val="0.6"/>
        <cfvo type="num" val="0.9"/>
      </iconSet>
    </cfRule>
  </conditionalFormatting>
  <conditionalFormatting sqref="AK154 AK9 AK14:AK19 AK21:AK27 AK60:AL62 AK145:AW152 AL128:AL130 AK29:AK30 AN128:AP130 AN60:AT62 AR128:AT130 AV128:AV130 AV60:AW62">
    <cfRule type="iconSet" priority="3697">
      <iconSet showValue="0">
        <cfvo type="percent" val="0"/>
        <cfvo type="num" val="0.6"/>
        <cfvo type="num" val="0.9"/>
      </iconSet>
    </cfRule>
  </conditionalFormatting>
  <conditionalFormatting sqref="AI154 AI9 AI14:AI19 AI143 AI21:AI30">
    <cfRule type="iconSet" priority="3696">
      <iconSet showValue="0">
        <cfvo type="percent" val="0"/>
        <cfvo type="num" val="0.6"/>
        <cfvo type="num" val="0.9"/>
      </iconSet>
    </cfRule>
  </conditionalFormatting>
  <conditionalFormatting sqref="AH154 AH6:AH12 AH14:AH19 AH143 AH21:AH30 AI10:AI12 AI6:AI8 AH145:AI152">
    <cfRule type="iconSet" priority="3695">
      <iconSet showValue="0">
        <cfvo type="percent" val="0"/>
        <cfvo type="num" val="0.6"/>
        <cfvo type="num" val="0.9"/>
      </iconSet>
    </cfRule>
  </conditionalFormatting>
  <conditionalFormatting sqref="AF154 AF91 AF19 AF119:AF122 AF132:AF133 AF135:AF141 AF21:AF30 AF115 U143 AF6:AF9 W143:X143 Z143:AF143">
    <cfRule type="iconSet" priority="3694">
      <iconSet showValue="0">
        <cfvo type="percent" val="0"/>
        <cfvo type="num" val="0.6"/>
        <cfvo type="num" val="0.9"/>
      </iconSet>
    </cfRule>
  </conditionalFormatting>
  <conditionalFormatting sqref="AE154 AE91 AE84:AE87 AE119:AE122 AE135:AE141 AE21:AE30 AE89 AE82 AE115 AE6:AE9">
    <cfRule type="iconSet" priority="3693">
      <iconSet showValue="0">
        <cfvo type="percent" val="0"/>
        <cfvo type="num" val="0.6"/>
        <cfvo type="num" val="0.9"/>
      </iconSet>
    </cfRule>
  </conditionalFormatting>
  <conditionalFormatting sqref="AD154 AD19 AD122 AD21:AD30 AD6:AD9 AD135:AD141 AE108:AF108">
    <cfRule type="iconSet" priority="3692">
      <iconSet showValue="0">
        <cfvo type="percent" val="0"/>
        <cfvo type="num" val="0.6"/>
        <cfvo type="num" val="0.9"/>
      </iconSet>
    </cfRule>
  </conditionalFormatting>
  <conditionalFormatting sqref="AC154 AC108 AC91 AC19 AC21:AC30 AC82 AC115 AC6:AC9 AC135:AC141">
    <cfRule type="iconSet" priority="3691">
      <iconSet showValue="0">
        <cfvo type="percent" val="0"/>
        <cfvo type="num" val="0.6"/>
        <cfvo type="num" val="0.9"/>
      </iconSet>
    </cfRule>
  </conditionalFormatting>
  <conditionalFormatting sqref="AB154 AB108 AB91 AB19 AB82 AB115 AB6:AB9 AB135:AB141 AB21:AB34">
    <cfRule type="iconSet" priority="3690">
      <iconSet showValue="0">
        <cfvo type="percent" val="0"/>
        <cfvo type="num" val="0.6"/>
        <cfvo type="num" val="0.9"/>
      </iconSet>
    </cfRule>
  </conditionalFormatting>
  <conditionalFormatting sqref="AA154 AA108 AA91 AA19 AA21:AA30 AA82 AA115 AA6:AA12 AB10:AF12 AA135:AA141 AA60:AC62 AA119:AD120 AD121 AA121:AC122 AE60:AF62">
    <cfRule type="iconSet" priority="3689">
      <iconSet showValue="0">
        <cfvo type="percent" val="0"/>
        <cfvo type="num" val="0.6"/>
        <cfvo type="num" val="0.9"/>
      </iconSet>
    </cfRule>
  </conditionalFormatting>
  <conditionalFormatting sqref="Z154 Z108 Z91 Z19 Z119:Z122 Z21:Z30 Z82 Z115 Z6:Z12 Z135:Z141">
    <cfRule type="iconSet" priority="3688">
      <iconSet showValue="0">
        <cfvo type="percent" val="0"/>
        <cfvo type="num" val="0.6"/>
        <cfvo type="num" val="0.9"/>
      </iconSet>
    </cfRule>
  </conditionalFormatting>
  <conditionalFormatting sqref="X154 X108 X91 X19 X119:X122 X21:X30 X82 X115 X6:X12 X135:X141">
    <cfRule type="iconSet" priority="3687">
      <iconSet showValue="0">
        <cfvo type="percent" val="0"/>
        <cfvo type="num" val="0.6"/>
        <cfvo type="num" val="0.9"/>
      </iconSet>
    </cfRule>
  </conditionalFormatting>
  <conditionalFormatting sqref="W154 W108 W91 W19 W119:W122 W21:W30 W82 W60:X62 W115 W6:W12 W135:W141 Z60:Z62">
    <cfRule type="iconSet" priority="3686">
      <iconSet showValue="0">
        <cfvo type="percent" val="0"/>
        <cfvo type="num" val="0.6"/>
        <cfvo type="num" val="0.9"/>
      </iconSet>
    </cfRule>
  </conditionalFormatting>
  <conditionalFormatting sqref="S154 S108 S91 S14:S19 S84:S87 S119:S122 S124 S135 S143 S21:S30 S89 S82 S115 S126 S6:S9 S138:S141">
    <cfRule type="iconSet" priority="3683">
      <iconSet showValue="0">
        <cfvo type="percent" val="0"/>
        <cfvo type="num" val="0.6"/>
        <cfvo type="num" val="0.9"/>
      </iconSet>
    </cfRule>
  </conditionalFormatting>
  <conditionalFormatting sqref="R154 R108 R91 R14:R19 R119:R121 R124 R135 R143 R21:R30 R82 R115 R126 R6:R9 R139:R141">
    <cfRule type="iconSet" priority="3682">
      <iconSet showValue="0">
        <cfvo type="percent" val="0"/>
        <cfvo type="num" val="0.6"/>
        <cfvo type="num" val="0.9"/>
      </iconSet>
    </cfRule>
  </conditionalFormatting>
  <conditionalFormatting sqref="Q154 Q108 Q91 Q14:Q19 Q119:Q121 Q124 Q135 Q143 Q21:Q30 Q82 Q115 Q126 Q6:Q9 Q139:Q141">
    <cfRule type="iconSet" priority="3681">
      <iconSet showValue="0">
        <cfvo type="percent" val="0"/>
        <cfvo type="num" val="0.6"/>
        <cfvo type="num" val="0.9"/>
      </iconSet>
    </cfRule>
  </conditionalFormatting>
  <conditionalFormatting sqref="P154 P108 P91 P14:P19 P119:P122 P124 P135 P143 P21:P30 P82 P60:S62 P115 P126 P6:P9 P145:S152 P128:S130 P132:S133 P139:P141 Q122:R122 P84:R84 P89:R89">
    <cfRule type="iconSet" priority="3680">
      <iconSet showValue="0">
        <cfvo type="percent" val="0"/>
        <cfvo type="num" val="0.6"/>
        <cfvo type="num" val="0.9"/>
      </iconSet>
    </cfRule>
  </conditionalFormatting>
  <conditionalFormatting sqref="N128:N130 N84:N87 N14:N17 N91 N119:N122 N124 N139 N154 N6:N9 N19 N21:N30 N89 N82 N115 N126">
    <cfRule type="iconSet" priority="3679">
      <iconSet showValue="0">
        <cfvo type="percent" val="0"/>
        <cfvo type="num" val="0.6"/>
        <cfvo type="num" val="0.9"/>
      </iconSet>
    </cfRule>
  </conditionalFormatting>
  <conditionalFormatting sqref="M128:M130 M84:M87 M14:M17 M21 M91 M119:M122 M124 M139 M154 M6:M9 M19 M28 M89 M82 M115 M126">
    <cfRule type="iconSet" priority="3678">
      <iconSet showValue="0">
        <cfvo type="percent" val="0"/>
        <cfvo type="num" val="0.6"/>
        <cfvo type="num" val="0.9"/>
      </iconSet>
    </cfRule>
  </conditionalFormatting>
  <conditionalFormatting sqref="L128:L130 L84:L87 L14:L17 L21 L91 L119:L122 L124 L139 L154 L6:L9 L19 L28 L89 L82 L115 L126">
    <cfRule type="iconSet" priority="3677">
      <iconSet showValue="0">
        <cfvo type="percent" val="0"/>
        <cfvo type="num" val="0.6"/>
        <cfvo type="num" val="0.9"/>
      </iconSet>
    </cfRule>
  </conditionalFormatting>
  <conditionalFormatting sqref="K14:K17 K21 K154 K6:K9 K19 K28">
    <cfRule type="iconSet" priority="3676">
      <iconSet showValue="0">
        <cfvo type="percent" val="0"/>
        <cfvo type="num" val="0.6"/>
        <cfvo type="num" val="0.9"/>
      </iconSet>
    </cfRule>
  </conditionalFormatting>
  <conditionalFormatting sqref="J21 J154 J6:J8 J28">
    <cfRule type="iconSet" priority="3675">
      <iconSet showValue="0">
        <cfvo type="percent" val="0"/>
        <cfvo type="num" val="0.6"/>
        <cfvo type="num" val="0.9"/>
      </iconSet>
    </cfRule>
  </conditionalFormatting>
  <conditionalFormatting sqref="I128:I130 I84:I87 E22 I14:I17 I21 I91 I119:I122 I124 I139 I143 I154 I6:I9 I19 I28:I30 I89 I82 I115 I126">
    <cfRule type="iconSet" priority="3674">
      <iconSet showValue="0">
        <cfvo type="percent" val="0"/>
        <cfvo type="num" val="0.6"/>
        <cfvo type="num" val="0.9"/>
      </iconSet>
    </cfRule>
  </conditionalFormatting>
  <conditionalFormatting sqref="H128:H130 H84:H87 H28 H14:H17 H21 H91 H119:H122 H124 H139 H154 H6:H9 H19 H89 H82 H115 H126">
    <cfRule type="iconSet" priority="3673">
      <iconSet showValue="0">
        <cfvo type="percent" val="0"/>
        <cfvo type="num" val="0.6"/>
        <cfvo type="num" val="0.9"/>
      </iconSet>
    </cfRule>
  </conditionalFormatting>
  <conditionalFormatting sqref="G128:G130 G84:G87 G28:G30 G14:G17 G21 G91 G119:G122 G124 G139 G154 G6:G9 G19 G89 G82 G115 G126">
    <cfRule type="iconSet" priority="3672">
      <iconSet showValue="0">
        <cfvo type="percent" val="0"/>
        <cfvo type="num" val="0.6"/>
        <cfvo type="num" val="0.9"/>
      </iconSet>
    </cfRule>
  </conditionalFormatting>
  <conditionalFormatting sqref="F128:F130 F84:F87 F28:F30 F14:F17 F21 F91 F119:F122 F124 F139 F154 F6:F9 F19 F89 F82 F115 F126">
    <cfRule type="iconSet" priority="3671">
      <iconSet showValue="0">
        <cfvo type="percent" val="0"/>
        <cfvo type="num" val="0.6"/>
        <cfvo type="num" val="0.9"/>
      </iconSet>
    </cfRule>
  </conditionalFormatting>
  <conditionalFormatting sqref="E128:E130 BI68 E108 E6:E12 E23:E30 E14:E17 E21 E84:E87 E91 E119:E122 E124 E135:E136 E143 E19 E132:I133 E89 E82 E68:N68 E115 E126 P68:S68 E154:E156 E145:N152 E139 W68:X68 Z68:AB68 U68 AK68:AL68 BM68:BO68 BQ68:BU68 CC68:CE68 AF68:AF70 L132:N133 AN68:AT68 AV68:AW68 BE68:BG68 BK68 BW68:CA68">
    <cfRule type="iconSet" priority="3670">
      <iconSet showValue="0">
        <cfvo type="percent" val="0"/>
        <cfvo type="num" val="0.6"/>
        <cfvo type="num" val="0.9"/>
      </iconSet>
    </cfRule>
  </conditionalFormatting>
  <conditionalFormatting sqref="BM37:BO37">
    <cfRule type="iconSet" priority="3664">
      <iconSet showValue="0">
        <cfvo type="percent" val="0"/>
        <cfvo type="num" val="0.6"/>
        <cfvo type="num" val="0.9"/>
      </iconSet>
    </cfRule>
  </conditionalFormatting>
  <conditionalFormatting sqref="BQ37:BU37">
    <cfRule type="iconSet" priority="3667">
      <iconSet showValue="0">
        <cfvo type="percent" val="0"/>
        <cfvo type="num" val="0.6"/>
        <cfvo type="num" val="0.9"/>
      </iconSet>
    </cfRule>
  </conditionalFormatting>
  <conditionalFormatting sqref="BW37:CA37">
    <cfRule type="iconSet" priority="3668">
      <iconSet showValue="0">
        <cfvo type="percent" val="0"/>
        <cfvo type="num" val="0.6"/>
        <cfvo type="num" val="0.9"/>
      </iconSet>
    </cfRule>
  </conditionalFormatting>
  <conditionalFormatting sqref="CC37:CE37">
    <cfRule type="iconSet" priority="3669">
      <iconSet showValue="0">
        <cfvo type="percent" val="0"/>
        <cfvo type="num" val="0.6"/>
        <cfvo type="num" val="0.9"/>
      </iconSet>
    </cfRule>
  </conditionalFormatting>
  <conditionalFormatting sqref="BK37">
    <cfRule type="iconSet" priority="3663">
      <iconSet showValue="0">
        <cfvo type="percent" val="0"/>
        <cfvo type="num" val="0.6"/>
        <cfvo type="num" val="0.9"/>
      </iconSet>
    </cfRule>
  </conditionalFormatting>
  <conditionalFormatting sqref="BI37">
    <cfRule type="iconSet" priority="3662">
      <iconSet showValue="0">
        <cfvo type="percent" val="0"/>
        <cfvo type="num" val="0.6"/>
        <cfvo type="num" val="0.9"/>
      </iconSet>
    </cfRule>
  </conditionalFormatting>
  <conditionalFormatting sqref="BG37">
    <cfRule type="iconSet" priority="3661">
      <iconSet showValue="0">
        <cfvo type="percent" val="0"/>
        <cfvo type="num" val="0.6"/>
        <cfvo type="num" val="0.9"/>
      </iconSet>
    </cfRule>
  </conditionalFormatting>
  <conditionalFormatting sqref="BF37">
    <cfRule type="iconSet" priority="3660">
      <iconSet showValue="0">
        <cfvo type="percent" val="0"/>
        <cfvo type="num" val="0.6"/>
        <cfvo type="num" val="0.9"/>
      </iconSet>
    </cfRule>
  </conditionalFormatting>
  <conditionalFormatting sqref="BE37">
    <cfRule type="iconSet" priority="3659">
      <iconSet showValue="0">
        <cfvo type="percent" val="0"/>
        <cfvo type="num" val="0.6"/>
        <cfvo type="num" val="0.9"/>
      </iconSet>
    </cfRule>
  </conditionalFormatting>
  <conditionalFormatting sqref="BB37">
    <cfRule type="iconSet" priority="3656">
      <iconSet showValue="0">
        <cfvo type="percent" val="0"/>
        <cfvo type="num" val="0.6"/>
        <cfvo type="num" val="0.9"/>
      </iconSet>
    </cfRule>
  </conditionalFormatting>
  <conditionalFormatting sqref="AW37">
    <cfRule type="iconSet" priority="3653">
      <iconSet showValue="0">
        <cfvo type="percent" val="0"/>
        <cfvo type="num" val="0.6"/>
        <cfvo type="num" val="0.9"/>
      </iconSet>
    </cfRule>
  </conditionalFormatting>
  <conditionalFormatting sqref="AV37">
    <cfRule type="iconSet" priority="3652">
      <iconSet showValue="0">
        <cfvo type="percent" val="0"/>
        <cfvo type="num" val="0.6"/>
        <cfvo type="num" val="0.9"/>
      </iconSet>
    </cfRule>
  </conditionalFormatting>
  <conditionalFormatting sqref="AT37">
    <cfRule type="iconSet" priority="3650">
      <iconSet showValue="0">
        <cfvo type="percent" val="0"/>
        <cfvo type="num" val="0.6"/>
        <cfvo type="num" val="0.9"/>
      </iconSet>
    </cfRule>
  </conditionalFormatting>
  <conditionalFormatting sqref="AS37">
    <cfRule type="iconSet" priority="3649">
      <iconSet showValue="0">
        <cfvo type="percent" val="0"/>
        <cfvo type="num" val="0.6"/>
        <cfvo type="num" val="0.9"/>
      </iconSet>
    </cfRule>
  </conditionalFormatting>
  <conditionalFormatting sqref="AR37">
    <cfRule type="iconSet" priority="3648">
      <iconSet showValue="0">
        <cfvo type="percent" val="0"/>
        <cfvo type="num" val="0.6"/>
        <cfvo type="num" val="0.9"/>
      </iconSet>
    </cfRule>
  </conditionalFormatting>
  <conditionalFormatting sqref="AQ37">
    <cfRule type="iconSet" priority="3647">
      <iconSet showValue="0">
        <cfvo type="percent" val="0"/>
        <cfvo type="num" val="0.6"/>
        <cfvo type="num" val="0.9"/>
      </iconSet>
    </cfRule>
  </conditionalFormatting>
  <conditionalFormatting sqref="AP37">
    <cfRule type="iconSet" priority="3646">
      <iconSet showValue="0">
        <cfvo type="percent" val="0"/>
        <cfvo type="num" val="0.6"/>
        <cfvo type="num" val="0.9"/>
      </iconSet>
    </cfRule>
  </conditionalFormatting>
  <conditionalFormatting sqref="AO37">
    <cfRule type="iconSet" priority="3645">
      <iconSet showValue="0">
        <cfvo type="percent" val="0"/>
        <cfvo type="num" val="0.6"/>
        <cfvo type="num" val="0.9"/>
      </iconSet>
    </cfRule>
  </conditionalFormatting>
  <conditionalFormatting sqref="AN37">
    <cfRule type="iconSet" priority="3644">
      <iconSet showValue="0">
        <cfvo type="percent" val="0"/>
        <cfvo type="num" val="0.6"/>
        <cfvo type="num" val="0.9"/>
      </iconSet>
    </cfRule>
  </conditionalFormatting>
  <conditionalFormatting sqref="AK37:AL37">
    <cfRule type="iconSet" priority="3642">
      <iconSet showValue="0">
        <cfvo type="percent" val="0"/>
        <cfvo type="num" val="0.6"/>
        <cfvo type="num" val="0.9"/>
      </iconSet>
    </cfRule>
  </conditionalFormatting>
  <conditionalFormatting sqref="AI37">
    <cfRule type="iconSet" priority="3640">
      <iconSet showValue="0">
        <cfvo type="percent" val="0"/>
        <cfvo type="num" val="0.6"/>
        <cfvo type="num" val="0.9"/>
      </iconSet>
    </cfRule>
  </conditionalFormatting>
  <conditionalFormatting sqref="AH37">
    <cfRule type="iconSet" priority="3639">
      <iconSet showValue="0">
        <cfvo type="percent" val="0"/>
        <cfvo type="num" val="0.6"/>
        <cfvo type="num" val="0.9"/>
      </iconSet>
    </cfRule>
  </conditionalFormatting>
  <conditionalFormatting sqref="AF37">
    <cfRule type="iconSet" priority="3638">
      <iconSet showValue="0">
        <cfvo type="percent" val="0"/>
        <cfvo type="num" val="0.6"/>
        <cfvo type="num" val="0.9"/>
      </iconSet>
    </cfRule>
  </conditionalFormatting>
  <conditionalFormatting sqref="AE37">
    <cfRule type="iconSet" priority="3637">
      <iconSet showValue="0">
        <cfvo type="percent" val="0"/>
        <cfvo type="num" val="0.6"/>
        <cfvo type="num" val="0.9"/>
      </iconSet>
    </cfRule>
  </conditionalFormatting>
  <conditionalFormatting sqref="AD37">
    <cfRule type="iconSet" priority="3636">
      <iconSet showValue="0">
        <cfvo type="percent" val="0"/>
        <cfvo type="num" val="0.6"/>
        <cfvo type="num" val="0.9"/>
      </iconSet>
    </cfRule>
  </conditionalFormatting>
  <conditionalFormatting sqref="AC37">
    <cfRule type="iconSet" priority="3635">
      <iconSet showValue="0">
        <cfvo type="percent" val="0"/>
        <cfvo type="num" val="0.6"/>
        <cfvo type="num" val="0.9"/>
      </iconSet>
    </cfRule>
  </conditionalFormatting>
  <conditionalFormatting sqref="AB37">
    <cfRule type="iconSet" priority="3634">
      <iconSet showValue="0">
        <cfvo type="percent" val="0"/>
        <cfvo type="num" val="0.6"/>
        <cfvo type="num" val="0.9"/>
      </iconSet>
    </cfRule>
  </conditionalFormatting>
  <conditionalFormatting sqref="AA37">
    <cfRule type="iconSet" priority="3633">
      <iconSet showValue="0">
        <cfvo type="percent" val="0"/>
        <cfvo type="num" val="0.6"/>
        <cfvo type="num" val="0.9"/>
      </iconSet>
    </cfRule>
  </conditionalFormatting>
  <conditionalFormatting sqref="Z37">
    <cfRule type="iconSet" priority="3632">
      <iconSet showValue="0">
        <cfvo type="percent" val="0"/>
        <cfvo type="num" val="0.6"/>
        <cfvo type="num" val="0.9"/>
      </iconSet>
    </cfRule>
  </conditionalFormatting>
  <conditionalFormatting sqref="S37">
    <cfRule type="iconSet" priority="3627">
      <iconSet showValue="0">
        <cfvo type="percent" val="0"/>
        <cfvo type="num" val="0.6"/>
        <cfvo type="num" val="0.9"/>
      </iconSet>
    </cfRule>
  </conditionalFormatting>
  <conditionalFormatting sqref="R37">
    <cfRule type="iconSet" priority="3626">
      <iconSet showValue="0">
        <cfvo type="percent" val="0"/>
        <cfvo type="num" val="0.6"/>
        <cfvo type="num" val="0.9"/>
      </iconSet>
    </cfRule>
  </conditionalFormatting>
  <conditionalFormatting sqref="Q37">
    <cfRule type="iconSet" priority="3625">
      <iconSet showValue="0">
        <cfvo type="percent" val="0"/>
        <cfvo type="num" val="0.6"/>
        <cfvo type="num" val="0.9"/>
      </iconSet>
    </cfRule>
  </conditionalFormatting>
  <conditionalFormatting sqref="P37">
    <cfRule type="iconSet" priority="3624">
      <iconSet showValue="0">
        <cfvo type="percent" val="0"/>
        <cfvo type="num" val="0.6"/>
        <cfvo type="num" val="0.9"/>
      </iconSet>
    </cfRule>
  </conditionalFormatting>
  <conditionalFormatting sqref="N37">
    <cfRule type="iconSet" priority="3623">
      <iconSet showValue="0">
        <cfvo type="percent" val="0"/>
        <cfvo type="num" val="0.6"/>
        <cfvo type="num" val="0.9"/>
      </iconSet>
    </cfRule>
  </conditionalFormatting>
  <conditionalFormatting sqref="M37">
    <cfRule type="iconSet" priority="3622">
      <iconSet showValue="0">
        <cfvo type="percent" val="0"/>
        <cfvo type="num" val="0.6"/>
        <cfvo type="num" val="0.9"/>
      </iconSet>
    </cfRule>
  </conditionalFormatting>
  <conditionalFormatting sqref="L37">
    <cfRule type="iconSet" priority="3621">
      <iconSet showValue="0">
        <cfvo type="percent" val="0"/>
        <cfvo type="num" val="0.6"/>
        <cfvo type="num" val="0.9"/>
      </iconSet>
    </cfRule>
  </conditionalFormatting>
  <conditionalFormatting sqref="K37">
    <cfRule type="iconSet" priority="3620">
      <iconSet showValue="0">
        <cfvo type="percent" val="0"/>
        <cfvo type="num" val="0.6"/>
        <cfvo type="num" val="0.9"/>
      </iconSet>
    </cfRule>
  </conditionalFormatting>
  <conditionalFormatting sqref="J37">
    <cfRule type="iconSet" priority="3619">
      <iconSet showValue="0">
        <cfvo type="percent" val="0"/>
        <cfvo type="num" val="0.6"/>
        <cfvo type="num" val="0.9"/>
      </iconSet>
    </cfRule>
  </conditionalFormatting>
  <conditionalFormatting sqref="I37">
    <cfRule type="iconSet" priority="3618">
      <iconSet showValue="0">
        <cfvo type="percent" val="0"/>
        <cfvo type="num" val="0.6"/>
        <cfvo type="num" val="0.9"/>
      </iconSet>
    </cfRule>
  </conditionalFormatting>
  <conditionalFormatting sqref="H37">
    <cfRule type="iconSet" priority="3617">
      <iconSet showValue="0">
        <cfvo type="percent" val="0"/>
        <cfvo type="num" val="0.6"/>
        <cfvo type="num" val="0.9"/>
      </iconSet>
    </cfRule>
  </conditionalFormatting>
  <conditionalFormatting sqref="G37">
    <cfRule type="iconSet" priority="3616">
      <iconSet showValue="0">
        <cfvo type="percent" val="0"/>
        <cfvo type="num" val="0.6"/>
        <cfvo type="num" val="0.9"/>
      </iconSet>
    </cfRule>
  </conditionalFormatting>
  <conditionalFormatting sqref="F37">
    <cfRule type="iconSet" priority="3615">
      <iconSet showValue="0">
        <cfvo type="percent" val="0"/>
        <cfvo type="num" val="0.6"/>
        <cfvo type="num" val="0.9"/>
      </iconSet>
    </cfRule>
  </conditionalFormatting>
  <conditionalFormatting sqref="E37">
    <cfRule type="iconSet" priority="3614">
      <iconSet showValue="0">
        <cfvo type="percent" val="0"/>
        <cfvo type="num" val="0.6"/>
        <cfvo type="num" val="0.9"/>
      </iconSet>
    </cfRule>
  </conditionalFormatting>
  <conditionalFormatting sqref="BM44:BO44">
    <cfRule type="iconSet" priority="3608">
      <iconSet showValue="0">
        <cfvo type="percent" val="0"/>
        <cfvo type="num" val="0.6"/>
        <cfvo type="num" val="0.9"/>
      </iconSet>
    </cfRule>
  </conditionalFormatting>
  <conditionalFormatting sqref="BQ44:BU44">
    <cfRule type="iconSet" priority="3611">
      <iconSet showValue="0">
        <cfvo type="percent" val="0"/>
        <cfvo type="num" val="0.6"/>
        <cfvo type="num" val="0.9"/>
      </iconSet>
    </cfRule>
  </conditionalFormatting>
  <conditionalFormatting sqref="BW44:CA44">
    <cfRule type="iconSet" priority="3612">
      <iconSet showValue="0">
        <cfvo type="percent" val="0"/>
        <cfvo type="num" val="0.6"/>
        <cfvo type="num" val="0.9"/>
      </iconSet>
    </cfRule>
  </conditionalFormatting>
  <conditionalFormatting sqref="CC44:CE44">
    <cfRule type="iconSet" priority="3613">
      <iconSet showValue="0">
        <cfvo type="percent" val="0"/>
        <cfvo type="num" val="0.6"/>
        <cfvo type="num" val="0.9"/>
      </iconSet>
    </cfRule>
  </conditionalFormatting>
  <conditionalFormatting sqref="BK44">
    <cfRule type="iconSet" priority="3607">
      <iconSet showValue="0">
        <cfvo type="percent" val="0"/>
        <cfvo type="num" val="0.6"/>
        <cfvo type="num" val="0.9"/>
      </iconSet>
    </cfRule>
  </conditionalFormatting>
  <conditionalFormatting sqref="BI44">
    <cfRule type="iconSet" priority="3606">
      <iconSet showValue="0">
        <cfvo type="percent" val="0"/>
        <cfvo type="num" val="0.6"/>
        <cfvo type="num" val="0.9"/>
      </iconSet>
    </cfRule>
  </conditionalFormatting>
  <conditionalFormatting sqref="BG44">
    <cfRule type="iconSet" priority="3605">
      <iconSet showValue="0">
        <cfvo type="percent" val="0"/>
        <cfvo type="num" val="0.6"/>
        <cfvo type="num" val="0.9"/>
      </iconSet>
    </cfRule>
  </conditionalFormatting>
  <conditionalFormatting sqref="BF44">
    <cfRule type="iconSet" priority="3604">
      <iconSet showValue="0">
        <cfvo type="percent" val="0"/>
        <cfvo type="num" val="0.6"/>
        <cfvo type="num" val="0.9"/>
      </iconSet>
    </cfRule>
  </conditionalFormatting>
  <conditionalFormatting sqref="BE44">
    <cfRule type="iconSet" priority="3603">
      <iconSet showValue="0">
        <cfvo type="percent" val="0"/>
        <cfvo type="num" val="0.6"/>
        <cfvo type="num" val="0.9"/>
      </iconSet>
    </cfRule>
  </conditionalFormatting>
  <conditionalFormatting sqref="BB44">
    <cfRule type="iconSet" priority="3600">
      <iconSet showValue="0">
        <cfvo type="percent" val="0"/>
        <cfvo type="num" val="0.6"/>
        <cfvo type="num" val="0.9"/>
      </iconSet>
    </cfRule>
  </conditionalFormatting>
  <conditionalFormatting sqref="AW44">
    <cfRule type="iconSet" priority="3597">
      <iconSet showValue="0">
        <cfvo type="percent" val="0"/>
        <cfvo type="num" val="0.6"/>
        <cfvo type="num" val="0.9"/>
      </iconSet>
    </cfRule>
  </conditionalFormatting>
  <conditionalFormatting sqref="AV44">
    <cfRule type="iconSet" priority="3596">
      <iconSet showValue="0">
        <cfvo type="percent" val="0"/>
        <cfvo type="num" val="0.6"/>
        <cfvo type="num" val="0.9"/>
      </iconSet>
    </cfRule>
  </conditionalFormatting>
  <conditionalFormatting sqref="AT44">
    <cfRule type="iconSet" priority="3594">
      <iconSet showValue="0">
        <cfvo type="percent" val="0"/>
        <cfvo type="num" val="0.6"/>
        <cfvo type="num" val="0.9"/>
      </iconSet>
    </cfRule>
  </conditionalFormatting>
  <conditionalFormatting sqref="AS44">
    <cfRule type="iconSet" priority="3593">
      <iconSet showValue="0">
        <cfvo type="percent" val="0"/>
        <cfvo type="num" val="0.6"/>
        <cfvo type="num" val="0.9"/>
      </iconSet>
    </cfRule>
  </conditionalFormatting>
  <conditionalFormatting sqref="AR44">
    <cfRule type="iconSet" priority="3592">
      <iconSet showValue="0">
        <cfvo type="percent" val="0"/>
        <cfvo type="num" val="0.6"/>
        <cfvo type="num" val="0.9"/>
      </iconSet>
    </cfRule>
  </conditionalFormatting>
  <conditionalFormatting sqref="AQ44">
    <cfRule type="iconSet" priority="3591">
      <iconSet showValue="0">
        <cfvo type="percent" val="0"/>
        <cfvo type="num" val="0.6"/>
        <cfvo type="num" val="0.9"/>
      </iconSet>
    </cfRule>
  </conditionalFormatting>
  <conditionalFormatting sqref="AP44">
    <cfRule type="iconSet" priority="3590">
      <iconSet showValue="0">
        <cfvo type="percent" val="0"/>
        <cfvo type="num" val="0.6"/>
        <cfvo type="num" val="0.9"/>
      </iconSet>
    </cfRule>
  </conditionalFormatting>
  <conditionalFormatting sqref="AO44">
    <cfRule type="iconSet" priority="3589">
      <iconSet showValue="0">
        <cfvo type="percent" val="0"/>
        <cfvo type="num" val="0.6"/>
        <cfvo type="num" val="0.9"/>
      </iconSet>
    </cfRule>
  </conditionalFormatting>
  <conditionalFormatting sqref="AN44">
    <cfRule type="iconSet" priority="3588">
      <iconSet showValue="0">
        <cfvo type="percent" val="0"/>
        <cfvo type="num" val="0.6"/>
        <cfvo type="num" val="0.9"/>
      </iconSet>
    </cfRule>
  </conditionalFormatting>
  <conditionalFormatting sqref="AK44:AL44">
    <cfRule type="iconSet" priority="3586">
      <iconSet showValue="0">
        <cfvo type="percent" val="0"/>
        <cfvo type="num" val="0.6"/>
        <cfvo type="num" val="0.9"/>
      </iconSet>
    </cfRule>
  </conditionalFormatting>
  <conditionalFormatting sqref="AI44">
    <cfRule type="iconSet" priority="3584">
      <iconSet showValue="0">
        <cfvo type="percent" val="0"/>
        <cfvo type="num" val="0.6"/>
        <cfvo type="num" val="0.9"/>
      </iconSet>
    </cfRule>
  </conditionalFormatting>
  <conditionalFormatting sqref="AH44">
    <cfRule type="iconSet" priority="3583">
      <iconSet showValue="0">
        <cfvo type="percent" val="0"/>
        <cfvo type="num" val="0.6"/>
        <cfvo type="num" val="0.9"/>
      </iconSet>
    </cfRule>
  </conditionalFormatting>
  <conditionalFormatting sqref="AF44">
    <cfRule type="iconSet" priority="3582">
      <iconSet showValue="0">
        <cfvo type="percent" val="0"/>
        <cfvo type="num" val="0.6"/>
        <cfvo type="num" val="0.9"/>
      </iconSet>
    </cfRule>
  </conditionalFormatting>
  <conditionalFormatting sqref="AE44">
    <cfRule type="iconSet" priority="3581">
      <iconSet showValue="0">
        <cfvo type="percent" val="0"/>
        <cfvo type="num" val="0.6"/>
        <cfvo type="num" val="0.9"/>
      </iconSet>
    </cfRule>
  </conditionalFormatting>
  <conditionalFormatting sqref="AD44">
    <cfRule type="iconSet" priority="3580">
      <iconSet showValue="0">
        <cfvo type="percent" val="0"/>
        <cfvo type="num" val="0.6"/>
        <cfvo type="num" val="0.9"/>
      </iconSet>
    </cfRule>
  </conditionalFormatting>
  <conditionalFormatting sqref="AC44">
    <cfRule type="iconSet" priority="3579">
      <iconSet showValue="0">
        <cfvo type="percent" val="0"/>
        <cfvo type="num" val="0.6"/>
        <cfvo type="num" val="0.9"/>
      </iconSet>
    </cfRule>
  </conditionalFormatting>
  <conditionalFormatting sqref="AB44">
    <cfRule type="iconSet" priority="3578">
      <iconSet showValue="0">
        <cfvo type="percent" val="0"/>
        <cfvo type="num" val="0.6"/>
        <cfvo type="num" val="0.9"/>
      </iconSet>
    </cfRule>
  </conditionalFormatting>
  <conditionalFormatting sqref="AA44">
    <cfRule type="iconSet" priority="3577">
      <iconSet showValue="0">
        <cfvo type="percent" val="0"/>
        <cfvo type="num" val="0.6"/>
        <cfvo type="num" val="0.9"/>
      </iconSet>
    </cfRule>
  </conditionalFormatting>
  <conditionalFormatting sqref="Z44">
    <cfRule type="iconSet" priority="3576">
      <iconSet showValue="0">
        <cfvo type="percent" val="0"/>
        <cfvo type="num" val="0.6"/>
        <cfvo type="num" val="0.9"/>
      </iconSet>
    </cfRule>
  </conditionalFormatting>
  <conditionalFormatting sqref="X44">
    <cfRule type="iconSet" priority="3575">
      <iconSet showValue="0">
        <cfvo type="percent" val="0"/>
        <cfvo type="num" val="0.6"/>
        <cfvo type="num" val="0.9"/>
      </iconSet>
    </cfRule>
  </conditionalFormatting>
  <conditionalFormatting sqref="W44">
    <cfRule type="iconSet" priority="3574">
      <iconSet showValue="0">
        <cfvo type="percent" val="0"/>
        <cfvo type="num" val="0.6"/>
        <cfvo type="num" val="0.9"/>
      </iconSet>
    </cfRule>
  </conditionalFormatting>
  <conditionalFormatting sqref="S44">
    <cfRule type="iconSet" priority="3571">
      <iconSet showValue="0">
        <cfvo type="percent" val="0"/>
        <cfvo type="num" val="0.6"/>
        <cfvo type="num" val="0.9"/>
      </iconSet>
    </cfRule>
  </conditionalFormatting>
  <conditionalFormatting sqref="R44">
    <cfRule type="iconSet" priority="3570">
      <iconSet showValue="0">
        <cfvo type="percent" val="0"/>
        <cfvo type="num" val="0.6"/>
        <cfvo type="num" val="0.9"/>
      </iconSet>
    </cfRule>
  </conditionalFormatting>
  <conditionalFormatting sqref="Q44">
    <cfRule type="iconSet" priority="3569">
      <iconSet showValue="0">
        <cfvo type="percent" val="0"/>
        <cfvo type="num" val="0.6"/>
        <cfvo type="num" val="0.9"/>
      </iconSet>
    </cfRule>
  </conditionalFormatting>
  <conditionalFormatting sqref="P44">
    <cfRule type="iconSet" priority="3568">
      <iconSet showValue="0">
        <cfvo type="percent" val="0"/>
        <cfvo type="num" val="0.6"/>
        <cfvo type="num" val="0.9"/>
      </iconSet>
    </cfRule>
  </conditionalFormatting>
  <conditionalFormatting sqref="N44">
    <cfRule type="iconSet" priority="3567">
      <iconSet showValue="0">
        <cfvo type="percent" val="0"/>
        <cfvo type="num" val="0.6"/>
        <cfvo type="num" val="0.9"/>
      </iconSet>
    </cfRule>
  </conditionalFormatting>
  <conditionalFormatting sqref="M44">
    <cfRule type="iconSet" priority="3566">
      <iconSet showValue="0">
        <cfvo type="percent" val="0"/>
        <cfvo type="num" val="0.6"/>
        <cfvo type="num" val="0.9"/>
      </iconSet>
    </cfRule>
  </conditionalFormatting>
  <conditionalFormatting sqref="L44">
    <cfRule type="iconSet" priority="3565">
      <iconSet showValue="0">
        <cfvo type="percent" val="0"/>
        <cfvo type="num" val="0.6"/>
        <cfvo type="num" val="0.9"/>
      </iconSet>
    </cfRule>
  </conditionalFormatting>
  <conditionalFormatting sqref="K44">
    <cfRule type="iconSet" priority="3564">
      <iconSet showValue="0">
        <cfvo type="percent" val="0"/>
        <cfvo type="num" val="0.6"/>
        <cfvo type="num" val="0.9"/>
      </iconSet>
    </cfRule>
  </conditionalFormatting>
  <conditionalFormatting sqref="J44">
    <cfRule type="iconSet" priority="3563">
      <iconSet showValue="0">
        <cfvo type="percent" val="0"/>
        <cfvo type="num" val="0.6"/>
        <cfvo type="num" val="0.9"/>
      </iconSet>
    </cfRule>
  </conditionalFormatting>
  <conditionalFormatting sqref="I44">
    <cfRule type="iconSet" priority="3562">
      <iconSet showValue="0">
        <cfvo type="percent" val="0"/>
        <cfvo type="num" val="0.6"/>
        <cfvo type="num" val="0.9"/>
      </iconSet>
    </cfRule>
  </conditionalFormatting>
  <conditionalFormatting sqref="H44">
    <cfRule type="iconSet" priority="3561">
      <iconSet showValue="0">
        <cfvo type="percent" val="0"/>
        <cfvo type="num" val="0.6"/>
        <cfvo type="num" val="0.9"/>
      </iconSet>
    </cfRule>
  </conditionalFormatting>
  <conditionalFormatting sqref="G44">
    <cfRule type="iconSet" priority="3560">
      <iconSet showValue="0">
        <cfvo type="percent" val="0"/>
        <cfvo type="num" val="0.6"/>
        <cfvo type="num" val="0.9"/>
      </iconSet>
    </cfRule>
  </conditionalFormatting>
  <conditionalFormatting sqref="F44">
    <cfRule type="iconSet" priority="3559">
      <iconSet showValue="0">
        <cfvo type="percent" val="0"/>
        <cfvo type="num" val="0.6"/>
        <cfvo type="num" val="0.9"/>
      </iconSet>
    </cfRule>
  </conditionalFormatting>
  <conditionalFormatting sqref="E44">
    <cfRule type="iconSet" priority="3558">
      <iconSet showValue="0">
        <cfvo type="percent" val="0"/>
        <cfvo type="num" val="0.6"/>
        <cfvo type="num" val="0.9"/>
      </iconSet>
    </cfRule>
  </conditionalFormatting>
  <conditionalFormatting sqref="BM52:BO52">
    <cfRule type="iconSet" priority="3552">
      <iconSet showValue="0">
        <cfvo type="percent" val="0"/>
        <cfvo type="num" val="0.6"/>
        <cfvo type="num" val="0.9"/>
      </iconSet>
    </cfRule>
  </conditionalFormatting>
  <conditionalFormatting sqref="BQ52:BU52">
    <cfRule type="iconSet" priority="3555">
      <iconSet showValue="0">
        <cfvo type="percent" val="0"/>
        <cfvo type="num" val="0.6"/>
        <cfvo type="num" val="0.9"/>
      </iconSet>
    </cfRule>
  </conditionalFormatting>
  <conditionalFormatting sqref="BW52:CA52">
    <cfRule type="iconSet" priority="3556">
      <iconSet showValue="0">
        <cfvo type="percent" val="0"/>
        <cfvo type="num" val="0.6"/>
        <cfvo type="num" val="0.9"/>
      </iconSet>
    </cfRule>
  </conditionalFormatting>
  <conditionalFormatting sqref="CC52:CE52">
    <cfRule type="iconSet" priority="3557">
      <iconSet showValue="0">
        <cfvo type="percent" val="0"/>
        <cfvo type="num" val="0.6"/>
        <cfvo type="num" val="0.9"/>
      </iconSet>
    </cfRule>
  </conditionalFormatting>
  <conditionalFormatting sqref="BK52">
    <cfRule type="iconSet" priority="3551">
      <iconSet showValue="0">
        <cfvo type="percent" val="0"/>
        <cfvo type="num" val="0.6"/>
        <cfvo type="num" val="0.9"/>
      </iconSet>
    </cfRule>
  </conditionalFormatting>
  <conditionalFormatting sqref="BI52">
    <cfRule type="iconSet" priority="3550">
      <iconSet showValue="0">
        <cfvo type="percent" val="0"/>
        <cfvo type="num" val="0.6"/>
        <cfvo type="num" val="0.9"/>
      </iconSet>
    </cfRule>
  </conditionalFormatting>
  <conditionalFormatting sqref="BG52">
    <cfRule type="iconSet" priority="3549">
      <iconSet showValue="0">
        <cfvo type="percent" val="0"/>
        <cfvo type="num" val="0.6"/>
        <cfvo type="num" val="0.9"/>
      </iconSet>
    </cfRule>
  </conditionalFormatting>
  <conditionalFormatting sqref="BF52">
    <cfRule type="iconSet" priority="3548">
      <iconSet showValue="0">
        <cfvo type="percent" val="0"/>
        <cfvo type="num" val="0.6"/>
        <cfvo type="num" val="0.9"/>
      </iconSet>
    </cfRule>
  </conditionalFormatting>
  <conditionalFormatting sqref="BE52">
    <cfRule type="iconSet" priority="3547">
      <iconSet showValue="0">
        <cfvo type="percent" val="0"/>
        <cfvo type="num" val="0.6"/>
        <cfvo type="num" val="0.9"/>
      </iconSet>
    </cfRule>
  </conditionalFormatting>
  <conditionalFormatting sqref="BB52">
    <cfRule type="iconSet" priority="3544">
      <iconSet showValue="0">
        <cfvo type="percent" val="0"/>
        <cfvo type="num" val="0.6"/>
        <cfvo type="num" val="0.9"/>
      </iconSet>
    </cfRule>
  </conditionalFormatting>
  <conditionalFormatting sqref="AW52">
    <cfRule type="iconSet" priority="3541">
      <iconSet showValue="0">
        <cfvo type="percent" val="0"/>
        <cfvo type="num" val="0.6"/>
        <cfvo type="num" val="0.9"/>
      </iconSet>
    </cfRule>
  </conditionalFormatting>
  <conditionalFormatting sqref="AV52">
    <cfRule type="iconSet" priority="3540">
      <iconSet showValue="0">
        <cfvo type="percent" val="0"/>
        <cfvo type="num" val="0.6"/>
        <cfvo type="num" val="0.9"/>
      </iconSet>
    </cfRule>
  </conditionalFormatting>
  <conditionalFormatting sqref="AT52">
    <cfRule type="iconSet" priority="3538">
      <iconSet showValue="0">
        <cfvo type="percent" val="0"/>
        <cfvo type="num" val="0.6"/>
        <cfvo type="num" val="0.9"/>
      </iconSet>
    </cfRule>
  </conditionalFormatting>
  <conditionalFormatting sqref="AS52">
    <cfRule type="iconSet" priority="3537">
      <iconSet showValue="0">
        <cfvo type="percent" val="0"/>
        <cfvo type="num" val="0.6"/>
        <cfvo type="num" val="0.9"/>
      </iconSet>
    </cfRule>
  </conditionalFormatting>
  <conditionalFormatting sqref="AR52">
    <cfRule type="iconSet" priority="3536">
      <iconSet showValue="0">
        <cfvo type="percent" val="0"/>
        <cfvo type="num" val="0.6"/>
        <cfvo type="num" val="0.9"/>
      </iconSet>
    </cfRule>
  </conditionalFormatting>
  <conditionalFormatting sqref="AQ52">
    <cfRule type="iconSet" priority="3535">
      <iconSet showValue="0">
        <cfvo type="percent" val="0"/>
        <cfvo type="num" val="0.6"/>
        <cfvo type="num" val="0.9"/>
      </iconSet>
    </cfRule>
  </conditionalFormatting>
  <conditionalFormatting sqref="AP52">
    <cfRule type="iconSet" priority="3534">
      <iconSet showValue="0">
        <cfvo type="percent" val="0"/>
        <cfvo type="num" val="0.6"/>
        <cfvo type="num" val="0.9"/>
      </iconSet>
    </cfRule>
  </conditionalFormatting>
  <conditionalFormatting sqref="AO52">
    <cfRule type="iconSet" priority="3533">
      <iconSet showValue="0">
        <cfvo type="percent" val="0"/>
        <cfvo type="num" val="0.6"/>
        <cfvo type="num" val="0.9"/>
      </iconSet>
    </cfRule>
  </conditionalFormatting>
  <conditionalFormatting sqref="AN52">
    <cfRule type="iconSet" priority="3532">
      <iconSet showValue="0">
        <cfvo type="percent" val="0"/>
        <cfvo type="num" val="0.6"/>
        <cfvo type="num" val="0.9"/>
      </iconSet>
    </cfRule>
  </conditionalFormatting>
  <conditionalFormatting sqref="AK52:AL52">
    <cfRule type="iconSet" priority="3530">
      <iconSet showValue="0">
        <cfvo type="percent" val="0"/>
        <cfvo type="num" val="0.6"/>
        <cfvo type="num" val="0.9"/>
      </iconSet>
    </cfRule>
  </conditionalFormatting>
  <conditionalFormatting sqref="AI52">
    <cfRule type="iconSet" priority="3528">
      <iconSet showValue="0">
        <cfvo type="percent" val="0"/>
        <cfvo type="num" val="0.6"/>
        <cfvo type="num" val="0.9"/>
      </iconSet>
    </cfRule>
  </conditionalFormatting>
  <conditionalFormatting sqref="AH52">
    <cfRule type="iconSet" priority="3527">
      <iconSet showValue="0">
        <cfvo type="percent" val="0"/>
        <cfvo type="num" val="0.6"/>
        <cfvo type="num" val="0.9"/>
      </iconSet>
    </cfRule>
  </conditionalFormatting>
  <conditionalFormatting sqref="AF52">
    <cfRule type="iconSet" priority="3526">
      <iconSet showValue="0">
        <cfvo type="percent" val="0"/>
        <cfvo type="num" val="0.6"/>
        <cfvo type="num" val="0.9"/>
      </iconSet>
    </cfRule>
  </conditionalFormatting>
  <conditionalFormatting sqref="AE52">
    <cfRule type="iconSet" priority="3525">
      <iconSet showValue="0">
        <cfvo type="percent" val="0"/>
        <cfvo type="num" val="0.6"/>
        <cfvo type="num" val="0.9"/>
      </iconSet>
    </cfRule>
  </conditionalFormatting>
  <conditionalFormatting sqref="AD52">
    <cfRule type="iconSet" priority="3524">
      <iconSet showValue="0">
        <cfvo type="percent" val="0"/>
        <cfvo type="num" val="0.6"/>
        <cfvo type="num" val="0.9"/>
      </iconSet>
    </cfRule>
  </conditionalFormatting>
  <conditionalFormatting sqref="AC52">
    <cfRule type="iconSet" priority="3523">
      <iconSet showValue="0">
        <cfvo type="percent" val="0"/>
        <cfvo type="num" val="0.6"/>
        <cfvo type="num" val="0.9"/>
      </iconSet>
    </cfRule>
  </conditionalFormatting>
  <conditionalFormatting sqref="AB52">
    <cfRule type="iconSet" priority="3522">
      <iconSet showValue="0">
        <cfvo type="percent" val="0"/>
        <cfvo type="num" val="0.6"/>
        <cfvo type="num" val="0.9"/>
      </iconSet>
    </cfRule>
  </conditionalFormatting>
  <conditionalFormatting sqref="AA52">
    <cfRule type="iconSet" priority="3521">
      <iconSet showValue="0">
        <cfvo type="percent" val="0"/>
        <cfvo type="num" val="0.6"/>
        <cfvo type="num" val="0.9"/>
      </iconSet>
    </cfRule>
  </conditionalFormatting>
  <conditionalFormatting sqref="Z52">
    <cfRule type="iconSet" priority="3520">
      <iconSet showValue="0">
        <cfvo type="percent" val="0"/>
        <cfvo type="num" val="0.6"/>
        <cfvo type="num" val="0.9"/>
      </iconSet>
    </cfRule>
  </conditionalFormatting>
  <conditionalFormatting sqref="X52">
    <cfRule type="iconSet" priority="3519">
      <iconSet showValue="0">
        <cfvo type="percent" val="0"/>
        <cfvo type="num" val="0.6"/>
        <cfvo type="num" val="0.9"/>
      </iconSet>
    </cfRule>
  </conditionalFormatting>
  <conditionalFormatting sqref="W52">
    <cfRule type="iconSet" priority="3518">
      <iconSet showValue="0">
        <cfvo type="percent" val="0"/>
        <cfvo type="num" val="0.6"/>
        <cfvo type="num" val="0.9"/>
      </iconSet>
    </cfRule>
  </conditionalFormatting>
  <conditionalFormatting sqref="U52">
    <cfRule type="iconSet" priority="3516">
      <iconSet showValue="0">
        <cfvo type="percent" val="0"/>
        <cfvo type="num" val="0.6"/>
        <cfvo type="num" val="0.9"/>
      </iconSet>
    </cfRule>
  </conditionalFormatting>
  <conditionalFormatting sqref="S52">
    <cfRule type="iconSet" priority="3515">
      <iconSet showValue="0">
        <cfvo type="percent" val="0"/>
        <cfvo type="num" val="0.6"/>
        <cfvo type="num" val="0.9"/>
      </iconSet>
    </cfRule>
  </conditionalFormatting>
  <conditionalFormatting sqref="R52">
    <cfRule type="iconSet" priority="3514">
      <iconSet showValue="0">
        <cfvo type="percent" val="0"/>
        <cfvo type="num" val="0.6"/>
        <cfvo type="num" val="0.9"/>
      </iconSet>
    </cfRule>
  </conditionalFormatting>
  <conditionalFormatting sqref="Q52">
    <cfRule type="iconSet" priority="3513">
      <iconSet showValue="0">
        <cfvo type="percent" val="0"/>
        <cfvo type="num" val="0.6"/>
        <cfvo type="num" val="0.9"/>
      </iconSet>
    </cfRule>
  </conditionalFormatting>
  <conditionalFormatting sqref="P52">
    <cfRule type="iconSet" priority="3512">
      <iconSet showValue="0">
        <cfvo type="percent" val="0"/>
        <cfvo type="num" val="0.6"/>
        <cfvo type="num" val="0.9"/>
      </iconSet>
    </cfRule>
  </conditionalFormatting>
  <conditionalFormatting sqref="N52">
    <cfRule type="iconSet" priority="3511">
      <iconSet showValue="0">
        <cfvo type="percent" val="0"/>
        <cfvo type="num" val="0.6"/>
        <cfvo type="num" val="0.9"/>
      </iconSet>
    </cfRule>
  </conditionalFormatting>
  <conditionalFormatting sqref="M52">
    <cfRule type="iconSet" priority="3510">
      <iconSet showValue="0">
        <cfvo type="percent" val="0"/>
        <cfvo type="num" val="0.6"/>
        <cfvo type="num" val="0.9"/>
      </iconSet>
    </cfRule>
  </conditionalFormatting>
  <conditionalFormatting sqref="L52">
    <cfRule type="iconSet" priority="3509">
      <iconSet showValue="0">
        <cfvo type="percent" val="0"/>
        <cfvo type="num" val="0.6"/>
        <cfvo type="num" val="0.9"/>
      </iconSet>
    </cfRule>
  </conditionalFormatting>
  <conditionalFormatting sqref="K52">
    <cfRule type="iconSet" priority="3508">
      <iconSet showValue="0">
        <cfvo type="percent" val="0"/>
        <cfvo type="num" val="0.6"/>
        <cfvo type="num" val="0.9"/>
      </iconSet>
    </cfRule>
  </conditionalFormatting>
  <conditionalFormatting sqref="J52">
    <cfRule type="iconSet" priority="3507">
      <iconSet showValue="0">
        <cfvo type="percent" val="0"/>
        <cfvo type="num" val="0.6"/>
        <cfvo type="num" val="0.9"/>
      </iconSet>
    </cfRule>
  </conditionalFormatting>
  <conditionalFormatting sqref="I52">
    <cfRule type="iconSet" priority="3506">
      <iconSet showValue="0">
        <cfvo type="percent" val="0"/>
        <cfvo type="num" val="0.6"/>
        <cfvo type="num" val="0.9"/>
      </iconSet>
    </cfRule>
  </conditionalFormatting>
  <conditionalFormatting sqref="H52">
    <cfRule type="iconSet" priority="3505">
      <iconSet showValue="0">
        <cfvo type="percent" val="0"/>
        <cfvo type="num" val="0.6"/>
        <cfvo type="num" val="0.9"/>
      </iconSet>
    </cfRule>
  </conditionalFormatting>
  <conditionalFormatting sqref="G52">
    <cfRule type="iconSet" priority="3504">
      <iconSet showValue="0">
        <cfvo type="percent" val="0"/>
        <cfvo type="num" val="0.6"/>
        <cfvo type="num" val="0.9"/>
      </iconSet>
    </cfRule>
  </conditionalFormatting>
  <conditionalFormatting sqref="F52">
    <cfRule type="iconSet" priority="3503">
      <iconSet showValue="0">
        <cfvo type="percent" val="0"/>
        <cfvo type="num" val="0.6"/>
        <cfvo type="num" val="0.9"/>
      </iconSet>
    </cfRule>
  </conditionalFormatting>
  <conditionalFormatting sqref="E52">
    <cfRule type="iconSet" priority="3502">
      <iconSet showValue="0">
        <cfvo type="percent" val="0"/>
        <cfvo type="num" val="0.6"/>
        <cfvo type="num" val="0.9"/>
      </iconSet>
    </cfRule>
  </conditionalFormatting>
  <conditionalFormatting sqref="BM59:BO59">
    <cfRule type="iconSet" priority="3496">
      <iconSet showValue="0">
        <cfvo type="percent" val="0"/>
        <cfvo type="num" val="0.6"/>
        <cfvo type="num" val="0.9"/>
      </iconSet>
    </cfRule>
  </conditionalFormatting>
  <conditionalFormatting sqref="BQ59:BU59">
    <cfRule type="iconSet" priority="3499">
      <iconSet showValue="0">
        <cfvo type="percent" val="0"/>
        <cfvo type="num" val="0.6"/>
        <cfvo type="num" val="0.9"/>
      </iconSet>
    </cfRule>
  </conditionalFormatting>
  <conditionalFormatting sqref="BW59:CA59">
    <cfRule type="iconSet" priority="3500">
      <iconSet showValue="0">
        <cfvo type="percent" val="0"/>
        <cfvo type="num" val="0.6"/>
        <cfvo type="num" val="0.9"/>
      </iconSet>
    </cfRule>
  </conditionalFormatting>
  <conditionalFormatting sqref="CC59:CE59">
    <cfRule type="iconSet" priority="3501">
      <iconSet showValue="0">
        <cfvo type="percent" val="0"/>
        <cfvo type="num" val="0.6"/>
        <cfvo type="num" val="0.9"/>
      </iconSet>
    </cfRule>
  </conditionalFormatting>
  <conditionalFormatting sqref="BK59">
    <cfRule type="iconSet" priority="3495">
      <iconSet showValue="0">
        <cfvo type="percent" val="0"/>
        <cfvo type="num" val="0.6"/>
        <cfvo type="num" val="0.9"/>
      </iconSet>
    </cfRule>
  </conditionalFormatting>
  <conditionalFormatting sqref="BI59">
    <cfRule type="iconSet" priority="3494">
      <iconSet showValue="0">
        <cfvo type="percent" val="0"/>
        <cfvo type="num" val="0.6"/>
        <cfvo type="num" val="0.9"/>
      </iconSet>
    </cfRule>
  </conditionalFormatting>
  <conditionalFormatting sqref="BG59">
    <cfRule type="iconSet" priority="3493">
      <iconSet showValue="0">
        <cfvo type="percent" val="0"/>
        <cfvo type="num" val="0.6"/>
        <cfvo type="num" val="0.9"/>
      </iconSet>
    </cfRule>
  </conditionalFormatting>
  <conditionalFormatting sqref="BF59">
    <cfRule type="iconSet" priority="3492">
      <iconSet showValue="0">
        <cfvo type="percent" val="0"/>
        <cfvo type="num" val="0.6"/>
        <cfvo type="num" val="0.9"/>
      </iconSet>
    </cfRule>
  </conditionalFormatting>
  <conditionalFormatting sqref="BE59">
    <cfRule type="iconSet" priority="3491">
      <iconSet showValue="0">
        <cfvo type="percent" val="0"/>
        <cfvo type="num" val="0.6"/>
        <cfvo type="num" val="0.9"/>
      </iconSet>
    </cfRule>
  </conditionalFormatting>
  <conditionalFormatting sqref="AW59">
    <cfRule type="iconSet" priority="3485">
      <iconSet showValue="0">
        <cfvo type="percent" val="0"/>
        <cfvo type="num" val="0.6"/>
        <cfvo type="num" val="0.9"/>
      </iconSet>
    </cfRule>
  </conditionalFormatting>
  <conditionalFormatting sqref="AV59">
    <cfRule type="iconSet" priority="3484">
      <iconSet showValue="0">
        <cfvo type="percent" val="0"/>
        <cfvo type="num" val="0.6"/>
        <cfvo type="num" val="0.9"/>
      </iconSet>
    </cfRule>
  </conditionalFormatting>
  <conditionalFormatting sqref="AT59">
    <cfRule type="iconSet" priority="3482">
      <iconSet showValue="0">
        <cfvo type="percent" val="0"/>
        <cfvo type="num" val="0.6"/>
        <cfvo type="num" val="0.9"/>
      </iconSet>
    </cfRule>
  </conditionalFormatting>
  <conditionalFormatting sqref="AS59">
    <cfRule type="iconSet" priority="3481">
      <iconSet showValue="0">
        <cfvo type="percent" val="0"/>
        <cfvo type="num" val="0.6"/>
        <cfvo type="num" val="0.9"/>
      </iconSet>
    </cfRule>
  </conditionalFormatting>
  <conditionalFormatting sqref="AR59">
    <cfRule type="iconSet" priority="3480">
      <iconSet showValue="0">
        <cfvo type="percent" val="0"/>
        <cfvo type="num" val="0.6"/>
        <cfvo type="num" val="0.9"/>
      </iconSet>
    </cfRule>
  </conditionalFormatting>
  <conditionalFormatting sqref="AQ59">
    <cfRule type="iconSet" priority="3479">
      <iconSet showValue="0">
        <cfvo type="percent" val="0"/>
        <cfvo type="num" val="0.6"/>
        <cfvo type="num" val="0.9"/>
      </iconSet>
    </cfRule>
  </conditionalFormatting>
  <conditionalFormatting sqref="AP59">
    <cfRule type="iconSet" priority="3478">
      <iconSet showValue="0">
        <cfvo type="percent" val="0"/>
        <cfvo type="num" val="0.6"/>
        <cfvo type="num" val="0.9"/>
      </iconSet>
    </cfRule>
  </conditionalFormatting>
  <conditionalFormatting sqref="AO59">
    <cfRule type="iconSet" priority="3477">
      <iconSet showValue="0">
        <cfvo type="percent" val="0"/>
        <cfvo type="num" val="0.6"/>
        <cfvo type="num" val="0.9"/>
      </iconSet>
    </cfRule>
  </conditionalFormatting>
  <conditionalFormatting sqref="AN59">
    <cfRule type="iconSet" priority="3476">
      <iconSet showValue="0">
        <cfvo type="percent" val="0"/>
        <cfvo type="num" val="0.6"/>
        <cfvo type="num" val="0.9"/>
      </iconSet>
    </cfRule>
  </conditionalFormatting>
  <conditionalFormatting sqref="AL59">
    <cfRule type="iconSet" priority="3474">
      <iconSet showValue="0">
        <cfvo type="percent" val="0"/>
        <cfvo type="num" val="0.6"/>
        <cfvo type="num" val="0.9"/>
      </iconSet>
    </cfRule>
  </conditionalFormatting>
  <conditionalFormatting sqref="AK59">
    <cfRule type="iconSet" priority="3473">
      <iconSet showValue="0">
        <cfvo type="percent" val="0"/>
        <cfvo type="num" val="0.6"/>
        <cfvo type="num" val="0.9"/>
      </iconSet>
    </cfRule>
  </conditionalFormatting>
  <conditionalFormatting sqref="AF59">
    <cfRule type="iconSet" priority="3470">
      <iconSet showValue="0">
        <cfvo type="percent" val="0"/>
        <cfvo type="num" val="0.6"/>
        <cfvo type="num" val="0.9"/>
      </iconSet>
    </cfRule>
  </conditionalFormatting>
  <conditionalFormatting sqref="AE59">
    <cfRule type="iconSet" priority="3469">
      <iconSet showValue="0">
        <cfvo type="percent" val="0"/>
        <cfvo type="num" val="0.6"/>
        <cfvo type="num" val="0.9"/>
      </iconSet>
    </cfRule>
  </conditionalFormatting>
  <conditionalFormatting sqref="AC59">
    <cfRule type="iconSet" priority="3467">
      <iconSet showValue="0">
        <cfvo type="percent" val="0"/>
        <cfvo type="num" val="0.6"/>
        <cfvo type="num" val="0.9"/>
      </iconSet>
    </cfRule>
  </conditionalFormatting>
  <conditionalFormatting sqref="AB59">
    <cfRule type="iconSet" priority="3466">
      <iconSet showValue="0">
        <cfvo type="percent" val="0"/>
        <cfvo type="num" val="0.6"/>
        <cfvo type="num" val="0.9"/>
      </iconSet>
    </cfRule>
  </conditionalFormatting>
  <conditionalFormatting sqref="AA59">
    <cfRule type="iconSet" priority="3465">
      <iconSet showValue="0">
        <cfvo type="percent" val="0"/>
        <cfvo type="num" val="0.6"/>
        <cfvo type="num" val="0.9"/>
      </iconSet>
    </cfRule>
  </conditionalFormatting>
  <conditionalFormatting sqref="Z59">
    <cfRule type="iconSet" priority="3464">
      <iconSet showValue="0">
        <cfvo type="percent" val="0"/>
        <cfvo type="num" val="0.6"/>
        <cfvo type="num" val="0.9"/>
      </iconSet>
    </cfRule>
  </conditionalFormatting>
  <conditionalFormatting sqref="X59">
    <cfRule type="iconSet" priority="3463">
      <iconSet showValue="0">
        <cfvo type="percent" val="0"/>
        <cfvo type="num" val="0.6"/>
        <cfvo type="num" val="0.9"/>
      </iconSet>
    </cfRule>
  </conditionalFormatting>
  <conditionalFormatting sqref="W59">
    <cfRule type="iconSet" priority="3462">
      <iconSet showValue="0">
        <cfvo type="percent" val="0"/>
        <cfvo type="num" val="0.6"/>
        <cfvo type="num" val="0.9"/>
      </iconSet>
    </cfRule>
  </conditionalFormatting>
  <conditionalFormatting sqref="U59">
    <cfRule type="iconSet" priority="3460">
      <iconSet showValue="0">
        <cfvo type="percent" val="0"/>
        <cfvo type="num" val="0.6"/>
        <cfvo type="num" val="0.9"/>
      </iconSet>
    </cfRule>
  </conditionalFormatting>
  <conditionalFormatting sqref="S59">
    <cfRule type="iconSet" priority="3459">
      <iconSet showValue="0">
        <cfvo type="percent" val="0"/>
        <cfvo type="num" val="0.6"/>
        <cfvo type="num" val="0.9"/>
      </iconSet>
    </cfRule>
  </conditionalFormatting>
  <conditionalFormatting sqref="R59">
    <cfRule type="iconSet" priority="3458">
      <iconSet showValue="0">
        <cfvo type="percent" val="0"/>
        <cfvo type="num" val="0.6"/>
        <cfvo type="num" val="0.9"/>
      </iconSet>
    </cfRule>
  </conditionalFormatting>
  <conditionalFormatting sqref="Q59">
    <cfRule type="iconSet" priority="3457">
      <iconSet showValue="0">
        <cfvo type="percent" val="0"/>
        <cfvo type="num" val="0.6"/>
        <cfvo type="num" val="0.9"/>
      </iconSet>
    </cfRule>
  </conditionalFormatting>
  <conditionalFormatting sqref="P59">
    <cfRule type="iconSet" priority="3456">
      <iconSet showValue="0">
        <cfvo type="percent" val="0"/>
        <cfvo type="num" val="0.6"/>
        <cfvo type="num" val="0.9"/>
      </iconSet>
    </cfRule>
  </conditionalFormatting>
  <conditionalFormatting sqref="N59">
    <cfRule type="iconSet" priority="3455">
      <iconSet showValue="0">
        <cfvo type="percent" val="0"/>
        <cfvo type="num" val="0.6"/>
        <cfvo type="num" val="0.9"/>
      </iconSet>
    </cfRule>
  </conditionalFormatting>
  <conditionalFormatting sqref="M59">
    <cfRule type="iconSet" priority="3454">
      <iconSet showValue="0">
        <cfvo type="percent" val="0"/>
        <cfvo type="num" val="0.6"/>
        <cfvo type="num" val="0.9"/>
      </iconSet>
    </cfRule>
  </conditionalFormatting>
  <conditionalFormatting sqref="L59">
    <cfRule type="iconSet" priority="3453">
      <iconSet showValue="0">
        <cfvo type="percent" val="0"/>
        <cfvo type="num" val="0.6"/>
        <cfvo type="num" val="0.9"/>
      </iconSet>
    </cfRule>
  </conditionalFormatting>
  <conditionalFormatting sqref="K59">
    <cfRule type="iconSet" priority="3452">
      <iconSet showValue="0">
        <cfvo type="percent" val="0"/>
        <cfvo type="num" val="0.6"/>
        <cfvo type="num" val="0.9"/>
      </iconSet>
    </cfRule>
  </conditionalFormatting>
  <conditionalFormatting sqref="J59">
    <cfRule type="iconSet" priority="3451">
      <iconSet showValue="0">
        <cfvo type="percent" val="0"/>
        <cfvo type="num" val="0.6"/>
        <cfvo type="num" val="0.9"/>
      </iconSet>
    </cfRule>
  </conditionalFormatting>
  <conditionalFormatting sqref="I59">
    <cfRule type="iconSet" priority="3450">
      <iconSet showValue="0">
        <cfvo type="percent" val="0"/>
        <cfvo type="num" val="0.6"/>
        <cfvo type="num" val="0.9"/>
      </iconSet>
    </cfRule>
  </conditionalFormatting>
  <conditionalFormatting sqref="H59">
    <cfRule type="iconSet" priority="3449">
      <iconSet showValue="0">
        <cfvo type="percent" val="0"/>
        <cfvo type="num" val="0.6"/>
        <cfvo type="num" val="0.9"/>
      </iconSet>
    </cfRule>
  </conditionalFormatting>
  <conditionalFormatting sqref="G59">
    <cfRule type="iconSet" priority="3448">
      <iconSet showValue="0">
        <cfvo type="percent" val="0"/>
        <cfvo type="num" val="0.6"/>
        <cfvo type="num" val="0.9"/>
      </iconSet>
    </cfRule>
  </conditionalFormatting>
  <conditionalFormatting sqref="F59">
    <cfRule type="iconSet" priority="3447">
      <iconSet showValue="0">
        <cfvo type="percent" val="0"/>
        <cfvo type="num" val="0.6"/>
        <cfvo type="num" val="0.9"/>
      </iconSet>
    </cfRule>
  </conditionalFormatting>
  <conditionalFormatting sqref="E59">
    <cfRule type="iconSet" priority="3446">
      <iconSet showValue="0">
        <cfvo type="percent" val="0"/>
        <cfvo type="num" val="0.6"/>
        <cfvo type="num" val="0.9"/>
      </iconSet>
    </cfRule>
  </conditionalFormatting>
  <conditionalFormatting sqref="BM63:BO63">
    <cfRule type="iconSet" priority="3440">
      <iconSet showValue="0">
        <cfvo type="percent" val="0"/>
        <cfvo type="num" val="0.6"/>
        <cfvo type="num" val="0.9"/>
      </iconSet>
    </cfRule>
  </conditionalFormatting>
  <conditionalFormatting sqref="BQ63:BU63">
    <cfRule type="iconSet" priority="3443">
      <iconSet showValue="0">
        <cfvo type="percent" val="0"/>
        <cfvo type="num" val="0.6"/>
        <cfvo type="num" val="0.9"/>
      </iconSet>
    </cfRule>
  </conditionalFormatting>
  <conditionalFormatting sqref="BW63:CA63">
    <cfRule type="iconSet" priority="3444">
      <iconSet showValue="0">
        <cfvo type="percent" val="0"/>
        <cfvo type="num" val="0.6"/>
        <cfvo type="num" val="0.9"/>
      </iconSet>
    </cfRule>
  </conditionalFormatting>
  <conditionalFormatting sqref="CC63:CE63">
    <cfRule type="iconSet" priority="3445">
      <iconSet showValue="0">
        <cfvo type="percent" val="0"/>
        <cfvo type="num" val="0.6"/>
        <cfvo type="num" val="0.9"/>
      </iconSet>
    </cfRule>
  </conditionalFormatting>
  <conditionalFormatting sqref="BK63">
    <cfRule type="iconSet" priority="3439">
      <iconSet showValue="0">
        <cfvo type="percent" val="0"/>
        <cfvo type="num" val="0.6"/>
        <cfvo type="num" val="0.9"/>
      </iconSet>
    </cfRule>
  </conditionalFormatting>
  <conditionalFormatting sqref="BI63">
    <cfRule type="iconSet" priority="3438">
      <iconSet showValue="0">
        <cfvo type="percent" val="0"/>
        <cfvo type="num" val="0.6"/>
        <cfvo type="num" val="0.9"/>
      </iconSet>
    </cfRule>
  </conditionalFormatting>
  <conditionalFormatting sqref="BG63">
    <cfRule type="iconSet" priority="3437">
      <iconSet showValue="0">
        <cfvo type="percent" val="0"/>
        <cfvo type="num" val="0.6"/>
        <cfvo type="num" val="0.9"/>
      </iconSet>
    </cfRule>
  </conditionalFormatting>
  <conditionalFormatting sqref="BF63">
    <cfRule type="iconSet" priority="3436">
      <iconSet showValue="0">
        <cfvo type="percent" val="0"/>
        <cfvo type="num" val="0.6"/>
        <cfvo type="num" val="0.9"/>
      </iconSet>
    </cfRule>
  </conditionalFormatting>
  <conditionalFormatting sqref="BE63">
    <cfRule type="iconSet" priority="3435">
      <iconSet showValue="0">
        <cfvo type="percent" val="0"/>
        <cfvo type="num" val="0.6"/>
        <cfvo type="num" val="0.9"/>
      </iconSet>
    </cfRule>
  </conditionalFormatting>
  <conditionalFormatting sqref="AW63">
    <cfRule type="iconSet" priority="3429">
      <iconSet showValue="0">
        <cfvo type="percent" val="0"/>
        <cfvo type="num" val="0.6"/>
        <cfvo type="num" val="0.9"/>
      </iconSet>
    </cfRule>
  </conditionalFormatting>
  <conditionalFormatting sqref="AV63">
    <cfRule type="iconSet" priority="3428">
      <iconSet showValue="0">
        <cfvo type="percent" val="0"/>
        <cfvo type="num" val="0.6"/>
        <cfvo type="num" val="0.9"/>
      </iconSet>
    </cfRule>
  </conditionalFormatting>
  <conditionalFormatting sqref="AT63">
    <cfRule type="iconSet" priority="3426">
      <iconSet showValue="0">
        <cfvo type="percent" val="0"/>
        <cfvo type="num" val="0.6"/>
        <cfvo type="num" val="0.9"/>
      </iconSet>
    </cfRule>
  </conditionalFormatting>
  <conditionalFormatting sqref="AS63">
    <cfRule type="iconSet" priority="3425">
      <iconSet showValue="0">
        <cfvo type="percent" val="0"/>
        <cfvo type="num" val="0.6"/>
        <cfvo type="num" val="0.9"/>
      </iconSet>
    </cfRule>
  </conditionalFormatting>
  <conditionalFormatting sqref="AR63">
    <cfRule type="iconSet" priority="3424">
      <iconSet showValue="0">
        <cfvo type="percent" val="0"/>
        <cfvo type="num" val="0.6"/>
        <cfvo type="num" val="0.9"/>
      </iconSet>
    </cfRule>
  </conditionalFormatting>
  <conditionalFormatting sqref="AQ63">
    <cfRule type="iconSet" priority="3423">
      <iconSet showValue="0">
        <cfvo type="percent" val="0"/>
        <cfvo type="num" val="0.6"/>
        <cfvo type="num" val="0.9"/>
      </iconSet>
    </cfRule>
  </conditionalFormatting>
  <conditionalFormatting sqref="AO63:AP63">
    <cfRule type="iconSet" priority="3422">
      <iconSet showValue="0">
        <cfvo type="percent" val="0"/>
        <cfvo type="num" val="0.6"/>
        <cfvo type="num" val="0.9"/>
      </iconSet>
    </cfRule>
  </conditionalFormatting>
  <conditionalFormatting sqref="AN63">
    <cfRule type="iconSet" priority="3420">
      <iconSet showValue="0">
        <cfvo type="percent" val="0"/>
        <cfvo type="num" val="0.6"/>
        <cfvo type="num" val="0.9"/>
      </iconSet>
    </cfRule>
  </conditionalFormatting>
  <conditionalFormatting sqref="AL63">
    <cfRule type="iconSet" priority="3418">
      <iconSet showValue="0">
        <cfvo type="percent" val="0"/>
        <cfvo type="num" val="0.6"/>
        <cfvo type="num" val="0.9"/>
      </iconSet>
    </cfRule>
  </conditionalFormatting>
  <conditionalFormatting sqref="AK63">
    <cfRule type="iconSet" priority="3417">
      <iconSet showValue="0">
        <cfvo type="percent" val="0"/>
        <cfvo type="num" val="0.6"/>
        <cfvo type="num" val="0.9"/>
      </iconSet>
    </cfRule>
  </conditionalFormatting>
  <conditionalFormatting sqref="AA63:AC63 AE63:AF63">
    <cfRule type="iconSet" priority="3413">
      <iconSet showValue="0">
        <cfvo type="percent" val="0"/>
        <cfvo type="num" val="0.6"/>
        <cfvo type="num" val="0.9"/>
      </iconSet>
    </cfRule>
  </conditionalFormatting>
  <conditionalFormatting sqref="Z63">
    <cfRule type="iconSet" priority="3408">
      <iconSet showValue="0">
        <cfvo type="percent" val="0"/>
        <cfvo type="num" val="0.6"/>
        <cfvo type="num" val="0.9"/>
      </iconSet>
    </cfRule>
  </conditionalFormatting>
  <conditionalFormatting sqref="X63">
    <cfRule type="iconSet" priority="3407">
      <iconSet showValue="0">
        <cfvo type="percent" val="0"/>
        <cfvo type="num" val="0.6"/>
        <cfvo type="num" val="0.9"/>
      </iconSet>
    </cfRule>
  </conditionalFormatting>
  <conditionalFormatting sqref="W63">
    <cfRule type="iconSet" priority="3406">
      <iconSet showValue="0">
        <cfvo type="percent" val="0"/>
        <cfvo type="num" val="0.6"/>
        <cfvo type="num" val="0.9"/>
      </iconSet>
    </cfRule>
  </conditionalFormatting>
  <conditionalFormatting sqref="U63">
    <cfRule type="iconSet" priority="3404">
      <iconSet showValue="0">
        <cfvo type="percent" val="0"/>
        <cfvo type="num" val="0.6"/>
        <cfvo type="num" val="0.9"/>
      </iconSet>
    </cfRule>
  </conditionalFormatting>
  <conditionalFormatting sqref="S63">
    <cfRule type="iconSet" priority="3403">
      <iconSet showValue="0">
        <cfvo type="percent" val="0"/>
        <cfvo type="num" val="0.6"/>
        <cfvo type="num" val="0.9"/>
      </iconSet>
    </cfRule>
  </conditionalFormatting>
  <conditionalFormatting sqref="R63">
    <cfRule type="iconSet" priority="3402">
      <iconSet showValue="0">
        <cfvo type="percent" val="0"/>
        <cfvo type="num" val="0.6"/>
        <cfvo type="num" val="0.9"/>
      </iconSet>
    </cfRule>
  </conditionalFormatting>
  <conditionalFormatting sqref="Q63">
    <cfRule type="iconSet" priority="3401">
      <iconSet showValue="0">
        <cfvo type="percent" val="0"/>
        <cfvo type="num" val="0.6"/>
        <cfvo type="num" val="0.9"/>
      </iconSet>
    </cfRule>
  </conditionalFormatting>
  <conditionalFormatting sqref="P63">
    <cfRule type="iconSet" priority="3400">
      <iconSet showValue="0">
        <cfvo type="percent" val="0"/>
        <cfvo type="num" val="0.6"/>
        <cfvo type="num" val="0.9"/>
      </iconSet>
    </cfRule>
  </conditionalFormatting>
  <conditionalFormatting sqref="N63">
    <cfRule type="iconSet" priority="3399">
      <iconSet showValue="0">
        <cfvo type="percent" val="0"/>
        <cfvo type="num" val="0.6"/>
        <cfvo type="num" val="0.9"/>
      </iconSet>
    </cfRule>
  </conditionalFormatting>
  <conditionalFormatting sqref="M63">
    <cfRule type="iconSet" priority="3398">
      <iconSet showValue="0">
        <cfvo type="percent" val="0"/>
        <cfvo type="num" val="0.6"/>
        <cfvo type="num" val="0.9"/>
      </iconSet>
    </cfRule>
  </conditionalFormatting>
  <conditionalFormatting sqref="L63">
    <cfRule type="iconSet" priority="3397">
      <iconSet showValue="0">
        <cfvo type="percent" val="0"/>
        <cfvo type="num" val="0.6"/>
        <cfvo type="num" val="0.9"/>
      </iconSet>
    </cfRule>
  </conditionalFormatting>
  <conditionalFormatting sqref="K63">
    <cfRule type="iconSet" priority="3396">
      <iconSet showValue="0">
        <cfvo type="percent" val="0"/>
        <cfvo type="num" val="0.6"/>
        <cfvo type="num" val="0.9"/>
      </iconSet>
    </cfRule>
  </conditionalFormatting>
  <conditionalFormatting sqref="J63">
    <cfRule type="iconSet" priority="3395">
      <iconSet showValue="0">
        <cfvo type="percent" val="0"/>
        <cfvo type="num" val="0.6"/>
        <cfvo type="num" val="0.9"/>
      </iconSet>
    </cfRule>
  </conditionalFormatting>
  <conditionalFormatting sqref="I63">
    <cfRule type="iconSet" priority="3394">
      <iconSet showValue="0">
        <cfvo type="percent" val="0"/>
        <cfvo type="num" val="0.6"/>
        <cfvo type="num" val="0.9"/>
      </iconSet>
    </cfRule>
  </conditionalFormatting>
  <conditionalFormatting sqref="H63">
    <cfRule type="iconSet" priority="3393">
      <iconSet showValue="0">
        <cfvo type="percent" val="0"/>
        <cfvo type="num" val="0.6"/>
        <cfvo type="num" val="0.9"/>
      </iconSet>
    </cfRule>
  </conditionalFormatting>
  <conditionalFormatting sqref="G63">
    <cfRule type="iconSet" priority="3392">
      <iconSet showValue="0">
        <cfvo type="percent" val="0"/>
        <cfvo type="num" val="0.6"/>
        <cfvo type="num" val="0.9"/>
      </iconSet>
    </cfRule>
  </conditionalFormatting>
  <conditionalFormatting sqref="F63">
    <cfRule type="iconSet" priority="3391">
      <iconSet showValue="0">
        <cfvo type="percent" val="0"/>
        <cfvo type="num" val="0.6"/>
        <cfvo type="num" val="0.9"/>
      </iconSet>
    </cfRule>
  </conditionalFormatting>
  <conditionalFormatting sqref="E63">
    <cfRule type="iconSet" priority="3390">
      <iconSet showValue="0">
        <cfvo type="percent" val="0"/>
        <cfvo type="num" val="0.6"/>
        <cfvo type="num" val="0.9"/>
      </iconSet>
    </cfRule>
  </conditionalFormatting>
  <conditionalFormatting sqref="BM67:BO67">
    <cfRule type="iconSet" priority="3384">
      <iconSet showValue="0">
        <cfvo type="percent" val="0"/>
        <cfvo type="num" val="0.6"/>
        <cfvo type="num" val="0.9"/>
      </iconSet>
    </cfRule>
  </conditionalFormatting>
  <conditionalFormatting sqref="BQ67:BU67">
    <cfRule type="iconSet" priority="3387">
      <iconSet showValue="0">
        <cfvo type="percent" val="0"/>
        <cfvo type="num" val="0.6"/>
        <cfvo type="num" val="0.9"/>
      </iconSet>
    </cfRule>
  </conditionalFormatting>
  <conditionalFormatting sqref="BW67:CA67">
    <cfRule type="iconSet" priority="3388">
      <iconSet showValue="0">
        <cfvo type="percent" val="0"/>
        <cfvo type="num" val="0.6"/>
        <cfvo type="num" val="0.9"/>
      </iconSet>
    </cfRule>
  </conditionalFormatting>
  <conditionalFormatting sqref="CC67:CE67">
    <cfRule type="iconSet" priority="3389">
      <iconSet showValue="0">
        <cfvo type="percent" val="0"/>
        <cfvo type="num" val="0.6"/>
        <cfvo type="num" val="0.9"/>
      </iconSet>
    </cfRule>
  </conditionalFormatting>
  <conditionalFormatting sqref="BK67">
    <cfRule type="iconSet" priority="3383">
      <iconSet showValue="0">
        <cfvo type="percent" val="0"/>
        <cfvo type="num" val="0.6"/>
        <cfvo type="num" val="0.9"/>
      </iconSet>
    </cfRule>
  </conditionalFormatting>
  <conditionalFormatting sqref="BI67">
    <cfRule type="iconSet" priority="3382">
      <iconSet showValue="0">
        <cfvo type="percent" val="0"/>
        <cfvo type="num" val="0.6"/>
        <cfvo type="num" val="0.9"/>
      </iconSet>
    </cfRule>
  </conditionalFormatting>
  <conditionalFormatting sqref="BG67">
    <cfRule type="iconSet" priority="3381">
      <iconSet showValue="0">
        <cfvo type="percent" val="0"/>
        <cfvo type="num" val="0.6"/>
        <cfvo type="num" val="0.9"/>
      </iconSet>
    </cfRule>
  </conditionalFormatting>
  <conditionalFormatting sqref="BF67">
    <cfRule type="iconSet" priority="3380">
      <iconSet showValue="0">
        <cfvo type="percent" val="0"/>
        <cfvo type="num" val="0.6"/>
        <cfvo type="num" val="0.9"/>
      </iconSet>
    </cfRule>
  </conditionalFormatting>
  <conditionalFormatting sqref="BE67">
    <cfRule type="iconSet" priority="3379">
      <iconSet showValue="0">
        <cfvo type="percent" val="0"/>
        <cfvo type="num" val="0.6"/>
        <cfvo type="num" val="0.9"/>
      </iconSet>
    </cfRule>
  </conditionalFormatting>
  <conditionalFormatting sqref="AW67">
    <cfRule type="iconSet" priority="3373">
      <iconSet showValue="0">
        <cfvo type="percent" val="0"/>
        <cfvo type="num" val="0.6"/>
        <cfvo type="num" val="0.9"/>
      </iconSet>
    </cfRule>
  </conditionalFormatting>
  <conditionalFormatting sqref="AV67">
    <cfRule type="iconSet" priority="3372">
      <iconSet showValue="0">
        <cfvo type="percent" val="0"/>
        <cfvo type="num" val="0.6"/>
        <cfvo type="num" val="0.9"/>
      </iconSet>
    </cfRule>
  </conditionalFormatting>
  <conditionalFormatting sqref="AT67">
    <cfRule type="iconSet" priority="3370">
      <iconSet showValue="0">
        <cfvo type="percent" val="0"/>
        <cfvo type="num" val="0.6"/>
        <cfvo type="num" val="0.9"/>
      </iconSet>
    </cfRule>
  </conditionalFormatting>
  <conditionalFormatting sqref="AS67">
    <cfRule type="iconSet" priority="3369">
      <iconSet showValue="0">
        <cfvo type="percent" val="0"/>
        <cfvo type="num" val="0.6"/>
        <cfvo type="num" val="0.9"/>
      </iconSet>
    </cfRule>
  </conditionalFormatting>
  <conditionalFormatting sqref="AR67">
    <cfRule type="iconSet" priority="3368">
      <iconSet showValue="0">
        <cfvo type="percent" val="0"/>
        <cfvo type="num" val="0.6"/>
        <cfvo type="num" val="0.9"/>
      </iconSet>
    </cfRule>
  </conditionalFormatting>
  <conditionalFormatting sqref="AQ67">
    <cfRule type="iconSet" priority="3367">
      <iconSet showValue="0">
        <cfvo type="percent" val="0"/>
        <cfvo type="num" val="0.6"/>
        <cfvo type="num" val="0.9"/>
      </iconSet>
    </cfRule>
  </conditionalFormatting>
  <conditionalFormatting sqref="AO67:AP67">
    <cfRule type="iconSet" priority="3366">
      <iconSet showValue="0">
        <cfvo type="percent" val="0"/>
        <cfvo type="num" val="0.6"/>
        <cfvo type="num" val="0.9"/>
      </iconSet>
    </cfRule>
  </conditionalFormatting>
  <conditionalFormatting sqref="AN67">
    <cfRule type="iconSet" priority="3364">
      <iconSet showValue="0">
        <cfvo type="percent" val="0"/>
        <cfvo type="num" val="0.6"/>
        <cfvo type="num" val="0.9"/>
      </iconSet>
    </cfRule>
  </conditionalFormatting>
  <conditionalFormatting sqref="AL67">
    <cfRule type="iconSet" priority="3362">
      <iconSet showValue="0">
        <cfvo type="percent" val="0"/>
        <cfvo type="num" val="0.6"/>
        <cfvo type="num" val="0.9"/>
      </iconSet>
    </cfRule>
  </conditionalFormatting>
  <conditionalFormatting sqref="AK67">
    <cfRule type="iconSet" priority="3361">
      <iconSet showValue="0">
        <cfvo type="percent" val="0"/>
        <cfvo type="num" val="0.6"/>
        <cfvo type="num" val="0.9"/>
      </iconSet>
    </cfRule>
  </conditionalFormatting>
  <conditionalFormatting sqref="AF67">
    <cfRule type="iconSet" priority="3358">
      <iconSet showValue="0">
        <cfvo type="percent" val="0"/>
        <cfvo type="num" val="0.6"/>
        <cfvo type="num" val="0.9"/>
      </iconSet>
    </cfRule>
  </conditionalFormatting>
  <conditionalFormatting sqref="AE67">
    <cfRule type="iconSet" priority="3357">
      <iconSet showValue="0">
        <cfvo type="percent" val="0"/>
        <cfvo type="num" val="0.6"/>
        <cfvo type="num" val="0.9"/>
      </iconSet>
    </cfRule>
  </conditionalFormatting>
  <conditionalFormatting sqref="AB67">
    <cfRule type="iconSet" priority="3354">
      <iconSet showValue="0">
        <cfvo type="percent" val="0"/>
        <cfvo type="num" val="0.6"/>
        <cfvo type="num" val="0.9"/>
      </iconSet>
    </cfRule>
  </conditionalFormatting>
  <conditionalFormatting sqref="AA67">
    <cfRule type="iconSet" priority="3353">
      <iconSet showValue="0">
        <cfvo type="percent" val="0"/>
        <cfvo type="num" val="0.6"/>
        <cfvo type="num" val="0.9"/>
      </iconSet>
    </cfRule>
  </conditionalFormatting>
  <conditionalFormatting sqref="Z67">
    <cfRule type="iconSet" priority="3352">
      <iconSet showValue="0">
        <cfvo type="percent" val="0"/>
        <cfvo type="num" val="0.6"/>
        <cfvo type="num" val="0.9"/>
      </iconSet>
    </cfRule>
  </conditionalFormatting>
  <conditionalFormatting sqref="X67">
    <cfRule type="iconSet" priority="3351">
      <iconSet showValue="0">
        <cfvo type="percent" val="0"/>
        <cfvo type="num" val="0.6"/>
        <cfvo type="num" val="0.9"/>
      </iconSet>
    </cfRule>
  </conditionalFormatting>
  <conditionalFormatting sqref="W67">
    <cfRule type="iconSet" priority="3350">
      <iconSet showValue="0">
        <cfvo type="percent" val="0"/>
        <cfvo type="num" val="0.6"/>
        <cfvo type="num" val="0.9"/>
      </iconSet>
    </cfRule>
  </conditionalFormatting>
  <conditionalFormatting sqref="U67">
    <cfRule type="iconSet" priority="3348">
      <iconSet showValue="0">
        <cfvo type="percent" val="0"/>
        <cfvo type="num" val="0.6"/>
        <cfvo type="num" val="0.9"/>
      </iconSet>
    </cfRule>
  </conditionalFormatting>
  <conditionalFormatting sqref="S67">
    <cfRule type="iconSet" priority="3347">
      <iconSet showValue="0">
        <cfvo type="percent" val="0"/>
        <cfvo type="num" val="0.6"/>
        <cfvo type="num" val="0.9"/>
      </iconSet>
    </cfRule>
  </conditionalFormatting>
  <conditionalFormatting sqref="R67">
    <cfRule type="iconSet" priority="3346">
      <iconSet showValue="0">
        <cfvo type="percent" val="0"/>
        <cfvo type="num" val="0.6"/>
        <cfvo type="num" val="0.9"/>
      </iconSet>
    </cfRule>
  </conditionalFormatting>
  <conditionalFormatting sqref="Q67">
    <cfRule type="iconSet" priority="3345">
      <iconSet showValue="0">
        <cfvo type="percent" val="0"/>
        <cfvo type="num" val="0.6"/>
        <cfvo type="num" val="0.9"/>
      </iconSet>
    </cfRule>
  </conditionalFormatting>
  <conditionalFormatting sqref="P67">
    <cfRule type="iconSet" priority="3344">
      <iconSet showValue="0">
        <cfvo type="percent" val="0"/>
        <cfvo type="num" val="0.6"/>
        <cfvo type="num" val="0.9"/>
      </iconSet>
    </cfRule>
  </conditionalFormatting>
  <conditionalFormatting sqref="N67">
    <cfRule type="iconSet" priority="3343">
      <iconSet showValue="0">
        <cfvo type="percent" val="0"/>
        <cfvo type="num" val="0.6"/>
        <cfvo type="num" val="0.9"/>
      </iconSet>
    </cfRule>
  </conditionalFormatting>
  <conditionalFormatting sqref="M67">
    <cfRule type="iconSet" priority="3342">
      <iconSet showValue="0">
        <cfvo type="percent" val="0"/>
        <cfvo type="num" val="0.6"/>
        <cfvo type="num" val="0.9"/>
      </iconSet>
    </cfRule>
  </conditionalFormatting>
  <conditionalFormatting sqref="L67">
    <cfRule type="iconSet" priority="3341">
      <iconSet showValue="0">
        <cfvo type="percent" val="0"/>
        <cfvo type="num" val="0.6"/>
        <cfvo type="num" val="0.9"/>
      </iconSet>
    </cfRule>
  </conditionalFormatting>
  <conditionalFormatting sqref="K67">
    <cfRule type="iconSet" priority="3340">
      <iconSet showValue="0">
        <cfvo type="percent" val="0"/>
        <cfvo type="num" val="0.6"/>
        <cfvo type="num" val="0.9"/>
      </iconSet>
    </cfRule>
  </conditionalFormatting>
  <conditionalFormatting sqref="J67">
    <cfRule type="iconSet" priority="3339">
      <iconSet showValue="0">
        <cfvo type="percent" val="0"/>
        <cfvo type="num" val="0.6"/>
        <cfvo type="num" val="0.9"/>
      </iconSet>
    </cfRule>
  </conditionalFormatting>
  <conditionalFormatting sqref="I67">
    <cfRule type="iconSet" priority="3338">
      <iconSet showValue="0">
        <cfvo type="percent" val="0"/>
        <cfvo type="num" val="0.6"/>
        <cfvo type="num" val="0.9"/>
      </iconSet>
    </cfRule>
  </conditionalFormatting>
  <conditionalFormatting sqref="H67">
    <cfRule type="iconSet" priority="3337">
      <iconSet showValue="0">
        <cfvo type="percent" val="0"/>
        <cfvo type="num" val="0.6"/>
        <cfvo type="num" val="0.9"/>
      </iconSet>
    </cfRule>
  </conditionalFormatting>
  <conditionalFormatting sqref="G67">
    <cfRule type="iconSet" priority="3336">
      <iconSet showValue="0">
        <cfvo type="percent" val="0"/>
        <cfvo type="num" val="0.6"/>
        <cfvo type="num" val="0.9"/>
      </iconSet>
    </cfRule>
  </conditionalFormatting>
  <conditionalFormatting sqref="F67">
    <cfRule type="iconSet" priority="3335">
      <iconSet showValue="0">
        <cfvo type="percent" val="0"/>
        <cfvo type="num" val="0.6"/>
        <cfvo type="num" val="0.9"/>
      </iconSet>
    </cfRule>
  </conditionalFormatting>
  <conditionalFormatting sqref="E67">
    <cfRule type="iconSet" priority="3334">
      <iconSet showValue="0">
        <cfvo type="percent" val="0"/>
        <cfvo type="num" val="0.6"/>
        <cfvo type="num" val="0.9"/>
      </iconSet>
    </cfRule>
  </conditionalFormatting>
  <conditionalFormatting sqref="BM92:BO92">
    <cfRule type="iconSet" priority="3328">
      <iconSet showValue="0">
        <cfvo type="percent" val="0"/>
        <cfvo type="num" val="0.6"/>
        <cfvo type="num" val="0.9"/>
      </iconSet>
    </cfRule>
  </conditionalFormatting>
  <conditionalFormatting sqref="BQ92:BU92">
    <cfRule type="iconSet" priority="3331">
      <iconSet showValue="0">
        <cfvo type="percent" val="0"/>
        <cfvo type="num" val="0.6"/>
        <cfvo type="num" val="0.9"/>
      </iconSet>
    </cfRule>
  </conditionalFormatting>
  <conditionalFormatting sqref="BW92:CA92">
    <cfRule type="iconSet" priority="3332">
      <iconSet showValue="0">
        <cfvo type="percent" val="0"/>
        <cfvo type="num" val="0.6"/>
        <cfvo type="num" val="0.9"/>
      </iconSet>
    </cfRule>
  </conditionalFormatting>
  <conditionalFormatting sqref="CC92:CE92">
    <cfRule type="iconSet" priority="3333">
      <iconSet showValue="0">
        <cfvo type="percent" val="0"/>
        <cfvo type="num" val="0.6"/>
        <cfvo type="num" val="0.9"/>
      </iconSet>
    </cfRule>
  </conditionalFormatting>
  <conditionalFormatting sqref="BK92">
    <cfRule type="iconSet" priority="3327">
      <iconSet showValue="0">
        <cfvo type="percent" val="0"/>
        <cfvo type="num" val="0.6"/>
        <cfvo type="num" val="0.9"/>
      </iconSet>
    </cfRule>
  </conditionalFormatting>
  <conditionalFormatting sqref="BI92">
    <cfRule type="iconSet" priority="3326">
      <iconSet showValue="0">
        <cfvo type="percent" val="0"/>
        <cfvo type="num" val="0.6"/>
        <cfvo type="num" val="0.9"/>
      </iconSet>
    </cfRule>
  </conditionalFormatting>
  <conditionalFormatting sqref="BG92">
    <cfRule type="iconSet" priority="3325">
      <iconSet showValue="0">
        <cfvo type="percent" val="0"/>
        <cfvo type="num" val="0.6"/>
        <cfvo type="num" val="0.9"/>
      </iconSet>
    </cfRule>
  </conditionalFormatting>
  <conditionalFormatting sqref="BF92">
    <cfRule type="iconSet" priority="3324">
      <iconSet showValue="0">
        <cfvo type="percent" val="0"/>
        <cfvo type="num" val="0.6"/>
        <cfvo type="num" val="0.9"/>
      </iconSet>
    </cfRule>
  </conditionalFormatting>
  <conditionalFormatting sqref="BE92">
    <cfRule type="iconSet" priority="3323">
      <iconSet showValue="0">
        <cfvo type="percent" val="0"/>
        <cfvo type="num" val="0.6"/>
        <cfvo type="num" val="0.9"/>
      </iconSet>
    </cfRule>
  </conditionalFormatting>
  <conditionalFormatting sqref="AW92">
    <cfRule type="iconSet" priority="3317">
      <iconSet showValue="0">
        <cfvo type="percent" val="0"/>
        <cfvo type="num" val="0.6"/>
        <cfvo type="num" val="0.9"/>
      </iconSet>
    </cfRule>
  </conditionalFormatting>
  <conditionalFormatting sqref="AT92">
    <cfRule type="iconSet" priority="3314">
      <iconSet showValue="0">
        <cfvo type="percent" val="0"/>
        <cfvo type="num" val="0.6"/>
        <cfvo type="num" val="0.9"/>
      </iconSet>
    </cfRule>
  </conditionalFormatting>
  <conditionalFormatting sqref="AS92">
    <cfRule type="iconSet" priority="3313">
      <iconSet showValue="0">
        <cfvo type="percent" val="0"/>
        <cfvo type="num" val="0.6"/>
        <cfvo type="num" val="0.9"/>
      </iconSet>
    </cfRule>
  </conditionalFormatting>
  <conditionalFormatting sqref="AR92">
    <cfRule type="iconSet" priority="3312">
      <iconSet showValue="0">
        <cfvo type="percent" val="0"/>
        <cfvo type="num" val="0.6"/>
        <cfvo type="num" val="0.9"/>
      </iconSet>
    </cfRule>
  </conditionalFormatting>
  <conditionalFormatting sqref="AQ92">
    <cfRule type="iconSet" priority="3311">
      <iconSet showValue="0">
        <cfvo type="percent" val="0"/>
        <cfvo type="num" val="0.6"/>
        <cfvo type="num" val="0.9"/>
      </iconSet>
    </cfRule>
  </conditionalFormatting>
  <conditionalFormatting sqref="AP92">
    <cfRule type="iconSet" priority="3310">
      <iconSet showValue="0">
        <cfvo type="percent" val="0"/>
        <cfvo type="num" val="0.6"/>
        <cfvo type="num" val="0.9"/>
      </iconSet>
    </cfRule>
  </conditionalFormatting>
  <conditionalFormatting sqref="AN92">
    <cfRule type="iconSet" priority="3308">
      <iconSet showValue="0">
        <cfvo type="percent" val="0"/>
        <cfvo type="num" val="0.6"/>
        <cfvo type="num" val="0.9"/>
      </iconSet>
    </cfRule>
  </conditionalFormatting>
  <conditionalFormatting sqref="AL92">
    <cfRule type="iconSet" priority="3306">
      <iconSet showValue="0">
        <cfvo type="percent" val="0"/>
        <cfvo type="num" val="0.6"/>
        <cfvo type="num" val="0.9"/>
      </iconSet>
    </cfRule>
  </conditionalFormatting>
  <conditionalFormatting sqref="AF92">
    <cfRule type="iconSet" priority="3302">
      <iconSet showValue="0">
        <cfvo type="percent" val="0"/>
        <cfvo type="num" val="0.6"/>
        <cfvo type="num" val="0.9"/>
      </iconSet>
    </cfRule>
  </conditionalFormatting>
  <conditionalFormatting sqref="X92">
    <cfRule type="iconSet" priority="3295">
      <iconSet showValue="0">
        <cfvo type="percent" val="0"/>
        <cfvo type="num" val="0.6"/>
        <cfvo type="num" val="0.9"/>
      </iconSet>
    </cfRule>
  </conditionalFormatting>
  <conditionalFormatting sqref="W92">
    <cfRule type="iconSet" priority="3294">
      <iconSet showValue="0">
        <cfvo type="percent" val="0"/>
        <cfvo type="num" val="0.6"/>
        <cfvo type="num" val="0.9"/>
      </iconSet>
    </cfRule>
  </conditionalFormatting>
  <conditionalFormatting sqref="U92">
    <cfRule type="iconSet" priority="3292">
      <iconSet showValue="0">
        <cfvo type="percent" val="0"/>
        <cfvo type="num" val="0.6"/>
        <cfvo type="num" val="0.9"/>
      </iconSet>
    </cfRule>
  </conditionalFormatting>
  <conditionalFormatting sqref="S92">
    <cfRule type="iconSet" priority="3291">
      <iconSet showValue="0">
        <cfvo type="percent" val="0"/>
        <cfvo type="num" val="0.6"/>
        <cfvo type="num" val="0.9"/>
      </iconSet>
    </cfRule>
  </conditionalFormatting>
  <conditionalFormatting sqref="R92">
    <cfRule type="iconSet" priority="3290">
      <iconSet showValue="0">
        <cfvo type="percent" val="0"/>
        <cfvo type="num" val="0.6"/>
        <cfvo type="num" val="0.9"/>
      </iconSet>
    </cfRule>
  </conditionalFormatting>
  <conditionalFormatting sqref="Q92">
    <cfRule type="iconSet" priority="3289">
      <iconSet showValue="0">
        <cfvo type="percent" val="0"/>
        <cfvo type="num" val="0.6"/>
        <cfvo type="num" val="0.9"/>
      </iconSet>
    </cfRule>
  </conditionalFormatting>
  <conditionalFormatting sqref="P92">
    <cfRule type="iconSet" priority="3288">
      <iconSet showValue="0">
        <cfvo type="percent" val="0"/>
        <cfvo type="num" val="0.6"/>
        <cfvo type="num" val="0.9"/>
      </iconSet>
    </cfRule>
  </conditionalFormatting>
  <conditionalFormatting sqref="N92">
    <cfRule type="iconSet" priority="3287">
      <iconSet showValue="0">
        <cfvo type="percent" val="0"/>
        <cfvo type="num" val="0.6"/>
        <cfvo type="num" val="0.9"/>
      </iconSet>
    </cfRule>
  </conditionalFormatting>
  <conditionalFormatting sqref="I92">
    <cfRule type="iconSet" priority="3282">
      <iconSet showValue="0">
        <cfvo type="percent" val="0"/>
        <cfvo type="num" val="0.6"/>
        <cfvo type="num" val="0.9"/>
      </iconSet>
    </cfRule>
  </conditionalFormatting>
  <conditionalFormatting sqref="H92">
    <cfRule type="iconSet" priority="3281">
      <iconSet showValue="0">
        <cfvo type="percent" val="0"/>
        <cfvo type="num" val="0.6"/>
        <cfvo type="num" val="0.9"/>
      </iconSet>
    </cfRule>
  </conditionalFormatting>
  <conditionalFormatting sqref="G92">
    <cfRule type="iconSet" priority="3280">
      <iconSet showValue="0">
        <cfvo type="percent" val="0"/>
        <cfvo type="num" val="0.6"/>
        <cfvo type="num" val="0.9"/>
      </iconSet>
    </cfRule>
  </conditionalFormatting>
  <conditionalFormatting sqref="F92">
    <cfRule type="iconSet" priority="3279">
      <iconSet showValue="0">
        <cfvo type="percent" val="0"/>
        <cfvo type="num" val="0.6"/>
        <cfvo type="num" val="0.9"/>
      </iconSet>
    </cfRule>
  </conditionalFormatting>
  <conditionalFormatting sqref="E92">
    <cfRule type="iconSet" priority="3278">
      <iconSet showValue="0">
        <cfvo type="percent" val="0"/>
        <cfvo type="num" val="0.6"/>
        <cfvo type="num" val="0.9"/>
      </iconSet>
    </cfRule>
  </conditionalFormatting>
  <conditionalFormatting sqref="S90">
    <cfRule type="iconSet" priority="3277">
      <iconSet showValue="0">
        <cfvo type="percent" val="0"/>
        <cfvo type="num" val="0.6"/>
        <cfvo type="num" val="0.9"/>
      </iconSet>
    </cfRule>
  </conditionalFormatting>
  <conditionalFormatting sqref="R90">
    <cfRule type="iconSet" priority="3276">
      <iconSet showValue="0">
        <cfvo type="percent" val="0"/>
        <cfvo type="num" val="0.6"/>
        <cfvo type="num" val="0.9"/>
      </iconSet>
    </cfRule>
  </conditionalFormatting>
  <conditionalFormatting sqref="Q90">
    <cfRule type="iconSet" priority="3275">
      <iconSet showValue="0">
        <cfvo type="percent" val="0"/>
        <cfvo type="num" val="0.6"/>
        <cfvo type="num" val="0.9"/>
      </iconSet>
    </cfRule>
  </conditionalFormatting>
  <conditionalFormatting sqref="P90">
    <cfRule type="iconSet" priority="3274">
      <iconSet showValue="0">
        <cfvo type="percent" val="0"/>
        <cfvo type="num" val="0.6"/>
        <cfvo type="num" val="0.9"/>
      </iconSet>
    </cfRule>
  </conditionalFormatting>
  <conditionalFormatting sqref="N13">
    <cfRule type="iconSet" priority="3273">
      <iconSet showValue="0">
        <cfvo type="percent" val="0"/>
        <cfvo type="num" val="0.6"/>
        <cfvo type="num" val="0.9"/>
      </iconSet>
    </cfRule>
  </conditionalFormatting>
  <conditionalFormatting sqref="M13">
    <cfRule type="iconSet" priority="3272">
      <iconSet showValue="0">
        <cfvo type="percent" val="0"/>
        <cfvo type="num" val="0.6"/>
        <cfvo type="num" val="0.9"/>
      </iconSet>
    </cfRule>
  </conditionalFormatting>
  <conditionalFormatting sqref="L13">
    <cfRule type="iconSet" priority="3271">
      <iconSet showValue="0">
        <cfvo type="percent" val="0"/>
        <cfvo type="num" val="0.6"/>
        <cfvo type="num" val="0.9"/>
      </iconSet>
    </cfRule>
  </conditionalFormatting>
  <conditionalFormatting sqref="K13">
    <cfRule type="iconSet" priority="3270">
      <iconSet showValue="0">
        <cfvo type="percent" val="0"/>
        <cfvo type="num" val="0.6"/>
        <cfvo type="num" val="0.9"/>
      </iconSet>
    </cfRule>
  </conditionalFormatting>
  <conditionalFormatting sqref="I13">
    <cfRule type="iconSet" priority="3268">
      <iconSet showValue="0">
        <cfvo type="percent" val="0"/>
        <cfvo type="num" val="0.6"/>
        <cfvo type="num" val="0.9"/>
      </iconSet>
    </cfRule>
  </conditionalFormatting>
  <conditionalFormatting sqref="H13">
    <cfRule type="iconSet" priority="3267">
      <iconSet showValue="0">
        <cfvo type="percent" val="0"/>
        <cfvo type="num" val="0.6"/>
        <cfvo type="num" val="0.9"/>
      </iconSet>
    </cfRule>
  </conditionalFormatting>
  <conditionalFormatting sqref="G13">
    <cfRule type="iconSet" priority="3266">
      <iconSet showValue="0">
        <cfvo type="percent" val="0"/>
        <cfvo type="num" val="0.6"/>
        <cfvo type="num" val="0.9"/>
      </iconSet>
    </cfRule>
  </conditionalFormatting>
  <conditionalFormatting sqref="F13">
    <cfRule type="iconSet" priority="3265">
      <iconSet showValue="0">
        <cfvo type="percent" val="0"/>
        <cfvo type="num" val="0.6"/>
        <cfvo type="num" val="0.9"/>
      </iconSet>
    </cfRule>
  </conditionalFormatting>
  <conditionalFormatting sqref="E13">
    <cfRule type="iconSet" priority="3264">
      <iconSet showValue="0">
        <cfvo type="percent" val="0"/>
        <cfvo type="num" val="0.6"/>
        <cfvo type="num" val="0.9"/>
      </iconSet>
    </cfRule>
  </conditionalFormatting>
  <conditionalFormatting sqref="N20">
    <cfRule type="iconSet" priority="3263">
      <iconSet showValue="0">
        <cfvo type="percent" val="0"/>
        <cfvo type="num" val="0.6"/>
        <cfvo type="num" val="0.9"/>
      </iconSet>
    </cfRule>
  </conditionalFormatting>
  <conditionalFormatting sqref="M20">
    <cfRule type="iconSet" priority="3262">
      <iconSet showValue="0">
        <cfvo type="percent" val="0"/>
        <cfvo type="num" val="0.6"/>
        <cfvo type="num" val="0.9"/>
      </iconSet>
    </cfRule>
  </conditionalFormatting>
  <conditionalFormatting sqref="L20">
    <cfRule type="iconSet" priority="3261">
      <iconSet showValue="0">
        <cfvo type="percent" val="0"/>
        <cfvo type="num" val="0.6"/>
        <cfvo type="num" val="0.9"/>
      </iconSet>
    </cfRule>
  </conditionalFormatting>
  <conditionalFormatting sqref="K20">
    <cfRule type="iconSet" priority="3260">
      <iconSet showValue="0">
        <cfvo type="percent" val="0"/>
        <cfvo type="num" val="0.6"/>
        <cfvo type="num" val="0.9"/>
      </iconSet>
    </cfRule>
  </conditionalFormatting>
  <conditionalFormatting sqref="I20">
    <cfRule type="iconSet" priority="3258">
      <iconSet showValue="0">
        <cfvo type="percent" val="0"/>
        <cfvo type="num" val="0.6"/>
        <cfvo type="num" val="0.9"/>
      </iconSet>
    </cfRule>
  </conditionalFormatting>
  <conditionalFormatting sqref="H20">
    <cfRule type="iconSet" priority="3257">
      <iconSet showValue="0">
        <cfvo type="percent" val="0"/>
        <cfvo type="num" val="0.6"/>
        <cfvo type="num" val="0.9"/>
      </iconSet>
    </cfRule>
  </conditionalFormatting>
  <conditionalFormatting sqref="G20">
    <cfRule type="iconSet" priority="3256">
      <iconSet showValue="0">
        <cfvo type="percent" val="0"/>
        <cfvo type="num" val="0.6"/>
        <cfvo type="num" val="0.9"/>
      </iconSet>
    </cfRule>
  </conditionalFormatting>
  <conditionalFormatting sqref="F20">
    <cfRule type="iconSet" priority="3255">
      <iconSet showValue="0">
        <cfvo type="percent" val="0"/>
        <cfvo type="num" val="0.6"/>
        <cfvo type="num" val="0.9"/>
      </iconSet>
    </cfRule>
  </conditionalFormatting>
  <conditionalFormatting sqref="E20">
    <cfRule type="iconSet" priority="3254">
      <iconSet showValue="0">
        <cfvo type="percent" val="0"/>
        <cfvo type="num" val="0.6"/>
        <cfvo type="num" val="0.9"/>
      </iconSet>
    </cfRule>
  </conditionalFormatting>
  <conditionalFormatting sqref="N58">
    <cfRule type="iconSet" priority="3253">
      <iconSet showValue="0">
        <cfvo type="percent" val="0"/>
        <cfvo type="num" val="0.6"/>
        <cfvo type="num" val="0.9"/>
      </iconSet>
    </cfRule>
  </conditionalFormatting>
  <conditionalFormatting sqref="M58">
    <cfRule type="iconSet" priority="3252">
      <iconSet showValue="0">
        <cfvo type="percent" val="0"/>
        <cfvo type="num" val="0.6"/>
        <cfvo type="num" val="0.9"/>
      </iconSet>
    </cfRule>
  </conditionalFormatting>
  <conditionalFormatting sqref="L58">
    <cfRule type="iconSet" priority="3251">
      <iconSet showValue="0">
        <cfvo type="percent" val="0"/>
        <cfvo type="num" val="0.6"/>
        <cfvo type="num" val="0.9"/>
      </iconSet>
    </cfRule>
  </conditionalFormatting>
  <conditionalFormatting sqref="K58">
    <cfRule type="iconSet" priority="3250">
      <iconSet showValue="0">
        <cfvo type="percent" val="0"/>
        <cfvo type="num" val="0.6"/>
        <cfvo type="num" val="0.9"/>
      </iconSet>
    </cfRule>
  </conditionalFormatting>
  <conditionalFormatting sqref="J58">
    <cfRule type="iconSet" priority="3249">
      <iconSet showValue="0">
        <cfvo type="percent" val="0"/>
        <cfvo type="num" val="0.6"/>
        <cfvo type="num" val="0.9"/>
      </iconSet>
    </cfRule>
  </conditionalFormatting>
  <conditionalFormatting sqref="I58">
    <cfRule type="iconSet" priority="3248">
      <iconSet showValue="0">
        <cfvo type="percent" val="0"/>
        <cfvo type="num" val="0.6"/>
        <cfvo type="num" val="0.9"/>
      </iconSet>
    </cfRule>
  </conditionalFormatting>
  <conditionalFormatting sqref="H58">
    <cfRule type="iconSet" priority="3247">
      <iconSet showValue="0">
        <cfvo type="percent" val="0"/>
        <cfvo type="num" val="0.6"/>
        <cfvo type="num" val="0.9"/>
      </iconSet>
    </cfRule>
  </conditionalFormatting>
  <conditionalFormatting sqref="G58">
    <cfRule type="iconSet" priority="3246">
      <iconSet showValue="0">
        <cfvo type="percent" val="0"/>
        <cfvo type="num" val="0.6"/>
        <cfvo type="num" val="0.9"/>
      </iconSet>
    </cfRule>
  </conditionalFormatting>
  <conditionalFormatting sqref="F58">
    <cfRule type="iconSet" priority="3245">
      <iconSet showValue="0">
        <cfvo type="percent" val="0"/>
        <cfvo type="num" val="0.6"/>
        <cfvo type="num" val="0.9"/>
      </iconSet>
    </cfRule>
  </conditionalFormatting>
  <conditionalFormatting sqref="E58">
    <cfRule type="iconSet" priority="3244">
      <iconSet showValue="0">
        <cfvo type="percent" val="0"/>
        <cfvo type="num" val="0.6"/>
        <cfvo type="num" val="0.9"/>
      </iconSet>
    </cfRule>
  </conditionalFormatting>
  <conditionalFormatting sqref="N71">
    <cfRule type="iconSet" priority="3243">
      <iconSet showValue="0">
        <cfvo type="percent" val="0"/>
        <cfvo type="num" val="0.6"/>
        <cfvo type="num" val="0.9"/>
      </iconSet>
    </cfRule>
  </conditionalFormatting>
  <conditionalFormatting sqref="M71">
    <cfRule type="iconSet" priority="3242">
      <iconSet showValue="0">
        <cfvo type="percent" val="0"/>
        <cfvo type="num" val="0.6"/>
        <cfvo type="num" val="0.9"/>
      </iconSet>
    </cfRule>
  </conditionalFormatting>
  <conditionalFormatting sqref="L71">
    <cfRule type="iconSet" priority="3241">
      <iconSet showValue="0">
        <cfvo type="percent" val="0"/>
        <cfvo type="num" val="0.6"/>
        <cfvo type="num" val="0.9"/>
      </iconSet>
    </cfRule>
  </conditionalFormatting>
  <conditionalFormatting sqref="J71">
    <cfRule type="iconSet" priority="3239">
      <iconSet showValue="0">
        <cfvo type="percent" val="0"/>
        <cfvo type="num" val="0.6"/>
        <cfvo type="num" val="0.9"/>
      </iconSet>
    </cfRule>
  </conditionalFormatting>
  <conditionalFormatting sqref="I71">
    <cfRule type="iconSet" priority="3238">
      <iconSet showValue="0">
        <cfvo type="percent" val="0"/>
        <cfvo type="num" val="0.6"/>
        <cfvo type="num" val="0.9"/>
      </iconSet>
    </cfRule>
  </conditionalFormatting>
  <conditionalFormatting sqref="H71">
    <cfRule type="iconSet" priority="3237">
      <iconSet showValue="0">
        <cfvo type="percent" val="0"/>
        <cfvo type="num" val="0.6"/>
        <cfvo type="num" val="0.9"/>
      </iconSet>
    </cfRule>
  </conditionalFormatting>
  <conditionalFormatting sqref="G71">
    <cfRule type="iconSet" priority="3236">
      <iconSet showValue="0">
        <cfvo type="percent" val="0"/>
        <cfvo type="num" val="0.6"/>
        <cfvo type="num" val="0.9"/>
      </iconSet>
    </cfRule>
  </conditionalFormatting>
  <conditionalFormatting sqref="F71">
    <cfRule type="iconSet" priority="3235">
      <iconSet showValue="0">
        <cfvo type="percent" val="0"/>
        <cfvo type="num" val="0.6"/>
        <cfvo type="num" val="0.9"/>
      </iconSet>
    </cfRule>
  </conditionalFormatting>
  <conditionalFormatting sqref="N77">
    <cfRule type="iconSet" priority="3223">
      <iconSet showValue="0">
        <cfvo type="percent" val="0"/>
        <cfvo type="num" val="0.6"/>
        <cfvo type="num" val="0.9"/>
      </iconSet>
    </cfRule>
  </conditionalFormatting>
  <conditionalFormatting sqref="M77">
    <cfRule type="iconSet" priority="3222">
      <iconSet showValue="0">
        <cfvo type="percent" val="0"/>
        <cfvo type="num" val="0.6"/>
        <cfvo type="num" val="0.9"/>
      </iconSet>
    </cfRule>
  </conditionalFormatting>
  <conditionalFormatting sqref="L77">
    <cfRule type="iconSet" priority="3221">
      <iconSet showValue="0">
        <cfvo type="percent" val="0"/>
        <cfvo type="num" val="0.6"/>
        <cfvo type="num" val="0.9"/>
      </iconSet>
    </cfRule>
  </conditionalFormatting>
  <conditionalFormatting sqref="I77">
    <cfRule type="iconSet" priority="3218">
      <iconSet showValue="0">
        <cfvo type="percent" val="0"/>
        <cfvo type="num" val="0.6"/>
        <cfvo type="num" val="0.9"/>
      </iconSet>
    </cfRule>
  </conditionalFormatting>
  <conditionalFormatting sqref="H77">
    <cfRule type="iconSet" priority="3217">
      <iconSet showValue="0">
        <cfvo type="percent" val="0"/>
        <cfvo type="num" val="0.6"/>
        <cfvo type="num" val="0.9"/>
      </iconSet>
    </cfRule>
  </conditionalFormatting>
  <conditionalFormatting sqref="G77">
    <cfRule type="iconSet" priority="3216">
      <iconSet showValue="0">
        <cfvo type="percent" val="0"/>
        <cfvo type="num" val="0.6"/>
        <cfvo type="num" val="0.9"/>
      </iconSet>
    </cfRule>
  </conditionalFormatting>
  <conditionalFormatting sqref="F77">
    <cfRule type="iconSet" priority="3215">
      <iconSet showValue="0">
        <cfvo type="percent" val="0"/>
        <cfvo type="num" val="0.6"/>
        <cfvo type="num" val="0.9"/>
      </iconSet>
    </cfRule>
  </conditionalFormatting>
  <conditionalFormatting sqref="E77">
    <cfRule type="iconSet" priority="3214">
      <iconSet showValue="0">
        <cfvo type="percent" val="0"/>
        <cfvo type="num" val="0.6"/>
        <cfvo type="num" val="0.9"/>
      </iconSet>
    </cfRule>
  </conditionalFormatting>
  <conditionalFormatting sqref="N83">
    <cfRule type="iconSet" priority="3213">
      <iconSet showValue="0">
        <cfvo type="percent" val="0"/>
        <cfvo type="num" val="0.6"/>
        <cfvo type="num" val="0.9"/>
      </iconSet>
    </cfRule>
  </conditionalFormatting>
  <conditionalFormatting sqref="M83">
    <cfRule type="iconSet" priority="3212">
      <iconSet showValue="0">
        <cfvo type="percent" val="0"/>
        <cfvo type="num" val="0.6"/>
        <cfvo type="num" val="0.9"/>
      </iconSet>
    </cfRule>
  </conditionalFormatting>
  <conditionalFormatting sqref="L83">
    <cfRule type="iconSet" priority="3211">
      <iconSet showValue="0">
        <cfvo type="percent" val="0"/>
        <cfvo type="num" val="0.6"/>
        <cfvo type="num" val="0.9"/>
      </iconSet>
    </cfRule>
  </conditionalFormatting>
  <conditionalFormatting sqref="I83">
    <cfRule type="iconSet" priority="3208">
      <iconSet showValue="0">
        <cfvo type="percent" val="0"/>
        <cfvo type="num" val="0.6"/>
        <cfvo type="num" val="0.9"/>
      </iconSet>
    </cfRule>
  </conditionalFormatting>
  <conditionalFormatting sqref="H83">
    <cfRule type="iconSet" priority="3207">
      <iconSet showValue="0">
        <cfvo type="percent" val="0"/>
        <cfvo type="num" val="0.6"/>
        <cfvo type="num" val="0.9"/>
      </iconSet>
    </cfRule>
  </conditionalFormatting>
  <conditionalFormatting sqref="G83">
    <cfRule type="iconSet" priority="3206">
      <iconSet showValue="0">
        <cfvo type="percent" val="0"/>
        <cfvo type="num" val="0.6"/>
        <cfvo type="num" val="0.9"/>
      </iconSet>
    </cfRule>
  </conditionalFormatting>
  <conditionalFormatting sqref="F83">
    <cfRule type="iconSet" priority="3205">
      <iconSet showValue="0">
        <cfvo type="percent" val="0"/>
        <cfvo type="num" val="0.6"/>
        <cfvo type="num" val="0.9"/>
      </iconSet>
    </cfRule>
  </conditionalFormatting>
  <conditionalFormatting sqref="E83">
    <cfRule type="iconSet" priority="3204">
      <iconSet showValue="0">
        <cfvo type="percent" val="0"/>
        <cfvo type="num" val="0.6"/>
        <cfvo type="num" val="0.9"/>
      </iconSet>
    </cfRule>
  </conditionalFormatting>
  <conditionalFormatting sqref="N90">
    <cfRule type="iconSet" priority="3203">
      <iconSet showValue="0">
        <cfvo type="percent" val="0"/>
        <cfvo type="num" val="0.6"/>
        <cfvo type="num" val="0.9"/>
      </iconSet>
    </cfRule>
  </conditionalFormatting>
  <conditionalFormatting sqref="M90">
    <cfRule type="iconSet" priority="3202">
      <iconSet showValue="0">
        <cfvo type="percent" val="0"/>
        <cfvo type="num" val="0.6"/>
        <cfvo type="num" val="0.9"/>
      </iconSet>
    </cfRule>
  </conditionalFormatting>
  <conditionalFormatting sqref="L90">
    <cfRule type="iconSet" priority="3201">
      <iconSet showValue="0">
        <cfvo type="percent" val="0"/>
        <cfvo type="num" val="0.6"/>
        <cfvo type="num" val="0.9"/>
      </iconSet>
    </cfRule>
  </conditionalFormatting>
  <conditionalFormatting sqref="I90">
    <cfRule type="iconSet" priority="3198">
      <iconSet showValue="0">
        <cfvo type="percent" val="0"/>
        <cfvo type="num" val="0.6"/>
        <cfvo type="num" val="0.9"/>
      </iconSet>
    </cfRule>
  </conditionalFormatting>
  <conditionalFormatting sqref="H90">
    <cfRule type="iconSet" priority="3197">
      <iconSet showValue="0">
        <cfvo type="percent" val="0"/>
        <cfvo type="num" val="0.6"/>
        <cfvo type="num" val="0.9"/>
      </iconSet>
    </cfRule>
  </conditionalFormatting>
  <conditionalFormatting sqref="G90">
    <cfRule type="iconSet" priority="3196">
      <iconSet showValue="0">
        <cfvo type="percent" val="0"/>
        <cfvo type="num" val="0.6"/>
        <cfvo type="num" val="0.9"/>
      </iconSet>
    </cfRule>
  </conditionalFormatting>
  <conditionalFormatting sqref="F90">
    <cfRule type="iconSet" priority="3195">
      <iconSet showValue="0">
        <cfvo type="percent" val="0"/>
        <cfvo type="num" val="0.6"/>
        <cfvo type="num" val="0.9"/>
      </iconSet>
    </cfRule>
  </conditionalFormatting>
  <conditionalFormatting sqref="E90">
    <cfRule type="iconSet" priority="3194">
      <iconSet showValue="0">
        <cfvo type="percent" val="0"/>
        <cfvo type="num" val="0.6"/>
        <cfvo type="num" val="0.9"/>
      </iconSet>
    </cfRule>
  </conditionalFormatting>
  <conditionalFormatting sqref="N109">
    <cfRule type="iconSet" priority="3193">
      <iconSet showValue="0">
        <cfvo type="percent" val="0"/>
        <cfvo type="num" val="0.6"/>
        <cfvo type="num" val="0.9"/>
      </iconSet>
    </cfRule>
  </conditionalFormatting>
  <conditionalFormatting sqref="M109">
    <cfRule type="iconSet" priority="3192">
      <iconSet showValue="0">
        <cfvo type="percent" val="0"/>
        <cfvo type="num" val="0.6"/>
        <cfvo type="num" val="0.9"/>
      </iconSet>
    </cfRule>
  </conditionalFormatting>
  <conditionalFormatting sqref="L109">
    <cfRule type="iconSet" priority="3191">
      <iconSet showValue="0">
        <cfvo type="percent" val="0"/>
        <cfvo type="num" val="0.6"/>
        <cfvo type="num" val="0.9"/>
      </iconSet>
    </cfRule>
  </conditionalFormatting>
  <conditionalFormatting sqref="I109">
    <cfRule type="iconSet" priority="3188">
      <iconSet showValue="0">
        <cfvo type="percent" val="0"/>
        <cfvo type="num" val="0.6"/>
        <cfvo type="num" val="0.9"/>
      </iconSet>
    </cfRule>
  </conditionalFormatting>
  <conditionalFormatting sqref="H109">
    <cfRule type="iconSet" priority="3187">
      <iconSet showValue="0">
        <cfvo type="percent" val="0"/>
        <cfvo type="num" val="0.6"/>
        <cfvo type="num" val="0.9"/>
      </iconSet>
    </cfRule>
  </conditionalFormatting>
  <conditionalFormatting sqref="G109">
    <cfRule type="iconSet" priority="3186">
      <iconSet showValue="0">
        <cfvo type="percent" val="0"/>
        <cfvo type="num" val="0.6"/>
        <cfvo type="num" val="0.9"/>
      </iconSet>
    </cfRule>
  </conditionalFormatting>
  <conditionalFormatting sqref="F109">
    <cfRule type="iconSet" priority="3185">
      <iconSet showValue="0">
        <cfvo type="percent" val="0"/>
        <cfvo type="num" val="0.6"/>
        <cfvo type="num" val="0.9"/>
      </iconSet>
    </cfRule>
  </conditionalFormatting>
  <conditionalFormatting sqref="E109">
    <cfRule type="iconSet" priority="3184">
      <iconSet showValue="0">
        <cfvo type="percent" val="0"/>
        <cfvo type="num" val="0.6"/>
        <cfvo type="num" val="0.9"/>
      </iconSet>
    </cfRule>
  </conditionalFormatting>
  <conditionalFormatting sqref="N118">
    <cfRule type="iconSet" priority="3183">
      <iconSet showValue="0">
        <cfvo type="percent" val="0"/>
        <cfvo type="num" val="0.6"/>
        <cfvo type="num" val="0.9"/>
      </iconSet>
    </cfRule>
  </conditionalFormatting>
  <conditionalFormatting sqref="M118">
    <cfRule type="iconSet" priority="3182">
      <iconSet showValue="0">
        <cfvo type="percent" val="0"/>
        <cfvo type="num" val="0.6"/>
        <cfvo type="num" val="0.9"/>
      </iconSet>
    </cfRule>
  </conditionalFormatting>
  <conditionalFormatting sqref="L118">
    <cfRule type="iconSet" priority="3181">
      <iconSet showValue="0">
        <cfvo type="percent" val="0"/>
        <cfvo type="num" val="0.6"/>
        <cfvo type="num" val="0.9"/>
      </iconSet>
    </cfRule>
  </conditionalFormatting>
  <conditionalFormatting sqref="I118">
    <cfRule type="iconSet" priority="3178">
      <iconSet showValue="0">
        <cfvo type="percent" val="0"/>
        <cfvo type="num" val="0.6"/>
        <cfvo type="num" val="0.9"/>
      </iconSet>
    </cfRule>
  </conditionalFormatting>
  <conditionalFormatting sqref="H118">
    <cfRule type="iconSet" priority="3177">
      <iconSet showValue="0">
        <cfvo type="percent" val="0"/>
        <cfvo type="num" val="0.6"/>
        <cfvo type="num" val="0.9"/>
      </iconSet>
    </cfRule>
  </conditionalFormatting>
  <conditionalFormatting sqref="G118">
    <cfRule type="iconSet" priority="3176">
      <iconSet showValue="0">
        <cfvo type="percent" val="0"/>
        <cfvo type="num" val="0.6"/>
        <cfvo type="num" val="0.9"/>
      </iconSet>
    </cfRule>
  </conditionalFormatting>
  <conditionalFormatting sqref="F118">
    <cfRule type="iconSet" priority="3175">
      <iconSet showValue="0">
        <cfvo type="percent" val="0"/>
        <cfvo type="num" val="0.6"/>
        <cfvo type="num" val="0.9"/>
      </iconSet>
    </cfRule>
  </conditionalFormatting>
  <conditionalFormatting sqref="E118">
    <cfRule type="iconSet" priority="3174">
      <iconSet showValue="0">
        <cfvo type="percent" val="0"/>
        <cfvo type="num" val="0.6"/>
        <cfvo type="num" val="0.9"/>
      </iconSet>
    </cfRule>
  </conditionalFormatting>
  <conditionalFormatting sqref="N123">
    <cfRule type="iconSet" priority="3173">
      <iconSet showValue="0">
        <cfvo type="percent" val="0"/>
        <cfvo type="num" val="0.6"/>
        <cfvo type="num" val="0.9"/>
      </iconSet>
    </cfRule>
  </conditionalFormatting>
  <conditionalFormatting sqref="M123">
    <cfRule type="iconSet" priority="3172">
      <iconSet showValue="0">
        <cfvo type="percent" val="0"/>
        <cfvo type="num" val="0.6"/>
        <cfvo type="num" val="0.9"/>
      </iconSet>
    </cfRule>
  </conditionalFormatting>
  <conditionalFormatting sqref="L123">
    <cfRule type="iconSet" priority="3171">
      <iconSet showValue="0">
        <cfvo type="percent" val="0"/>
        <cfvo type="num" val="0.6"/>
        <cfvo type="num" val="0.9"/>
      </iconSet>
    </cfRule>
  </conditionalFormatting>
  <conditionalFormatting sqref="I123">
    <cfRule type="iconSet" priority="3168">
      <iconSet showValue="0">
        <cfvo type="percent" val="0"/>
        <cfvo type="num" val="0.6"/>
        <cfvo type="num" val="0.9"/>
      </iconSet>
    </cfRule>
  </conditionalFormatting>
  <conditionalFormatting sqref="H123">
    <cfRule type="iconSet" priority="3167">
      <iconSet showValue="0">
        <cfvo type="percent" val="0"/>
        <cfvo type="num" val="0.6"/>
        <cfvo type="num" val="0.9"/>
      </iconSet>
    </cfRule>
  </conditionalFormatting>
  <conditionalFormatting sqref="G123">
    <cfRule type="iconSet" priority="3166">
      <iconSet showValue="0">
        <cfvo type="percent" val="0"/>
        <cfvo type="num" val="0.6"/>
        <cfvo type="num" val="0.9"/>
      </iconSet>
    </cfRule>
  </conditionalFormatting>
  <conditionalFormatting sqref="F123">
    <cfRule type="iconSet" priority="3165">
      <iconSet showValue="0">
        <cfvo type="percent" val="0"/>
        <cfvo type="num" val="0.6"/>
        <cfvo type="num" val="0.9"/>
      </iconSet>
    </cfRule>
  </conditionalFormatting>
  <conditionalFormatting sqref="E123">
    <cfRule type="iconSet" priority="3164">
      <iconSet showValue="0">
        <cfvo type="percent" val="0"/>
        <cfvo type="num" val="0.6"/>
        <cfvo type="num" val="0.9"/>
      </iconSet>
    </cfRule>
  </conditionalFormatting>
  <conditionalFormatting sqref="N127">
    <cfRule type="iconSet" priority="3163">
      <iconSet showValue="0">
        <cfvo type="percent" val="0"/>
        <cfvo type="num" val="0.6"/>
        <cfvo type="num" val="0.9"/>
      </iconSet>
    </cfRule>
  </conditionalFormatting>
  <conditionalFormatting sqref="M127">
    <cfRule type="iconSet" priority="3162">
      <iconSet showValue="0">
        <cfvo type="percent" val="0"/>
        <cfvo type="num" val="0.6"/>
        <cfvo type="num" val="0.9"/>
      </iconSet>
    </cfRule>
  </conditionalFormatting>
  <conditionalFormatting sqref="L127">
    <cfRule type="iconSet" priority="3161">
      <iconSet showValue="0">
        <cfvo type="percent" val="0"/>
        <cfvo type="num" val="0.6"/>
        <cfvo type="num" val="0.9"/>
      </iconSet>
    </cfRule>
  </conditionalFormatting>
  <conditionalFormatting sqref="I127">
    <cfRule type="iconSet" priority="3158">
      <iconSet showValue="0">
        <cfvo type="percent" val="0"/>
        <cfvo type="num" val="0.6"/>
        <cfvo type="num" val="0.9"/>
      </iconSet>
    </cfRule>
  </conditionalFormatting>
  <conditionalFormatting sqref="H127">
    <cfRule type="iconSet" priority="3157">
      <iconSet showValue="0">
        <cfvo type="percent" val="0"/>
        <cfvo type="num" val="0.6"/>
        <cfvo type="num" val="0.9"/>
      </iconSet>
    </cfRule>
  </conditionalFormatting>
  <conditionalFormatting sqref="G127">
    <cfRule type="iconSet" priority="3156">
      <iconSet showValue="0">
        <cfvo type="percent" val="0"/>
        <cfvo type="num" val="0.6"/>
        <cfvo type="num" val="0.9"/>
      </iconSet>
    </cfRule>
  </conditionalFormatting>
  <conditionalFormatting sqref="F127">
    <cfRule type="iconSet" priority="3155">
      <iconSet showValue="0">
        <cfvo type="percent" val="0"/>
        <cfvo type="num" val="0.6"/>
        <cfvo type="num" val="0.9"/>
      </iconSet>
    </cfRule>
  </conditionalFormatting>
  <conditionalFormatting sqref="E127">
    <cfRule type="iconSet" priority="3154">
      <iconSet showValue="0">
        <cfvo type="percent" val="0"/>
        <cfvo type="num" val="0.6"/>
        <cfvo type="num" val="0.9"/>
      </iconSet>
    </cfRule>
  </conditionalFormatting>
  <conditionalFormatting sqref="N131">
    <cfRule type="iconSet" priority="3153">
      <iconSet showValue="0">
        <cfvo type="percent" val="0"/>
        <cfvo type="num" val="0.6"/>
        <cfvo type="num" val="0.9"/>
      </iconSet>
    </cfRule>
  </conditionalFormatting>
  <conditionalFormatting sqref="M131">
    <cfRule type="iconSet" priority="3152">
      <iconSet showValue="0">
        <cfvo type="percent" val="0"/>
        <cfvo type="num" val="0.6"/>
        <cfvo type="num" val="0.9"/>
      </iconSet>
    </cfRule>
  </conditionalFormatting>
  <conditionalFormatting sqref="L131">
    <cfRule type="iconSet" priority="3151">
      <iconSet showValue="0">
        <cfvo type="percent" val="0"/>
        <cfvo type="num" val="0.6"/>
        <cfvo type="num" val="0.9"/>
      </iconSet>
    </cfRule>
  </conditionalFormatting>
  <conditionalFormatting sqref="I131">
    <cfRule type="iconSet" priority="3148">
      <iconSet showValue="0">
        <cfvo type="percent" val="0"/>
        <cfvo type="num" val="0.6"/>
        <cfvo type="num" val="0.9"/>
      </iconSet>
    </cfRule>
  </conditionalFormatting>
  <conditionalFormatting sqref="H131">
    <cfRule type="iconSet" priority="3147">
      <iconSet showValue="0">
        <cfvo type="percent" val="0"/>
        <cfvo type="num" val="0.6"/>
        <cfvo type="num" val="0.9"/>
      </iconSet>
    </cfRule>
  </conditionalFormatting>
  <conditionalFormatting sqref="G131">
    <cfRule type="iconSet" priority="3146">
      <iconSet showValue="0">
        <cfvo type="percent" val="0"/>
        <cfvo type="num" val="0.6"/>
        <cfvo type="num" val="0.9"/>
      </iconSet>
    </cfRule>
  </conditionalFormatting>
  <conditionalFormatting sqref="F131">
    <cfRule type="iconSet" priority="3145">
      <iconSet showValue="0">
        <cfvo type="percent" val="0"/>
        <cfvo type="num" val="0.6"/>
        <cfvo type="num" val="0.9"/>
      </iconSet>
    </cfRule>
  </conditionalFormatting>
  <conditionalFormatting sqref="E131">
    <cfRule type="iconSet" priority="3144">
      <iconSet showValue="0">
        <cfvo type="percent" val="0"/>
        <cfvo type="num" val="0.6"/>
        <cfvo type="num" val="0.9"/>
      </iconSet>
    </cfRule>
  </conditionalFormatting>
  <conditionalFormatting sqref="N134">
    <cfRule type="iconSet" priority="3143">
      <iconSet showValue="0">
        <cfvo type="percent" val="0"/>
        <cfvo type="num" val="0.6"/>
        <cfvo type="num" val="0.9"/>
      </iconSet>
    </cfRule>
  </conditionalFormatting>
  <conditionalFormatting sqref="M134">
    <cfRule type="iconSet" priority="3142">
      <iconSet showValue="0">
        <cfvo type="percent" val="0"/>
        <cfvo type="num" val="0.6"/>
        <cfvo type="num" val="0.9"/>
      </iconSet>
    </cfRule>
  </conditionalFormatting>
  <conditionalFormatting sqref="L134">
    <cfRule type="iconSet" priority="3141">
      <iconSet showValue="0">
        <cfvo type="percent" val="0"/>
        <cfvo type="num" val="0.6"/>
        <cfvo type="num" val="0.9"/>
      </iconSet>
    </cfRule>
  </conditionalFormatting>
  <conditionalFormatting sqref="I134">
    <cfRule type="iconSet" priority="3138">
      <iconSet showValue="0">
        <cfvo type="percent" val="0"/>
        <cfvo type="num" val="0.6"/>
        <cfvo type="num" val="0.9"/>
      </iconSet>
    </cfRule>
  </conditionalFormatting>
  <conditionalFormatting sqref="H134">
    <cfRule type="iconSet" priority="3137">
      <iconSet showValue="0">
        <cfvo type="percent" val="0"/>
        <cfvo type="num" val="0.6"/>
        <cfvo type="num" val="0.9"/>
      </iconSet>
    </cfRule>
  </conditionalFormatting>
  <conditionalFormatting sqref="G134">
    <cfRule type="iconSet" priority="3136">
      <iconSet showValue="0">
        <cfvo type="percent" val="0"/>
        <cfvo type="num" val="0.6"/>
        <cfvo type="num" val="0.9"/>
      </iconSet>
    </cfRule>
  </conditionalFormatting>
  <conditionalFormatting sqref="F134">
    <cfRule type="iconSet" priority="3135">
      <iconSet showValue="0">
        <cfvo type="percent" val="0"/>
        <cfvo type="num" val="0.6"/>
        <cfvo type="num" val="0.9"/>
      </iconSet>
    </cfRule>
  </conditionalFormatting>
  <conditionalFormatting sqref="E134">
    <cfRule type="iconSet" priority="3134">
      <iconSet showValue="0">
        <cfvo type="percent" val="0"/>
        <cfvo type="num" val="0.6"/>
        <cfvo type="num" val="0.9"/>
      </iconSet>
    </cfRule>
  </conditionalFormatting>
  <conditionalFormatting sqref="I142">
    <cfRule type="iconSet" priority="3128">
      <iconSet showValue="0">
        <cfvo type="percent" val="0"/>
        <cfvo type="num" val="0.6"/>
        <cfvo type="num" val="0.9"/>
      </iconSet>
    </cfRule>
  </conditionalFormatting>
  <conditionalFormatting sqref="E142">
    <cfRule type="iconSet" priority="3124">
      <iconSet showValue="0">
        <cfvo type="percent" val="0"/>
        <cfvo type="num" val="0.6"/>
        <cfvo type="num" val="0.9"/>
      </iconSet>
    </cfRule>
  </conditionalFormatting>
  <conditionalFormatting sqref="I144">
    <cfRule type="iconSet" priority="3118">
      <iconSet showValue="0">
        <cfvo type="percent" val="0"/>
        <cfvo type="num" val="0.6"/>
        <cfvo type="num" val="0.9"/>
      </iconSet>
    </cfRule>
  </conditionalFormatting>
  <conditionalFormatting sqref="E144">
    <cfRule type="iconSet" priority="3114">
      <iconSet showValue="0">
        <cfvo type="percent" val="0"/>
        <cfvo type="num" val="0.6"/>
        <cfvo type="num" val="0.9"/>
      </iconSet>
    </cfRule>
  </conditionalFormatting>
  <conditionalFormatting sqref="N153">
    <cfRule type="iconSet" priority="3113">
      <iconSet showValue="0">
        <cfvo type="percent" val="0"/>
        <cfvo type="num" val="0.6"/>
        <cfvo type="num" val="0.9"/>
      </iconSet>
    </cfRule>
  </conditionalFormatting>
  <conditionalFormatting sqref="M153">
    <cfRule type="iconSet" priority="3112">
      <iconSet showValue="0">
        <cfvo type="percent" val="0"/>
        <cfvo type="num" val="0.6"/>
        <cfvo type="num" val="0.9"/>
      </iconSet>
    </cfRule>
  </conditionalFormatting>
  <conditionalFormatting sqref="L153">
    <cfRule type="iconSet" priority="3111">
      <iconSet showValue="0">
        <cfvo type="percent" val="0"/>
        <cfvo type="num" val="0.6"/>
        <cfvo type="num" val="0.9"/>
      </iconSet>
    </cfRule>
  </conditionalFormatting>
  <conditionalFormatting sqref="K153">
    <cfRule type="iconSet" priority="3110">
      <iconSet showValue="0">
        <cfvo type="percent" val="0"/>
        <cfvo type="num" val="0.6"/>
        <cfvo type="num" val="0.9"/>
      </iconSet>
    </cfRule>
  </conditionalFormatting>
  <conditionalFormatting sqref="J153">
    <cfRule type="iconSet" priority="3109">
      <iconSet showValue="0">
        <cfvo type="percent" val="0"/>
        <cfvo type="num" val="0.6"/>
        <cfvo type="num" val="0.9"/>
      </iconSet>
    </cfRule>
  </conditionalFormatting>
  <conditionalFormatting sqref="I153">
    <cfRule type="iconSet" priority="3108">
      <iconSet showValue="0">
        <cfvo type="percent" val="0"/>
        <cfvo type="num" val="0.6"/>
        <cfvo type="num" val="0.9"/>
      </iconSet>
    </cfRule>
  </conditionalFormatting>
  <conditionalFormatting sqref="H153">
    <cfRule type="iconSet" priority="3107">
      <iconSet showValue="0">
        <cfvo type="percent" val="0"/>
        <cfvo type="num" val="0.6"/>
        <cfvo type="num" val="0.9"/>
      </iconSet>
    </cfRule>
  </conditionalFormatting>
  <conditionalFormatting sqref="G153">
    <cfRule type="iconSet" priority="3106">
      <iconSet showValue="0">
        <cfvo type="percent" val="0"/>
        <cfvo type="num" val="0.6"/>
        <cfvo type="num" val="0.9"/>
      </iconSet>
    </cfRule>
  </conditionalFormatting>
  <conditionalFormatting sqref="F153">
    <cfRule type="iconSet" priority="3105">
      <iconSet showValue="0">
        <cfvo type="percent" val="0"/>
        <cfvo type="num" val="0.6"/>
        <cfvo type="num" val="0.9"/>
      </iconSet>
    </cfRule>
  </conditionalFormatting>
  <conditionalFormatting sqref="E153">
    <cfRule type="iconSet" priority="3104">
      <iconSet showValue="0">
        <cfvo type="percent" val="0"/>
        <cfvo type="num" val="0.6"/>
        <cfvo type="num" val="0.9"/>
      </iconSet>
    </cfRule>
  </conditionalFormatting>
  <conditionalFormatting sqref="S13">
    <cfRule type="iconSet" priority="3103">
      <iconSet showValue="0">
        <cfvo type="percent" val="0"/>
        <cfvo type="num" val="0.6"/>
        <cfvo type="num" val="0.9"/>
      </iconSet>
    </cfRule>
  </conditionalFormatting>
  <conditionalFormatting sqref="R13">
    <cfRule type="iconSet" priority="3102">
      <iconSet showValue="0">
        <cfvo type="percent" val="0"/>
        <cfvo type="num" val="0.6"/>
        <cfvo type="num" val="0.9"/>
      </iconSet>
    </cfRule>
  </conditionalFormatting>
  <conditionalFormatting sqref="Q13">
    <cfRule type="iconSet" priority="3101">
      <iconSet showValue="0">
        <cfvo type="percent" val="0"/>
        <cfvo type="num" val="0.6"/>
        <cfvo type="num" val="0.9"/>
      </iconSet>
    </cfRule>
  </conditionalFormatting>
  <conditionalFormatting sqref="P13">
    <cfRule type="iconSet" priority="3100">
      <iconSet showValue="0">
        <cfvo type="percent" val="0"/>
        <cfvo type="num" val="0.6"/>
        <cfvo type="num" val="0.9"/>
      </iconSet>
    </cfRule>
  </conditionalFormatting>
  <conditionalFormatting sqref="S20">
    <cfRule type="iconSet" priority="3099">
      <iconSet showValue="0">
        <cfvo type="percent" val="0"/>
        <cfvo type="num" val="0.6"/>
        <cfvo type="num" val="0.9"/>
      </iconSet>
    </cfRule>
  </conditionalFormatting>
  <conditionalFormatting sqref="R20">
    <cfRule type="iconSet" priority="3098">
      <iconSet showValue="0">
        <cfvo type="percent" val="0"/>
        <cfvo type="num" val="0.6"/>
        <cfvo type="num" val="0.9"/>
      </iconSet>
    </cfRule>
  </conditionalFormatting>
  <conditionalFormatting sqref="Q20">
    <cfRule type="iconSet" priority="3097">
      <iconSet showValue="0">
        <cfvo type="percent" val="0"/>
        <cfvo type="num" val="0.6"/>
        <cfvo type="num" val="0.9"/>
      </iconSet>
    </cfRule>
  </conditionalFormatting>
  <conditionalFormatting sqref="P20">
    <cfRule type="iconSet" priority="3096">
      <iconSet showValue="0">
        <cfvo type="percent" val="0"/>
        <cfvo type="num" val="0.6"/>
        <cfvo type="num" val="0.9"/>
      </iconSet>
    </cfRule>
  </conditionalFormatting>
  <conditionalFormatting sqref="S58">
    <cfRule type="iconSet" priority="3095">
      <iconSet showValue="0">
        <cfvo type="percent" val="0"/>
        <cfvo type="num" val="0.6"/>
        <cfvo type="num" val="0.9"/>
      </iconSet>
    </cfRule>
  </conditionalFormatting>
  <conditionalFormatting sqref="R58">
    <cfRule type="iconSet" priority="3094">
      <iconSet showValue="0">
        <cfvo type="percent" val="0"/>
        <cfvo type="num" val="0.6"/>
        <cfvo type="num" val="0.9"/>
      </iconSet>
    </cfRule>
  </conditionalFormatting>
  <conditionalFormatting sqref="Q58">
    <cfRule type="iconSet" priority="3093">
      <iconSet showValue="0">
        <cfvo type="percent" val="0"/>
        <cfvo type="num" val="0.6"/>
        <cfvo type="num" val="0.9"/>
      </iconSet>
    </cfRule>
  </conditionalFormatting>
  <conditionalFormatting sqref="P58">
    <cfRule type="iconSet" priority="3092">
      <iconSet showValue="0">
        <cfvo type="percent" val="0"/>
        <cfvo type="num" val="0.6"/>
        <cfvo type="num" val="0.9"/>
      </iconSet>
    </cfRule>
  </conditionalFormatting>
  <conditionalFormatting sqref="S71">
    <cfRule type="iconSet" priority="3091">
      <iconSet showValue="0">
        <cfvo type="percent" val="0"/>
        <cfvo type="num" val="0.6"/>
        <cfvo type="num" val="0.9"/>
      </iconSet>
    </cfRule>
  </conditionalFormatting>
  <conditionalFormatting sqref="R71">
    <cfRule type="iconSet" priority="3090">
      <iconSet showValue="0">
        <cfvo type="percent" val="0"/>
        <cfvo type="num" val="0.6"/>
        <cfvo type="num" val="0.9"/>
      </iconSet>
    </cfRule>
  </conditionalFormatting>
  <conditionalFormatting sqref="Q71">
    <cfRule type="iconSet" priority="3089">
      <iconSet showValue="0">
        <cfvo type="percent" val="0"/>
        <cfvo type="num" val="0.6"/>
        <cfvo type="num" val="0.9"/>
      </iconSet>
    </cfRule>
  </conditionalFormatting>
  <conditionalFormatting sqref="P71">
    <cfRule type="iconSet" priority="3088">
      <iconSet showValue="0">
        <cfvo type="percent" val="0"/>
        <cfvo type="num" val="0.6"/>
        <cfvo type="num" val="0.9"/>
      </iconSet>
    </cfRule>
  </conditionalFormatting>
  <conditionalFormatting sqref="S77">
    <cfRule type="iconSet" priority="3083">
      <iconSet showValue="0">
        <cfvo type="percent" val="0"/>
        <cfvo type="num" val="0.6"/>
        <cfvo type="num" val="0.9"/>
      </iconSet>
    </cfRule>
  </conditionalFormatting>
  <conditionalFormatting sqref="R77">
    <cfRule type="iconSet" priority="3082">
      <iconSet showValue="0">
        <cfvo type="percent" val="0"/>
        <cfvo type="num" val="0.6"/>
        <cfvo type="num" val="0.9"/>
      </iconSet>
    </cfRule>
  </conditionalFormatting>
  <conditionalFormatting sqref="Q77">
    <cfRule type="iconSet" priority="3081">
      <iconSet showValue="0">
        <cfvo type="percent" val="0"/>
        <cfvo type="num" val="0.6"/>
        <cfvo type="num" val="0.9"/>
      </iconSet>
    </cfRule>
  </conditionalFormatting>
  <conditionalFormatting sqref="P77">
    <cfRule type="iconSet" priority="3080">
      <iconSet showValue="0">
        <cfvo type="percent" val="0"/>
        <cfvo type="num" val="0.6"/>
        <cfvo type="num" val="0.9"/>
      </iconSet>
    </cfRule>
  </conditionalFormatting>
  <conditionalFormatting sqref="S83">
    <cfRule type="iconSet" priority="3079">
      <iconSet showValue="0">
        <cfvo type="percent" val="0"/>
        <cfvo type="num" val="0.6"/>
        <cfvo type="num" val="0.9"/>
      </iconSet>
    </cfRule>
  </conditionalFormatting>
  <conditionalFormatting sqref="R83">
    <cfRule type="iconSet" priority="3078">
      <iconSet showValue="0">
        <cfvo type="percent" val="0"/>
        <cfvo type="num" val="0.6"/>
        <cfvo type="num" val="0.9"/>
      </iconSet>
    </cfRule>
  </conditionalFormatting>
  <conditionalFormatting sqref="Q83">
    <cfRule type="iconSet" priority="3077">
      <iconSet showValue="0">
        <cfvo type="percent" val="0"/>
        <cfvo type="num" val="0.6"/>
        <cfvo type="num" val="0.9"/>
      </iconSet>
    </cfRule>
  </conditionalFormatting>
  <conditionalFormatting sqref="P83">
    <cfRule type="iconSet" priority="3076">
      <iconSet showValue="0">
        <cfvo type="percent" val="0"/>
        <cfvo type="num" val="0.6"/>
        <cfvo type="num" val="0.9"/>
      </iconSet>
    </cfRule>
  </conditionalFormatting>
  <conditionalFormatting sqref="S109">
    <cfRule type="iconSet" priority="3075">
      <iconSet showValue="0">
        <cfvo type="percent" val="0"/>
        <cfvo type="num" val="0.6"/>
        <cfvo type="num" val="0.9"/>
      </iconSet>
    </cfRule>
  </conditionalFormatting>
  <conditionalFormatting sqref="R109">
    <cfRule type="iconSet" priority="3074">
      <iconSet showValue="0">
        <cfvo type="percent" val="0"/>
        <cfvo type="num" val="0.6"/>
        <cfvo type="num" val="0.9"/>
      </iconSet>
    </cfRule>
  </conditionalFormatting>
  <conditionalFormatting sqref="Q109">
    <cfRule type="iconSet" priority="3073">
      <iconSet showValue="0">
        <cfvo type="percent" val="0"/>
        <cfvo type="num" val="0.6"/>
        <cfvo type="num" val="0.9"/>
      </iconSet>
    </cfRule>
  </conditionalFormatting>
  <conditionalFormatting sqref="P109">
    <cfRule type="iconSet" priority="3072">
      <iconSet showValue="0">
        <cfvo type="percent" val="0"/>
        <cfvo type="num" val="0.6"/>
        <cfvo type="num" val="0.9"/>
      </iconSet>
    </cfRule>
  </conditionalFormatting>
  <conditionalFormatting sqref="S118">
    <cfRule type="iconSet" priority="3071">
      <iconSet showValue="0">
        <cfvo type="percent" val="0"/>
        <cfvo type="num" val="0.6"/>
        <cfvo type="num" val="0.9"/>
      </iconSet>
    </cfRule>
  </conditionalFormatting>
  <conditionalFormatting sqref="R118">
    <cfRule type="iconSet" priority="3070">
      <iconSet showValue="0">
        <cfvo type="percent" val="0"/>
        <cfvo type="num" val="0.6"/>
        <cfvo type="num" val="0.9"/>
      </iconSet>
    </cfRule>
  </conditionalFormatting>
  <conditionalFormatting sqref="Q118">
    <cfRule type="iconSet" priority="3069">
      <iconSet showValue="0">
        <cfvo type="percent" val="0"/>
        <cfvo type="num" val="0.6"/>
        <cfvo type="num" val="0.9"/>
      </iconSet>
    </cfRule>
  </conditionalFormatting>
  <conditionalFormatting sqref="P118">
    <cfRule type="iconSet" priority="3068">
      <iconSet showValue="0">
        <cfvo type="percent" val="0"/>
        <cfvo type="num" val="0.6"/>
        <cfvo type="num" val="0.9"/>
      </iconSet>
    </cfRule>
  </conditionalFormatting>
  <conditionalFormatting sqref="S123">
    <cfRule type="iconSet" priority="3067">
      <iconSet showValue="0">
        <cfvo type="percent" val="0"/>
        <cfvo type="num" val="0.6"/>
        <cfvo type="num" val="0.9"/>
      </iconSet>
    </cfRule>
  </conditionalFormatting>
  <conditionalFormatting sqref="R123">
    <cfRule type="iconSet" priority="3066">
      <iconSet showValue="0">
        <cfvo type="percent" val="0"/>
        <cfvo type="num" val="0.6"/>
        <cfvo type="num" val="0.9"/>
      </iconSet>
    </cfRule>
  </conditionalFormatting>
  <conditionalFormatting sqref="Q123">
    <cfRule type="iconSet" priority="3065">
      <iconSet showValue="0">
        <cfvo type="percent" val="0"/>
        <cfvo type="num" val="0.6"/>
        <cfvo type="num" val="0.9"/>
      </iconSet>
    </cfRule>
  </conditionalFormatting>
  <conditionalFormatting sqref="P123">
    <cfRule type="iconSet" priority="3064">
      <iconSet showValue="0">
        <cfvo type="percent" val="0"/>
        <cfvo type="num" val="0.6"/>
        <cfvo type="num" val="0.9"/>
      </iconSet>
    </cfRule>
  </conditionalFormatting>
  <conditionalFormatting sqref="S127">
    <cfRule type="iconSet" priority="3063">
      <iconSet showValue="0">
        <cfvo type="percent" val="0"/>
        <cfvo type="num" val="0.6"/>
        <cfvo type="num" val="0.9"/>
      </iconSet>
    </cfRule>
  </conditionalFormatting>
  <conditionalFormatting sqref="R127">
    <cfRule type="iconSet" priority="3062">
      <iconSet showValue="0">
        <cfvo type="percent" val="0"/>
        <cfvo type="num" val="0.6"/>
        <cfvo type="num" val="0.9"/>
      </iconSet>
    </cfRule>
  </conditionalFormatting>
  <conditionalFormatting sqref="Q127">
    <cfRule type="iconSet" priority="3061">
      <iconSet showValue="0">
        <cfvo type="percent" val="0"/>
        <cfvo type="num" val="0.6"/>
        <cfvo type="num" val="0.9"/>
      </iconSet>
    </cfRule>
  </conditionalFormatting>
  <conditionalFormatting sqref="P127">
    <cfRule type="iconSet" priority="3060">
      <iconSet showValue="0">
        <cfvo type="percent" val="0"/>
        <cfvo type="num" val="0.6"/>
        <cfvo type="num" val="0.9"/>
      </iconSet>
    </cfRule>
  </conditionalFormatting>
  <conditionalFormatting sqref="S131">
    <cfRule type="iconSet" priority="3059">
      <iconSet showValue="0">
        <cfvo type="percent" val="0"/>
        <cfvo type="num" val="0.6"/>
        <cfvo type="num" val="0.9"/>
      </iconSet>
    </cfRule>
  </conditionalFormatting>
  <conditionalFormatting sqref="R131">
    <cfRule type="iconSet" priority="3058">
      <iconSet showValue="0">
        <cfvo type="percent" val="0"/>
        <cfvo type="num" val="0.6"/>
        <cfvo type="num" val="0.9"/>
      </iconSet>
    </cfRule>
  </conditionalFormatting>
  <conditionalFormatting sqref="Q131">
    <cfRule type="iconSet" priority="3057">
      <iconSet showValue="0">
        <cfvo type="percent" val="0"/>
        <cfvo type="num" val="0.6"/>
        <cfvo type="num" val="0.9"/>
      </iconSet>
    </cfRule>
  </conditionalFormatting>
  <conditionalFormatting sqref="P131">
    <cfRule type="iconSet" priority="3056">
      <iconSet showValue="0">
        <cfvo type="percent" val="0"/>
        <cfvo type="num" val="0.6"/>
        <cfvo type="num" val="0.9"/>
      </iconSet>
    </cfRule>
  </conditionalFormatting>
  <conditionalFormatting sqref="S134">
    <cfRule type="iconSet" priority="3055">
      <iconSet showValue="0">
        <cfvo type="percent" val="0"/>
        <cfvo type="num" val="0.6"/>
        <cfvo type="num" val="0.9"/>
      </iconSet>
    </cfRule>
  </conditionalFormatting>
  <conditionalFormatting sqref="R134">
    <cfRule type="iconSet" priority="3054">
      <iconSet showValue="0">
        <cfvo type="percent" val="0"/>
        <cfvo type="num" val="0.6"/>
        <cfvo type="num" val="0.9"/>
      </iconSet>
    </cfRule>
  </conditionalFormatting>
  <conditionalFormatting sqref="Q134">
    <cfRule type="iconSet" priority="3053">
      <iconSet showValue="0">
        <cfvo type="percent" val="0"/>
        <cfvo type="num" val="0.6"/>
        <cfvo type="num" val="0.9"/>
      </iconSet>
    </cfRule>
  </conditionalFormatting>
  <conditionalFormatting sqref="P134">
    <cfRule type="iconSet" priority="3052">
      <iconSet showValue="0">
        <cfvo type="percent" val="0"/>
        <cfvo type="num" val="0.6"/>
        <cfvo type="num" val="0.9"/>
      </iconSet>
    </cfRule>
  </conditionalFormatting>
  <conditionalFormatting sqref="S142">
    <cfRule type="iconSet" priority="3051">
      <iconSet showValue="0">
        <cfvo type="percent" val="0"/>
        <cfvo type="num" val="0.6"/>
        <cfvo type="num" val="0.9"/>
      </iconSet>
    </cfRule>
  </conditionalFormatting>
  <conditionalFormatting sqref="S144">
    <cfRule type="iconSet" priority="3047">
      <iconSet showValue="0">
        <cfvo type="percent" val="0"/>
        <cfvo type="num" val="0.6"/>
        <cfvo type="num" val="0.9"/>
      </iconSet>
    </cfRule>
  </conditionalFormatting>
  <conditionalFormatting sqref="R144">
    <cfRule type="iconSet" priority="3046">
      <iconSet showValue="0">
        <cfvo type="percent" val="0"/>
        <cfvo type="num" val="0.6"/>
        <cfvo type="num" val="0.9"/>
      </iconSet>
    </cfRule>
  </conditionalFormatting>
  <conditionalFormatting sqref="Q144">
    <cfRule type="iconSet" priority="3045">
      <iconSet showValue="0">
        <cfvo type="percent" val="0"/>
        <cfvo type="num" val="0.6"/>
        <cfvo type="num" val="0.9"/>
      </iconSet>
    </cfRule>
  </conditionalFormatting>
  <conditionalFormatting sqref="P144">
    <cfRule type="iconSet" priority="3044">
      <iconSet showValue="0">
        <cfvo type="percent" val="0"/>
        <cfvo type="num" val="0.6"/>
        <cfvo type="num" val="0.9"/>
      </iconSet>
    </cfRule>
  </conditionalFormatting>
  <conditionalFormatting sqref="S153">
    <cfRule type="iconSet" priority="3043">
      <iconSet showValue="0">
        <cfvo type="percent" val="0"/>
        <cfvo type="num" val="0.6"/>
        <cfvo type="num" val="0.9"/>
      </iconSet>
    </cfRule>
  </conditionalFormatting>
  <conditionalFormatting sqref="R153">
    <cfRule type="iconSet" priority="3042">
      <iconSet showValue="0">
        <cfvo type="percent" val="0"/>
        <cfvo type="num" val="0.6"/>
        <cfvo type="num" val="0.9"/>
      </iconSet>
    </cfRule>
  </conditionalFormatting>
  <conditionalFormatting sqref="Q153">
    <cfRule type="iconSet" priority="3041">
      <iconSet showValue="0">
        <cfvo type="percent" val="0"/>
        <cfvo type="num" val="0.6"/>
        <cfvo type="num" val="0.9"/>
      </iconSet>
    </cfRule>
  </conditionalFormatting>
  <conditionalFormatting sqref="P153">
    <cfRule type="iconSet" priority="3040">
      <iconSet showValue="0">
        <cfvo type="percent" val="0"/>
        <cfvo type="num" val="0.6"/>
        <cfvo type="num" val="0.9"/>
      </iconSet>
    </cfRule>
  </conditionalFormatting>
  <conditionalFormatting sqref="AF13">
    <cfRule type="iconSet" priority="3038">
      <iconSet showValue="0">
        <cfvo type="percent" val="0"/>
        <cfvo type="num" val="0.6"/>
        <cfvo type="num" val="0.9"/>
      </iconSet>
    </cfRule>
  </conditionalFormatting>
  <conditionalFormatting sqref="AE13">
    <cfRule type="iconSet" priority="3037">
      <iconSet showValue="0">
        <cfvo type="percent" val="0"/>
        <cfvo type="num" val="0.6"/>
        <cfvo type="num" val="0.9"/>
      </iconSet>
    </cfRule>
  </conditionalFormatting>
  <conditionalFormatting sqref="AD13">
    <cfRule type="iconSet" priority="3036">
      <iconSet showValue="0">
        <cfvo type="percent" val="0"/>
        <cfvo type="num" val="0.6"/>
        <cfvo type="num" val="0.9"/>
      </iconSet>
    </cfRule>
  </conditionalFormatting>
  <conditionalFormatting sqref="AC13">
    <cfRule type="iconSet" priority="3035">
      <iconSet showValue="0">
        <cfvo type="percent" val="0"/>
        <cfvo type="num" val="0.6"/>
        <cfvo type="num" val="0.9"/>
      </iconSet>
    </cfRule>
  </conditionalFormatting>
  <conditionalFormatting sqref="AB13">
    <cfRule type="iconSet" priority="3034">
      <iconSet showValue="0">
        <cfvo type="percent" val="0"/>
        <cfvo type="num" val="0.6"/>
        <cfvo type="num" val="0.9"/>
      </iconSet>
    </cfRule>
  </conditionalFormatting>
  <conditionalFormatting sqref="AA13">
    <cfRule type="iconSet" priority="3033">
      <iconSet showValue="0">
        <cfvo type="percent" val="0"/>
        <cfvo type="num" val="0.6"/>
        <cfvo type="num" val="0.9"/>
      </iconSet>
    </cfRule>
  </conditionalFormatting>
  <conditionalFormatting sqref="Z13">
    <cfRule type="iconSet" priority="3032">
      <iconSet showValue="0">
        <cfvo type="percent" val="0"/>
        <cfvo type="num" val="0.6"/>
        <cfvo type="num" val="0.9"/>
      </iconSet>
    </cfRule>
  </conditionalFormatting>
  <conditionalFormatting sqref="X13">
    <cfRule type="iconSet" priority="3031">
      <iconSet showValue="0">
        <cfvo type="percent" val="0"/>
        <cfvo type="num" val="0.6"/>
        <cfvo type="num" val="0.9"/>
      </iconSet>
    </cfRule>
  </conditionalFormatting>
  <conditionalFormatting sqref="W13">
    <cfRule type="iconSet" priority="3030">
      <iconSet showValue="0">
        <cfvo type="percent" val="0"/>
        <cfvo type="num" val="0.6"/>
        <cfvo type="num" val="0.9"/>
      </iconSet>
    </cfRule>
  </conditionalFormatting>
  <conditionalFormatting sqref="U13">
    <cfRule type="iconSet" priority="3028">
      <iconSet showValue="0">
        <cfvo type="percent" val="0"/>
        <cfvo type="num" val="0.6"/>
        <cfvo type="num" val="0.9"/>
      </iconSet>
    </cfRule>
  </conditionalFormatting>
  <conditionalFormatting sqref="AF20">
    <cfRule type="iconSet" priority="3026">
      <iconSet showValue="0">
        <cfvo type="percent" val="0"/>
        <cfvo type="num" val="0.6"/>
        <cfvo type="num" val="0.9"/>
      </iconSet>
    </cfRule>
  </conditionalFormatting>
  <conditionalFormatting sqref="AE20">
    <cfRule type="iconSet" priority="3025">
      <iconSet showValue="0">
        <cfvo type="percent" val="0"/>
        <cfvo type="num" val="0.6"/>
        <cfvo type="num" val="0.9"/>
      </iconSet>
    </cfRule>
  </conditionalFormatting>
  <conditionalFormatting sqref="AD20">
    <cfRule type="iconSet" priority="3024">
      <iconSet showValue="0">
        <cfvo type="percent" val="0"/>
        <cfvo type="num" val="0.6"/>
        <cfvo type="num" val="0.9"/>
      </iconSet>
    </cfRule>
  </conditionalFormatting>
  <conditionalFormatting sqref="AC20">
    <cfRule type="iconSet" priority="3023">
      <iconSet showValue="0">
        <cfvo type="percent" val="0"/>
        <cfvo type="num" val="0.6"/>
        <cfvo type="num" val="0.9"/>
      </iconSet>
    </cfRule>
  </conditionalFormatting>
  <conditionalFormatting sqref="AB20">
    <cfRule type="iconSet" priority="3022">
      <iconSet showValue="0">
        <cfvo type="percent" val="0"/>
        <cfvo type="num" val="0.6"/>
        <cfvo type="num" val="0.9"/>
      </iconSet>
    </cfRule>
  </conditionalFormatting>
  <conditionalFormatting sqref="AA20">
    <cfRule type="iconSet" priority="3021">
      <iconSet showValue="0">
        <cfvo type="percent" val="0"/>
        <cfvo type="num" val="0.6"/>
        <cfvo type="num" val="0.9"/>
      </iconSet>
    </cfRule>
  </conditionalFormatting>
  <conditionalFormatting sqref="Z20">
    <cfRule type="iconSet" priority="3020">
      <iconSet showValue="0">
        <cfvo type="percent" val="0"/>
        <cfvo type="num" val="0.6"/>
        <cfvo type="num" val="0.9"/>
      </iconSet>
    </cfRule>
  </conditionalFormatting>
  <conditionalFormatting sqref="X20">
    <cfRule type="iconSet" priority="3019">
      <iconSet showValue="0">
        <cfvo type="percent" val="0"/>
        <cfvo type="num" val="0.6"/>
        <cfvo type="num" val="0.9"/>
      </iconSet>
    </cfRule>
  </conditionalFormatting>
  <conditionalFormatting sqref="W20">
    <cfRule type="iconSet" priority="3018">
      <iconSet showValue="0">
        <cfvo type="percent" val="0"/>
        <cfvo type="num" val="0.6"/>
        <cfvo type="num" val="0.9"/>
      </iconSet>
    </cfRule>
  </conditionalFormatting>
  <conditionalFormatting sqref="U20">
    <cfRule type="iconSet" priority="3016">
      <iconSet showValue="0">
        <cfvo type="percent" val="0"/>
        <cfvo type="num" val="0.6"/>
        <cfvo type="num" val="0.9"/>
      </iconSet>
    </cfRule>
  </conditionalFormatting>
  <conditionalFormatting sqref="AF58">
    <cfRule type="iconSet" priority="3014">
      <iconSet showValue="0">
        <cfvo type="percent" val="0"/>
        <cfvo type="num" val="0.6"/>
        <cfvo type="num" val="0.9"/>
      </iconSet>
    </cfRule>
  </conditionalFormatting>
  <conditionalFormatting sqref="AE58">
    <cfRule type="iconSet" priority="3013">
      <iconSet showValue="0">
        <cfvo type="percent" val="0"/>
        <cfvo type="num" val="0.6"/>
        <cfvo type="num" val="0.9"/>
      </iconSet>
    </cfRule>
  </conditionalFormatting>
  <conditionalFormatting sqref="AC58">
    <cfRule type="iconSet" priority="3011">
      <iconSet showValue="0">
        <cfvo type="percent" val="0"/>
        <cfvo type="num" val="0.6"/>
        <cfvo type="num" val="0.9"/>
      </iconSet>
    </cfRule>
  </conditionalFormatting>
  <conditionalFormatting sqref="AB58">
    <cfRule type="iconSet" priority="3010">
      <iconSet showValue="0">
        <cfvo type="percent" val="0"/>
        <cfvo type="num" val="0.6"/>
        <cfvo type="num" val="0.9"/>
      </iconSet>
    </cfRule>
  </conditionalFormatting>
  <conditionalFormatting sqref="AA58">
    <cfRule type="iconSet" priority="3009">
      <iconSet showValue="0">
        <cfvo type="percent" val="0"/>
        <cfvo type="num" val="0.6"/>
        <cfvo type="num" val="0.9"/>
      </iconSet>
    </cfRule>
  </conditionalFormatting>
  <conditionalFormatting sqref="Z58">
    <cfRule type="iconSet" priority="3008">
      <iconSet showValue="0">
        <cfvo type="percent" val="0"/>
        <cfvo type="num" val="0.6"/>
        <cfvo type="num" val="0.9"/>
      </iconSet>
    </cfRule>
  </conditionalFormatting>
  <conditionalFormatting sqref="X58">
    <cfRule type="iconSet" priority="3007">
      <iconSet showValue="0">
        <cfvo type="percent" val="0"/>
        <cfvo type="num" val="0.6"/>
        <cfvo type="num" val="0.9"/>
      </iconSet>
    </cfRule>
  </conditionalFormatting>
  <conditionalFormatting sqref="W58">
    <cfRule type="iconSet" priority="3006">
      <iconSet showValue="0">
        <cfvo type="percent" val="0"/>
        <cfvo type="num" val="0.6"/>
        <cfvo type="num" val="0.9"/>
      </iconSet>
    </cfRule>
  </conditionalFormatting>
  <conditionalFormatting sqref="U58">
    <cfRule type="iconSet" priority="3004">
      <iconSet showValue="0">
        <cfvo type="percent" val="0"/>
        <cfvo type="num" val="0.6"/>
        <cfvo type="num" val="0.9"/>
      </iconSet>
    </cfRule>
  </conditionalFormatting>
  <conditionalFormatting sqref="AA71:AC71 AE71:AF71">
    <cfRule type="iconSet" priority="3001">
      <iconSet showValue="0">
        <cfvo type="percent" val="0"/>
        <cfvo type="num" val="0.6"/>
        <cfvo type="num" val="0.9"/>
      </iconSet>
    </cfRule>
  </conditionalFormatting>
  <conditionalFormatting sqref="Z71">
    <cfRule type="iconSet" priority="2996">
      <iconSet showValue="0">
        <cfvo type="percent" val="0"/>
        <cfvo type="num" val="0.6"/>
        <cfvo type="num" val="0.9"/>
      </iconSet>
    </cfRule>
  </conditionalFormatting>
  <conditionalFormatting sqref="X71">
    <cfRule type="iconSet" priority="2995">
      <iconSet showValue="0">
        <cfvo type="percent" val="0"/>
        <cfvo type="num" val="0.6"/>
        <cfvo type="num" val="0.9"/>
      </iconSet>
    </cfRule>
  </conditionalFormatting>
  <conditionalFormatting sqref="W71">
    <cfRule type="iconSet" priority="2994">
      <iconSet showValue="0">
        <cfvo type="percent" val="0"/>
        <cfvo type="num" val="0.6"/>
        <cfvo type="num" val="0.9"/>
      </iconSet>
    </cfRule>
  </conditionalFormatting>
  <conditionalFormatting sqref="U71">
    <cfRule type="iconSet" priority="2992">
      <iconSet showValue="0">
        <cfvo type="percent" val="0"/>
        <cfvo type="num" val="0.6"/>
        <cfvo type="num" val="0.9"/>
      </iconSet>
    </cfRule>
  </conditionalFormatting>
  <conditionalFormatting sqref="AE77:AF77">
    <cfRule type="iconSet" priority="2977">
      <iconSet showValue="0">
        <cfvo type="percent" val="0"/>
        <cfvo type="num" val="0.6"/>
        <cfvo type="num" val="0.9"/>
      </iconSet>
    </cfRule>
  </conditionalFormatting>
  <conditionalFormatting sqref="AC77">
    <cfRule type="iconSet" priority="2975">
      <iconSet showValue="0">
        <cfvo type="percent" val="0"/>
        <cfvo type="num" val="0.6"/>
        <cfvo type="num" val="0.9"/>
      </iconSet>
    </cfRule>
  </conditionalFormatting>
  <conditionalFormatting sqref="AB77">
    <cfRule type="iconSet" priority="2974">
      <iconSet showValue="0">
        <cfvo type="percent" val="0"/>
        <cfvo type="num" val="0.6"/>
        <cfvo type="num" val="0.9"/>
      </iconSet>
    </cfRule>
  </conditionalFormatting>
  <conditionalFormatting sqref="AA77">
    <cfRule type="iconSet" priority="2973">
      <iconSet showValue="0">
        <cfvo type="percent" val="0"/>
        <cfvo type="num" val="0.6"/>
        <cfvo type="num" val="0.9"/>
      </iconSet>
    </cfRule>
  </conditionalFormatting>
  <conditionalFormatting sqref="Z77">
    <cfRule type="iconSet" priority="2972">
      <iconSet showValue="0">
        <cfvo type="percent" val="0"/>
        <cfvo type="num" val="0.6"/>
        <cfvo type="num" val="0.9"/>
      </iconSet>
    </cfRule>
  </conditionalFormatting>
  <conditionalFormatting sqref="X77">
    <cfRule type="iconSet" priority="2971">
      <iconSet showValue="0">
        <cfvo type="percent" val="0"/>
        <cfvo type="num" val="0.6"/>
        <cfvo type="num" val="0.9"/>
      </iconSet>
    </cfRule>
  </conditionalFormatting>
  <conditionalFormatting sqref="W77">
    <cfRule type="iconSet" priority="2970">
      <iconSet showValue="0">
        <cfvo type="percent" val="0"/>
        <cfvo type="num" val="0.6"/>
        <cfvo type="num" val="0.9"/>
      </iconSet>
    </cfRule>
  </conditionalFormatting>
  <conditionalFormatting sqref="U77">
    <cfRule type="iconSet" priority="2968">
      <iconSet showValue="0">
        <cfvo type="percent" val="0"/>
        <cfvo type="num" val="0.6"/>
        <cfvo type="num" val="0.9"/>
      </iconSet>
    </cfRule>
  </conditionalFormatting>
  <conditionalFormatting sqref="AF83">
    <cfRule type="iconSet" priority="2966">
      <iconSet showValue="0">
        <cfvo type="percent" val="0"/>
        <cfvo type="num" val="0.6"/>
        <cfvo type="num" val="0.9"/>
      </iconSet>
    </cfRule>
  </conditionalFormatting>
  <conditionalFormatting sqref="AE83">
    <cfRule type="iconSet" priority="2965">
      <iconSet showValue="0">
        <cfvo type="percent" val="0"/>
        <cfvo type="num" val="0.6"/>
        <cfvo type="num" val="0.9"/>
      </iconSet>
    </cfRule>
  </conditionalFormatting>
  <conditionalFormatting sqref="AC83">
    <cfRule type="iconSet" priority="2963">
      <iconSet showValue="0">
        <cfvo type="percent" val="0"/>
        <cfvo type="num" val="0.6"/>
        <cfvo type="num" val="0.9"/>
      </iconSet>
    </cfRule>
  </conditionalFormatting>
  <conditionalFormatting sqref="AB83">
    <cfRule type="iconSet" priority="2962">
      <iconSet showValue="0">
        <cfvo type="percent" val="0"/>
        <cfvo type="num" val="0.6"/>
        <cfvo type="num" val="0.9"/>
      </iconSet>
    </cfRule>
  </conditionalFormatting>
  <conditionalFormatting sqref="AA83">
    <cfRule type="iconSet" priority="2961">
      <iconSet showValue="0">
        <cfvo type="percent" val="0"/>
        <cfvo type="num" val="0.6"/>
        <cfvo type="num" val="0.9"/>
      </iconSet>
    </cfRule>
  </conditionalFormatting>
  <conditionalFormatting sqref="Z83">
    <cfRule type="iconSet" priority="2960">
      <iconSet showValue="0">
        <cfvo type="percent" val="0"/>
        <cfvo type="num" val="0.6"/>
        <cfvo type="num" val="0.9"/>
      </iconSet>
    </cfRule>
  </conditionalFormatting>
  <conditionalFormatting sqref="X83">
    <cfRule type="iconSet" priority="2959">
      <iconSet showValue="0">
        <cfvo type="percent" val="0"/>
        <cfvo type="num" val="0.6"/>
        <cfvo type="num" val="0.9"/>
      </iconSet>
    </cfRule>
  </conditionalFormatting>
  <conditionalFormatting sqref="W83">
    <cfRule type="iconSet" priority="2958">
      <iconSet showValue="0">
        <cfvo type="percent" val="0"/>
        <cfvo type="num" val="0.6"/>
        <cfvo type="num" val="0.9"/>
      </iconSet>
    </cfRule>
  </conditionalFormatting>
  <conditionalFormatting sqref="U83">
    <cfRule type="iconSet" priority="2956">
      <iconSet showValue="0">
        <cfvo type="percent" val="0"/>
        <cfvo type="num" val="0.6"/>
        <cfvo type="num" val="0.9"/>
      </iconSet>
    </cfRule>
  </conditionalFormatting>
  <conditionalFormatting sqref="AF90">
    <cfRule type="iconSet" priority="2954">
      <iconSet showValue="0">
        <cfvo type="percent" val="0"/>
        <cfvo type="num" val="0.6"/>
        <cfvo type="num" val="0.9"/>
      </iconSet>
    </cfRule>
  </conditionalFormatting>
  <conditionalFormatting sqref="AE90">
    <cfRule type="iconSet" priority="2953">
      <iconSet showValue="0">
        <cfvo type="percent" val="0"/>
        <cfvo type="num" val="0.6"/>
        <cfvo type="num" val="0.9"/>
      </iconSet>
    </cfRule>
  </conditionalFormatting>
  <conditionalFormatting sqref="AC90">
    <cfRule type="iconSet" priority="2951">
      <iconSet showValue="0">
        <cfvo type="percent" val="0"/>
        <cfvo type="num" val="0.6"/>
        <cfvo type="num" val="0.9"/>
      </iconSet>
    </cfRule>
  </conditionalFormatting>
  <conditionalFormatting sqref="AB90">
    <cfRule type="iconSet" priority="2950">
      <iconSet showValue="0">
        <cfvo type="percent" val="0"/>
        <cfvo type="num" val="0.6"/>
        <cfvo type="num" val="0.9"/>
      </iconSet>
    </cfRule>
  </conditionalFormatting>
  <conditionalFormatting sqref="AA90">
    <cfRule type="iconSet" priority="2949">
      <iconSet showValue="0">
        <cfvo type="percent" val="0"/>
        <cfvo type="num" val="0.6"/>
        <cfvo type="num" val="0.9"/>
      </iconSet>
    </cfRule>
  </conditionalFormatting>
  <conditionalFormatting sqref="Z90">
    <cfRule type="iconSet" priority="2948">
      <iconSet showValue="0">
        <cfvo type="percent" val="0"/>
        <cfvo type="num" val="0.6"/>
        <cfvo type="num" val="0.9"/>
      </iconSet>
    </cfRule>
  </conditionalFormatting>
  <conditionalFormatting sqref="X90">
    <cfRule type="iconSet" priority="2947">
      <iconSet showValue="0">
        <cfvo type="percent" val="0"/>
        <cfvo type="num" val="0.6"/>
        <cfvo type="num" val="0.9"/>
      </iconSet>
    </cfRule>
  </conditionalFormatting>
  <conditionalFormatting sqref="W90">
    <cfRule type="iconSet" priority="2946">
      <iconSet showValue="0">
        <cfvo type="percent" val="0"/>
        <cfvo type="num" val="0.6"/>
        <cfvo type="num" val="0.9"/>
      </iconSet>
    </cfRule>
  </conditionalFormatting>
  <conditionalFormatting sqref="U90">
    <cfRule type="iconSet" priority="2944">
      <iconSet showValue="0">
        <cfvo type="percent" val="0"/>
        <cfvo type="num" val="0.6"/>
        <cfvo type="num" val="0.9"/>
      </iconSet>
    </cfRule>
  </conditionalFormatting>
  <conditionalFormatting sqref="AF109">
    <cfRule type="iconSet" priority="2942">
      <iconSet showValue="0">
        <cfvo type="percent" val="0"/>
        <cfvo type="num" val="0.6"/>
        <cfvo type="num" val="0.9"/>
      </iconSet>
    </cfRule>
  </conditionalFormatting>
  <conditionalFormatting sqref="AE109">
    <cfRule type="iconSet" priority="2941">
      <iconSet showValue="0">
        <cfvo type="percent" val="0"/>
        <cfvo type="num" val="0.6"/>
        <cfvo type="num" val="0.9"/>
      </iconSet>
    </cfRule>
  </conditionalFormatting>
  <conditionalFormatting sqref="AC109">
    <cfRule type="iconSet" priority="2939">
      <iconSet showValue="0">
        <cfvo type="percent" val="0"/>
        <cfvo type="num" val="0.6"/>
        <cfvo type="num" val="0.9"/>
      </iconSet>
    </cfRule>
  </conditionalFormatting>
  <conditionalFormatting sqref="AB109">
    <cfRule type="iconSet" priority="2938">
      <iconSet showValue="0">
        <cfvo type="percent" val="0"/>
        <cfvo type="num" val="0.6"/>
        <cfvo type="num" val="0.9"/>
      </iconSet>
    </cfRule>
  </conditionalFormatting>
  <conditionalFormatting sqref="AA109">
    <cfRule type="iconSet" priority="2937">
      <iconSet showValue="0">
        <cfvo type="percent" val="0"/>
        <cfvo type="num" val="0.6"/>
        <cfvo type="num" val="0.9"/>
      </iconSet>
    </cfRule>
  </conditionalFormatting>
  <conditionalFormatting sqref="Z109">
    <cfRule type="iconSet" priority="2936">
      <iconSet showValue="0">
        <cfvo type="percent" val="0"/>
        <cfvo type="num" val="0.6"/>
        <cfvo type="num" val="0.9"/>
      </iconSet>
    </cfRule>
  </conditionalFormatting>
  <conditionalFormatting sqref="X109">
    <cfRule type="iconSet" priority="2935">
      <iconSet showValue="0">
        <cfvo type="percent" val="0"/>
        <cfvo type="num" val="0.6"/>
        <cfvo type="num" val="0.9"/>
      </iconSet>
    </cfRule>
  </conditionalFormatting>
  <conditionalFormatting sqref="W109">
    <cfRule type="iconSet" priority="2934">
      <iconSet showValue="0">
        <cfvo type="percent" val="0"/>
        <cfvo type="num" val="0.6"/>
        <cfvo type="num" val="0.9"/>
      </iconSet>
    </cfRule>
  </conditionalFormatting>
  <conditionalFormatting sqref="U109">
    <cfRule type="iconSet" priority="2932">
      <iconSet showValue="0">
        <cfvo type="percent" val="0"/>
        <cfvo type="num" val="0.6"/>
        <cfvo type="num" val="0.9"/>
      </iconSet>
    </cfRule>
  </conditionalFormatting>
  <conditionalFormatting sqref="AF118">
    <cfRule type="iconSet" priority="2930">
      <iconSet showValue="0">
        <cfvo type="percent" val="0"/>
        <cfvo type="num" val="0.6"/>
        <cfvo type="num" val="0.9"/>
      </iconSet>
    </cfRule>
  </conditionalFormatting>
  <conditionalFormatting sqref="AE118">
    <cfRule type="iconSet" priority="2929">
      <iconSet showValue="0">
        <cfvo type="percent" val="0"/>
        <cfvo type="num" val="0.6"/>
        <cfvo type="num" val="0.9"/>
      </iconSet>
    </cfRule>
  </conditionalFormatting>
  <conditionalFormatting sqref="AC118">
    <cfRule type="iconSet" priority="2927">
      <iconSet showValue="0">
        <cfvo type="percent" val="0"/>
        <cfvo type="num" val="0.6"/>
        <cfvo type="num" val="0.9"/>
      </iconSet>
    </cfRule>
  </conditionalFormatting>
  <conditionalFormatting sqref="AB118">
    <cfRule type="iconSet" priority="2926">
      <iconSet showValue="0">
        <cfvo type="percent" val="0"/>
        <cfvo type="num" val="0.6"/>
        <cfvo type="num" val="0.9"/>
      </iconSet>
    </cfRule>
  </conditionalFormatting>
  <conditionalFormatting sqref="AA118">
    <cfRule type="iconSet" priority="2925">
      <iconSet showValue="0">
        <cfvo type="percent" val="0"/>
        <cfvo type="num" val="0.6"/>
        <cfvo type="num" val="0.9"/>
      </iconSet>
    </cfRule>
  </conditionalFormatting>
  <conditionalFormatting sqref="Z118">
    <cfRule type="iconSet" priority="2924">
      <iconSet showValue="0">
        <cfvo type="percent" val="0"/>
        <cfvo type="num" val="0.6"/>
        <cfvo type="num" val="0.9"/>
      </iconSet>
    </cfRule>
  </conditionalFormatting>
  <conditionalFormatting sqref="X118">
    <cfRule type="iconSet" priority="2923">
      <iconSet showValue="0">
        <cfvo type="percent" val="0"/>
        <cfvo type="num" val="0.6"/>
        <cfvo type="num" val="0.9"/>
      </iconSet>
    </cfRule>
  </conditionalFormatting>
  <conditionalFormatting sqref="W118">
    <cfRule type="iconSet" priority="2922">
      <iconSet showValue="0">
        <cfvo type="percent" val="0"/>
        <cfvo type="num" val="0.6"/>
        <cfvo type="num" val="0.9"/>
      </iconSet>
    </cfRule>
  </conditionalFormatting>
  <conditionalFormatting sqref="U118">
    <cfRule type="iconSet" priority="2920">
      <iconSet showValue="0">
        <cfvo type="percent" val="0"/>
        <cfvo type="num" val="0.6"/>
        <cfvo type="num" val="0.9"/>
      </iconSet>
    </cfRule>
  </conditionalFormatting>
  <conditionalFormatting sqref="AF123">
    <cfRule type="iconSet" priority="2918">
      <iconSet showValue="0">
        <cfvo type="percent" val="0"/>
        <cfvo type="num" val="0.6"/>
        <cfvo type="num" val="0.9"/>
      </iconSet>
    </cfRule>
  </conditionalFormatting>
  <conditionalFormatting sqref="AE123">
    <cfRule type="iconSet" priority="2917">
      <iconSet showValue="0">
        <cfvo type="percent" val="0"/>
        <cfvo type="num" val="0.6"/>
        <cfvo type="num" val="0.9"/>
      </iconSet>
    </cfRule>
  </conditionalFormatting>
  <conditionalFormatting sqref="AD123">
    <cfRule type="iconSet" priority="2916">
      <iconSet showValue="0">
        <cfvo type="percent" val="0"/>
        <cfvo type="num" val="0.6"/>
        <cfvo type="num" val="0.9"/>
      </iconSet>
    </cfRule>
  </conditionalFormatting>
  <conditionalFormatting sqref="AC123">
    <cfRule type="iconSet" priority="2915">
      <iconSet showValue="0">
        <cfvo type="percent" val="0"/>
        <cfvo type="num" val="0.6"/>
        <cfvo type="num" val="0.9"/>
      </iconSet>
    </cfRule>
  </conditionalFormatting>
  <conditionalFormatting sqref="AB123">
    <cfRule type="iconSet" priority="2914">
      <iconSet showValue="0">
        <cfvo type="percent" val="0"/>
        <cfvo type="num" val="0.6"/>
        <cfvo type="num" val="0.9"/>
      </iconSet>
    </cfRule>
  </conditionalFormatting>
  <conditionalFormatting sqref="AA123">
    <cfRule type="iconSet" priority="2913">
      <iconSet showValue="0">
        <cfvo type="percent" val="0"/>
        <cfvo type="num" val="0.6"/>
        <cfvo type="num" val="0.9"/>
      </iconSet>
    </cfRule>
  </conditionalFormatting>
  <conditionalFormatting sqref="Z123">
    <cfRule type="iconSet" priority="2912">
      <iconSet showValue="0">
        <cfvo type="percent" val="0"/>
        <cfvo type="num" val="0.6"/>
        <cfvo type="num" val="0.9"/>
      </iconSet>
    </cfRule>
  </conditionalFormatting>
  <conditionalFormatting sqref="X123">
    <cfRule type="iconSet" priority="2911">
      <iconSet showValue="0">
        <cfvo type="percent" val="0"/>
        <cfvo type="num" val="0.6"/>
        <cfvo type="num" val="0.9"/>
      </iconSet>
    </cfRule>
  </conditionalFormatting>
  <conditionalFormatting sqref="W123">
    <cfRule type="iconSet" priority="2910">
      <iconSet showValue="0">
        <cfvo type="percent" val="0"/>
        <cfvo type="num" val="0.6"/>
        <cfvo type="num" val="0.9"/>
      </iconSet>
    </cfRule>
  </conditionalFormatting>
  <conditionalFormatting sqref="U123">
    <cfRule type="iconSet" priority="2908">
      <iconSet showValue="0">
        <cfvo type="percent" val="0"/>
        <cfvo type="num" val="0.6"/>
        <cfvo type="num" val="0.9"/>
      </iconSet>
    </cfRule>
  </conditionalFormatting>
  <conditionalFormatting sqref="AF127">
    <cfRule type="iconSet" priority="2906">
      <iconSet showValue="0">
        <cfvo type="percent" val="0"/>
        <cfvo type="num" val="0.6"/>
        <cfvo type="num" val="0.9"/>
      </iconSet>
    </cfRule>
  </conditionalFormatting>
  <conditionalFormatting sqref="AE127">
    <cfRule type="iconSet" priority="2905">
      <iconSet showValue="0">
        <cfvo type="percent" val="0"/>
        <cfvo type="num" val="0.6"/>
        <cfvo type="num" val="0.9"/>
      </iconSet>
    </cfRule>
  </conditionalFormatting>
  <conditionalFormatting sqref="AD127">
    <cfRule type="iconSet" priority="2904">
      <iconSet showValue="0">
        <cfvo type="percent" val="0"/>
        <cfvo type="num" val="0.6"/>
        <cfvo type="num" val="0.9"/>
      </iconSet>
    </cfRule>
  </conditionalFormatting>
  <conditionalFormatting sqref="AC127">
    <cfRule type="iconSet" priority="2903">
      <iconSet showValue="0">
        <cfvo type="percent" val="0"/>
        <cfvo type="num" val="0.6"/>
        <cfvo type="num" val="0.9"/>
      </iconSet>
    </cfRule>
  </conditionalFormatting>
  <conditionalFormatting sqref="AB127">
    <cfRule type="iconSet" priority="2902">
      <iconSet showValue="0">
        <cfvo type="percent" val="0"/>
        <cfvo type="num" val="0.6"/>
        <cfvo type="num" val="0.9"/>
      </iconSet>
    </cfRule>
  </conditionalFormatting>
  <conditionalFormatting sqref="AA127">
    <cfRule type="iconSet" priority="2901">
      <iconSet showValue="0">
        <cfvo type="percent" val="0"/>
        <cfvo type="num" val="0.6"/>
        <cfvo type="num" val="0.9"/>
      </iconSet>
    </cfRule>
  </conditionalFormatting>
  <conditionalFormatting sqref="Z127">
    <cfRule type="iconSet" priority="2900">
      <iconSet showValue="0">
        <cfvo type="percent" val="0"/>
        <cfvo type="num" val="0.6"/>
        <cfvo type="num" val="0.9"/>
      </iconSet>
    </cfRule>
  </conditionalFormatting>
  <conditionalFormatting sqref="X127">
    <cfRule type="iconSet" priority="2899">
      <iconSet showValue="0">
        <cfvo type="percent" val="0"/>
        <cfvo type="num" val="0.6"/>
        <cfvo type="num" val="0.9"/>
      </iconSet>
    </cfRule>
  </conditionalFormatting>
  <conditionalFormatting sqref="W127">
    <cfRule type="iconSet" priority="2898">
      <iconSet showValue="0">
        <cfvo type="percent" val="0"/>
        <cfvo type="num" val="0.6"/>
        <cfvo type="num" val="0.9"/>
      </iconSet>
    </cfRule>
  </conditionalFormatting>
  <conditionalFormatting sqref="U127">
    <cfRule type="iconSet" priority="2896">
      <iconSet showValue="0">
        <cfvo type="percent" val="0"/>
        <cfvo type="num" val="0.6"/>
        <cfvo type="num" val="0.9"/>
      </iconSet>
    </cfRule>
  </conditionalFormatting>
  <conditionalFormatting sqref="AF131">
    <cfRule type="iconSet" priority="2894">
      <iconSet showValue="0">
        <cfvo type="percent" val="0"/>
        <cfvo type="num" val="0.6"/>
        <cfvo type="num" val="0.9"/>
      </iconSet>
    </cfRule>
  </conditionalFormatting>
  <conditionalFormatting sqref="AE131">
    <cfRule type="iconSet" priority="2893">
      <iconSet showValue="0">
        <cfvo type="percent" val="0"/>
        <cfvo type="num" val="0.6"/>
        <cfvo type="num" val="0.9"/>
      </iconSet>
    </cfRule>
  </conditionalFormatting>
  <conditionalFormatting sqref="AC131">
    <cfRule type="iconSet" priority="2891">
      <iconSet showValue="0">
        <cfvo type="percent" val="0"/>
        <cfvo type="num" val="0.6"/>
        <cfvo type="num" val="0.9"/>
      </iconSet>
    </cfRule>
  </conditionalFormatting>
  <conditionalFormatting sqref="AB131">
    <cfRule type="iconSet" priority="2890">
      <iconSet showValue="0">
        <cfvo type="percent" val="0"/>
        <cfvo type="num" val="0.6"/>
        <cfvo type="num" val="0.9"/>
      </iconSet>
    </cfRule>
  </conditionalFormatting>
  <conditionalFormatting sqref="AA131">
    <cfRule type="iconSet" priority="2889">
      <iconSet showValue="0">
        <cfvo type="percent" val="0"/>
        <cfvo type="num" val="0.6"/>
        <cfvo type="num" val="0.9"/>
      </iconSet>
    </cfRule>
  </conditionalFormatting>
  <conditionalFormatting sqref="Z131">
    <cfRule type="iconSet" priority="2888">
      <iconSet showValue="0">
        <cfvo type="percent" val="0"/>
        <cfvo type="num" val="0.6"/>
        <cfvo type="num" val="0.9"/>
      </iconSet>
    </cfRule>
  </conditionalFormatting>
  <conditionalFormatting sqref="X131">
    <cfRule type="iconSet" priority="2887">
      <iconSet showValue="0">
        <cfvo type="percent" val="0"/>
        <cfvo type="num" val="0.6"/>
        <cfvo type="num" val="0.9"/>
      </iconSet>
    </cfRule>
  </conditionalFormatting>
  <conditionalFormatting sqref="W131">
    <cfRule type="iconSet" priority="2886">
      <iconSet showValue="0">
        <cfvo type="percent" val="0"/>
        <cfvo type="num" val="0.6"/>
        <cfvo type="num" val="0.9"/>
      </iconSet>
    </cfRule>
  </conditionalFormatting>
  <conditionalFormatting sqref="U131">
    <cfRule type="iconSet" priority="2884">
      <iconSet showValue="0">
        <cfvo type="percent" val="0"/>
        <cfvo type="num" val="0.6"/>
        <cfvo type="num" val="0.9"/>
      </iconSet>
    </cfRule>
  </conditionalFormatting>
  <conditionalFormatting sqref="AF134">
    <cfRule type="iconSet" priority="2882">
      <iconSet showValue="0">
        <cfvo type="percent" val="0"/>
        <cfvo type="num" val="0.6"/>
        <cfvo type="num" val="0.9"/>
      </iconSet>
    </cfRule>
  </conditionalFormatting>
  <conditionalFormatting sqref="AE134">
    <cfRule type="iconSet" priority="2881">
      <iconSet showValue="0">
        <cfvo type="percent" val="0"/>
        <cfvo type="num" val="0.6"/>
        <cfvo type="num" val="0.9"/>
      </iconSet>
    </cfRule>
  </conditionalFormatting>
  <conditionalFormatting sqref="AC134">
    <cfRule type="iconSet" priority="2879">
      <iconSet showValue="0">
        <cfvo type="percent" val="0"/>
        <cfvo type="num" val="0.6"/>
        <cfvo type="num" val="0.9"/>
      </iconSet>
    </cfRule>
  </conditionalFormatting>
  <conditionalFormatting sqref="AB134">
    <cfRule type="iconSet" priority="2878">
      <iconSet showValue="0">
        <cfvo type="percent" val="0"/>
        <cfvo type="num" val="0.6"/>
        <cfvo type="num" val="0.9"/>
      </iconSet>
    </cfRule>
  </conditionalFormatting>
  <conditionalFormatting sqref="AA134">
    <cfRule type="iconSet" priority="2877">
      <iconSet showValue="0">
        <cfvo type="percent" val="0"/>
        <cfvo type="num" val="0.6"/>
        <cfvo type="num" val="0.9"/>
      </iconSet>
    </cfRule>
  </conditionalFormatting>
  <conditionalFormatting sqref="Z134">
    <cfRule type="iconSet" priority="2876">
      <iconSet showValue="0">
        <cfvo type="percent" val="0"/>
        <cfvo type="num" val="0.6"/>
        <cfvo type="num" val="0.9"/>
      </iconSet>
    </cfRule>
  </conditionalFormatting>
  <conditionalFormatting sqref="X134">
    <cfRule type="iconSet" priority="2875">
      <iconSet showValue="0">
        <cfvo type="percent" val="0"/>
        <cfvo type="num" val="0.6"/>
        <cfvo type="num" val="0.9"/>
      </iconSet>
    </cfRule>
  </conditionalFormatting>
  <conditionalFormatting sqref="W134">
    <cfRule type="iconSet" priority="2874">
      <iconSet showValue="0">
        <cfvo type="percent" val="0"/>
        <cfvo type="num" val="0.6"/>
        <cfvo type="num" val="0.9"/>
      </iconSet>
    </cfRule>
  </conditionalFormatting>
  <conditionalFormatting sqref="U134">
    <cfRule type="iconSet" priority="2872">
      <iconSet showValue="0">
        <cfvo type="percent" val="0"/>
        <cfvo type="num" val="0.6"/>
        <cfvo type="num" val="0.9"/>
      </iconSet>
    </cfRule>
  </conditionalFormatting>
  <conditionalFormatting sqref="AF142">
    <cfRule type="iconSet" priority="2870">
      <iconSet showValue="0">
        <cfvo type="percent" val="0"/>
        <cfvo type="num" val="0.6"/>
        <cfvo type="num" val="0.9"/>
      </iconSet>
    </cfRule>
  </conditionalFormatting>
  <conditionalFormatting sqref="AE142">
    <cfRule type="iconSet" priority="2869">
      <iconSet showValue="0">
        <cfvo type="percent" val="0"/>
        <cfvo type="num" val="0.6"/>
        <cfvo type="num" val="0.9"/>
      </iconSet>
    </cfRule>
  </conditionalFormatting>
  <conditionalFormatting sqref="AD142">
    <cfRule type="iconSet" priority="2868">
      <iconSet showValue="0">
        <cfvo type="percent" val="0"/>
        <cfvo type="num" val="0.6"/>
        <cfvo type="num" val="0.9"/>
      </iconSet>
    </cfRule>
  </conditionalFormatting>
  <conditionalFormatting sqref="AC142">
    <cfRule type="iconSet" priority="2867">
      <iconSet showValue="0">
        <cfvo type="percent" val="0"/>
        <cfvo type="num" val="0.6"/>
        <cfvo type="num" val="0.9"/>
      </iconSet>
    </cfRule>
  </conditionalFormatting>
  <conditionalFormatting sqref="AB142">
    <cfRule type="iconSet" priority="2866">
      <iconSet showValue="0">
        <cfvo type="percent" val="0"/>
        <cfvo type="num" val="0.6"/>
        <cfvo type="num" val="0.9"/>
      </iconSet>
    </cfRule>
  </conditionalFormatting>
  <conditionalFormatting sqref="AA142">
    <cfRule type="iconSet" priority="2865">
      <iconSet showValue="0">
        <cfvo type="percent" val="0"/>
        <cfvo type="num" val="0.6"/>
        <cfvo type="num" val="0.9"/>
      </iconSet>
    </cfRule>
  </conditionalFormatting>
  <conditionalFormatting sqref="Z142">
    <cfRule type="iconSet" priority="2864">
      <iconSet showValue="0">
        <cfvo type="percent" val="0"/>
        <cfvo type="num" val="0.6"/>
        <cfvo type="num" val="0.9"/>
      </iconSet>
    </cfRule>
  </conditionalFormatting>
  <conditionalFormatting sqref="X142">
    <cfRule type="iconSet" priority="2863">
      <iconSet showValue="0">
        <cfvo type="percent" val="0"/>
        <cfvo type="num" val="0.6"/>
        <cfvo type="num" val="0.9"/>
      </iconSet>
    </cfRule>
  </conditionalFormatting>
  <conditionalFormatting sqref="W142">
    <cfRule type="iconSet" priority="2862">
      <iconSet showValue="0">
        <cfvo type="percent" val="0"/>
        <cfvo type="num" val="0.6"/>
        <cfvo type="num" val="0.9"/>
      </iconSet>
    </cfRule>
  </conditionalFormatting>
  <conditionalFormatting sqref="U142">
    <cfRule type="iconSet" priority="2860">
      <iconSet showValue="0">
        <cfvo type="percent" val="0"/>
        <cfvo type="num" val="0.6"/>
        <cfvo type="num" val="0.9"/>
      </iconSet>
    </cfRule>
  </conditionalFormatting>
  <conditionalFormatting sqref="AF144">
    <cfRule type="iconSet" priority="2858">
      <iconSet showValue="0">
        <cfvo type="percent" val="0"/>
        <cfvo type="num" val="0.6"/>
        <cfvo type="num" val="0.9"/>
      </iconSet>
    </cfRule>
  </conditionalFormatting>
  <conditionalFormatting sqref="AE144">
    <cfRule type="iconSet" priority="2857">
      <iconSet showValue="0">
        <cfvo type="percent" val="0"/>
        <cfvo type="num" val="0.6"/>
        <cfvo type="num" val="0.9"/>
      </iconSet>
    </cfRule>
  </conditionalFormatting>
  <conditionalFormatting sqref="AD144">
    <cfRule type="iconSet" priority="2856">
      <iconSet showValue="0">
        <cfvo type="percent" val="0"/>
        <cfvo type="num" val="0.6"/>
        <cfvo type="num" val="0.9"/>
      </iconSet>
    </cfRule>
  </conditionalFormatting>
  <conditionalFormatting sqref="AC144">
    <cfRule type="iconSet" priority="2855">
      <iconSet showValue="0">
        <cfvo type="percent" val="0"/>
        <cfvo type="num" val="0.6"/>
        <cfvo type="num" val="0.9"/>
      </iconSet>
    </cfRule>
  </conditionalFormatting>
  <conditionalFormatting sqref="AB144">
    <cfRule type="iconSet" priority="2854">
      <iconSet showValue="0">
        <cfvo type="percent" val="0"/>
        <cfvo type="num" val="0.6"/>
        <cfvo type="num" val="0.9"/>
      </iconSet>
    </cfRule>
  </conditionalFormatting>
  <conditionalFormatting sqref="AA144">
    <cfRule type="iconSet" priority="2853">
      <iconSet showValue="0">
        <cfvo type="percent" val="0"/>
        <cfvo type="num" val="0.6"/>
        <cfvo type="num" val="0.9"/>
      </iconSet>
    </cfRule>
  </conditionalFormatting>
  <conditionalFormatting sqref="Z144">
    <cfRule type="iconSet" priority="2852">
      <iconSet showValue="0">
        <cfvo type="percent" val="0"/>
        <cfvo type="num" val="0.6"/>
        <cfvo type="num" val="0.9"/>
      </iconSet>
    </cfRule>
  </conditionalFormatting>
  <conditionalFormatting sqref="X144">
    <cfRule type="iconSet" priority="2851">
      <iconSet showValue="0">
        <cfvo type="percent" val="0"/>
        <cfvo type="num" val="0.6"/>
        <cfvo type="num" val="0.9"/>
      </iconSet>
    </cfRule>
  </conditionalFormatting>
  <conditionalFormatting sqref="W144">
    <cfRule type="iconSet" priority="2850">
      <iconSet showValue="0">
        <cfvo type="percent" val="0"/>
        <cfvo type="num" val="0.6"/>
        <cfvo type="num" val="0.9"/>
      </iconSet>
    </cfRule>
  </conditionalFormatting>
  <conditionalFormatting sqref="U144">
    <cfRule type="iconSet" priority="2848">
      <iconSet showValue="0">
        <cfvo type="percent" val="0"/>
        <cfvo type="num" val="0.6"/>
        <cfvo type="num" val="0.9"/>
      </iconSet>
    </cfRule>
  </conditionalFormatting>
  <conditionalFormatting sqref="AF153">
    <cfRule type="iconSet" priority="2846">
      <iconSet showValue="0">
        <cfvo type="percent" val="0"/>
        <cfvo type="num" val="0.6"/>
        <cfvo type="num" val="0.9"/>
      </iconSet>
    </cfRule>
  </conditionalFormatting>
  <conditionalFormatting sqref="AE153">
    <cfRule type="iconSet" priority="2845">
      <iconSet showValue="0">
        <cfvo type="percent" val="0"/>
        <cfvo type="num" val="0.6"/>
        <cfvo type="num" val="0.9"/>
      </iconSet>
    </cfRule>
  </conditionalFormatting>
  <conditionalFormatting sqref="AD153">
    <cfRule type="iconSet" priority="2844">
      <iconSet showValue="0">
        <cfvo type="percent" val="0"/>
        <cfvo type="num" val="0.6"/>
        <cfvo type="num" val="0.9"/>
      </iconSet>
    </cfRule>
  </conditionalFormatting>
  <conditionalFormatting sqref="AC153">
    <cfRule type="iconSet" priority="2843">
      <iconSet showValue="0">
        <cfvo type="percent" val="0"/>
        <cfvo type="num" val="0.6"/>
        <cfvo type="num" val="0.9"/>
      </iconSet>
    </cfRule>
  </conditionalFormatting>
  <conditionalFormatting sqref="AB153">
    <cfRule type="iconSet" priority="2842">
      <iconSet showValue="0">
        <cfvo type="percent" val="0"/>
        <cfvo type="num" val="0.6"/>
        <cfvo type="num" val="0.9"/>
      </iconSet>
    </cfRule>
  </conditionalFormatting>
  <conditionalFormatting sqref="AA153">
    <cfRule type="iconSet" priority="2841">
      <iconSet showValue="0">
        <cfvo type="percent" val="0"/>
        <cfvo type="num" val="0.6"/>
        <cfvo type="num" val="0.9"/>
      </iconSet>
    </cfRule>
  </conditionalFormatting>
  <conditionalFormatting sqref="Z153">
    <cfRule type="iconSet" priority="2840">
      <iconSet showValue="0">
        <cfvo type="percent" val="0"/>
        <cfvo type="num" val="0.6"/>
        <cfvo type="num" val="0.9"/>
      </iconSet>
    </cfRule>
  </conditionalFormatting>
  <conditionalFormatting sqref="X153">
    <cfRule type="iconSet" priority="2839">
      <iconSet showValue="0">
        <cfvo type="percent" val="0"/>
        <cfvo type="num" val="0.6"/>
        <cfvo type="num" val="0.9"/>
      </iconSet>
    </cfRule>
  </conditionalFormatting>
  <conditionalFormatting sqref="W153">
    <cfRule type="iconSet" priority="2838">
      <iconSet showValue="0">
        <cfvo type="percent" val="0"/>
        <cfvo type="num" val="0.6"/>
        <cfvo type="num" val="0.9"/>
      </iconSet>
    </cfRule>
  </conditionalFormatting>
  <conditionalFormatting sqref="U153">
    <cfRule type="iconSet" priority="2836">
      <iconSet showValue="0">
        <cfvo type="percent" val="0"/>
        <cfvo type="num" val="0.6"/>
        <cfvo type="num" val="0.9"/>
      </iconSet>
    </cfRule>
  </conditionalFormatting>
  <conditionalFormatting sqref="AI13">
    <cfRule type="iconSet" priority="2835">
      <iconSet showValue="0">
        <cfvo type="percent" val="0"/>
        <cfvo type="num" val="0.6"/>
        <cfvo type="num" val="0.9"/>
      </iconSet>
    </cfRule>
  </conditionalFormatting>
  <conditionalFormatting sqref="AH13">
    <cfRule type="iconSet" priority="2834">
      <iconSet showValue="0">
        <cfvo type="percent" val="0"/>
        <cfvo type="num" val="0.6"/>
        <cfvo type="num" val="0.9"/>
      </iconSet>
    </cfRule>
  </conditionalFormatting>
  <conditionalFormatting sqref="AI20">
    <cfRule type="iconSet" priority="2833">
      <iconSet showValue="0">
        <cfvo type="percent" val="0"/>
        <cfvo type="num" val="0.6"/>
        <cfvo type="num" val="0.9"/>
      </iconSet>
    </cfRule>
  </conditionalFormatting>
  <conditionalFormatting sqref="AH20">
    <cfRule type="iconSet" priority="2832">
      <iconSet showValue="0">
        <cfvo type="percent" val="0"/>
        <cfvo type="num" val="0.6"/>
        <cfvo type="num" val="0.9"/>
      </iconSet>
    </cfRule>
  </conditionalFormatting>
  <conditionalFormatting sqref="AI144">
    <cfRule type="iconSet" priority="2805">
      <iconSet showValue="0">
        <cfvo type="percent" val="0"/>
        <cfvo type="num" val="0.6"/>
        <cfvo type="num" val="0.9"/>
      </iconSet>
    </cfRule>
  </conditionalFormatting>
  <conditionalFormatting sqref="AH144">
    <cfRule type="iconSet" priority="2804">
      <iconSet showValue="0">
        <cfvo type="percent" val="0"/>
        <cfvo type="num" val="0.6"/>
        <cfvo type="num" val="0.9"/>
      </iconSet>
    </cfRule>
  </conditionalFormatting>
  <conditionalFormatting sqref="AI153">
    <cfRule type="iconSet" priority="2803">
      <iconSet showValue="0">
        <cfvo type="percent" val="0"/>
        <cfvo type="num" val="0.6"/>
        <cfvo type="num" val="0.9"/>
      </iconSet>
    </cfRule>
  </conditionalFormatting>
  <conditionalFormatting sqref="AH153">
    <cfRule type="iconSet" priority="2802">
      <iconSet showValue="0">
        <cfvo type="percent" val="0"/>
        <cfvo type="num" val="0.6"/>
        <cfvo type="num" val="0.9"/>
      </iconSet>
    </cfRule>
  </conditionalFormatting>
  <conditionalFormatting sqref="AW13">
    <cfRule type="iconSet" priority="2801">
      <iconSet showValue="0">
        <cfvo type="percent" val="0"/>
        <cfvo type="num" val="0.6"/>
        <cfvo type="num" val="0.9"/>
      </iconSet>
    </cfRule>
  </conditionalFormatting>
  <conditionalFormatting sqref="AV13">
    <cfRule type="iconSet" priority="2800">
      <iconSet showValue="0">
        <cfvo type="percent" val="0"/>
        <cfvo type="num" val="0.6"/>
        <cfvo type="num" val="0.9"/>
      </iconSet>
    </cfRule>
  </conditionalFormatting>
  <conditionalFormatting sqref="AU13">
    <cfRule type="iconSet" priority="2799">
      <iconSet showValue="0">
        <cfvo type="percent" val="0"/>
        <cfvo type="num" val="0.6"/>
        <cfvo type="num" val="0.9"/>
      </iconSet>
    </cfRule>
  </conditionalFormatting>
  <conditionalFormatting sqref="AT13">
    <cfRule type="iconSet" priority="2798">
      <iconSet showValue="0">
        <cfvo type="percent" val="0"/>
        <cfvo type="num" val="0.6"/>
        <cfvo type="num" val="0.9"/>
      </iconSet>
    </cfRule>
  </conditionalFormatting>
  <conditionalFormatting sqref="AS13">
    <cfRule type="iconSet" priority="2797">
      <iconSet showValue="0">
        <cfvo type="percent" val="0"/>
        <cfvo type="num" val="0.6"/>
        <cfvo type="num" val="0.9"/>
      </iconSet>
    </cfRule>
  </conditionalFormatting>
  <conditionalFormatting sqref="AR13">
    <cfRule type="iconSet" priority="2796">
      <iconSet showValue="0">
        <cfvo type="percent" val="0"/>
        <cfvo type="num" val="0.6"/>
        <cfvo type="num" val="0.9"/>
      </iconSet>
    </cfRule>
  </conditionalFormatting>
  <conditionalFormatting sqref="AQ13">
    <cfRule type="iconSet" priority="2795">
      <iconSet showValue="0">
        <cfvo type="percent" val="0"/>
        <cfvo type="num" val="0.6"/>
        <cfvo type="num" val="0.9"/>
      </iconSet>
    </cfRule>
  </conditionalFormatting>
  <conditionalFormatting sqref="AP13">
    <cfRule type="iconSet" priority="2794">
      <iconSet showValue="0">
        <cfvo type="percent" val="0"/>
        <cfvo type="num" val="0.6"/>
        <cfvo type="num" val="0.9"/>
      </iconSet>
    </cfRule>
  </conditionalFormatting>
  <conditionalFormatting sqref="AO13">
    <cfRule type="iconSet" priority="2793">
      <iconSet showValue="0">
        <cfvo type="percent" val="0"/>
        <cfvo type="num" val="0.6"/>
        <cfvo type="num" val="0.9"/>
      </iconSet>
    </cfRule>
  </conditionalFormatting>
  <conditionalFormatting sqref="AN13">
    <cfRule type="iconSet" priority="2792">
      <iconSet showValue="0">
        <cfvo type="percent" val="0"/>
        <cfvo type="num" val="0.6"/>
        <cfvo type="num" val="0.9"/>
      </iconSet>
    </cfRule>
  </conditionalFormatting>
  <conditionalFormatting sqref="AL13">
    <cfRule type="iconSet" priority="2790">
      <iconSet showValue="0">
        <cfvo type="percent" val="0"/>
        <cfvo type="num" val="0.6"/>
        <cfvo type="num" val="0.9"/>
      </iconSet>
    </cfRule>
  </conditionalFormatting>
  <conditionalFormatting sqref="AK13">
    <cfRule type="iconSet" priority="2789">
      <iconSet showValue="0">
        <cfvo type="percent" val="0"/>
        <cfvo type="num" val="0.6"/>
        <cfvo type="num" val="0.9"/>
      </iconSet>
    </cfRule>
  </conditionalFormatting>
  <conditionalFormatting sqref="AW20">
    <cfRule type="iconSet" priority="2788">
      <iconSet showValue="0">
        <cfvo type="percent" val="0"/>
        <cfvo type="num" val="0.6"/>
        <cfvo type="num" val="0.9"/>
      </iconSet>
    </cfRule>
  </conditionalFormatting>
  <conditionalFormatting sqref="AV20">
    <cfRule type="iconSet" priority="2787">
      <iconSet showValue="0">
        <cfvo type="percent" val="0"/>
        <cfvo type="num" val="0.6"/>
        <cfvo type="num" val="0.9"/>
      </iconSet>
    </cfRule>
  </conditionalFormatting>
  <conditionalFormatting sqref="AT20">
    <cfRule type="iconSet" priority="2785">
      <iconSet showValue="0">
        <cfvo type="percent" val="0"/>
        <cfvo type="num" val="0.6"/>
        <cfvo type="num" val="0.9"/>
      </iconSet>
    </cfRule>
  </conditionalFormatting>
  <conditionalFormatting sqref="AS20">
    <cfRule type="iconSet" priority="2784">
      <iconSet showValue="0">
        <cfvo type="percent" val="0"/>
        <cfvo type="num" val="0.6"/>
        <cfvo type="num" val="0.9"/>
      </iconSet>
    </cfRule>
  </conditionalFormatting>
  <conditionalFormatting sqref="AR20">
    <cfRule type="iconSet" priority="2783">
      <iconSet showValue="0">
        <cfvo type="percent" val="0"/>
        <cfvo type="num" val="0.6"/>
        <cfvo type="num" val="0.9"/>
      </iconSet>
    </cfRule>
  </conditionalFormatting>
  <conditionalFormatting sqref="AQ20">
    <cfRule type="iconSet" priority="2782">
      <iconSet showValue="0">
        <cfvo type="percent" val="0"/>
        <cfvo type="num" val="0.6"/>
        <cfvo type="num" val="0.9"/>
      </iconSet>
    </cfRule>
  </conditionalFormatting>
  <conditionalFormatting sqref="AP20">
    <cfRule type="iconSet" priority="2781">
      <iconSet showValue="0">
        <cfvo type="percent" val="0"/>
        <cfvo type="num" val="0.6"/>
        <cfvo type="num" val="0.9"/>
      </iconSet>
    </cfRule>
  </conditionalFormatting>
  <conditionalFormatting sqref="AO20">
    <cfRule type="iconSet" priority="2780">
      <iconSet showValue="0">
        <cfvo type="percent" val="0"/>
        <cfvo type="num" val="0.6"/>
        <cfvo type="num" val="0.9"/>
      </iconSet>
    </cfRule>
  </conditionalFormatting>
  <conditionalFormatting sqref="AN20">
    <cfRule type="iconSet" priority="2779">
      <iconSet showValue="0">
        <cfvo type="percent" val="0"/>
        <cfvo type="num" val="0.6"/>
        <cfvo type="num" val="0.9"/>
      </iconSet>
    </cfRule>
  </conditionalFormatting>
  <conditionalFormatting sqref="AL20">
    <cfRule type="iconSet" priority="2777">
      <iconSet showValue="0">
        <cfvo type="percent" val="0"/>
        <cfvo type="num" val="0.6"/>
        <cfvo type="num" val="0.9"/>
      </iconSet>
    </cfRule>
  </conditionalFormatting>
  <conditionalFormatting sqref="AK20">
    <cfRule type="iconSet" priority="2776">
      <iconSet showValue="0">
        <cfvo type="percent" val="0"/>
        <cfvo type="num" val="0.6"/>
        <cfvo type="num" val="0.9"/>
      </iconSet>
    </cfRule>
  </conditionalFormatting>
  <conditionalFormatting sqref="AW58">
    <cfRule type="iconSet" priority="2775">
      <iconSet showValue="0">
        <cfvo type="percent" val="0"/>
        <cfvo type="num" val="0.6"/>
        <cfvo type="num" val="0.9"/>
      </iconSet>
    </cfRule>
  </conditionalFormatting>
  <conditionalFormatting sqref="AV58">
    <cfRule type="iconSet" priority="2774">
      <iconSet showValue="0">
        <cfvo type="percent" val="0"/>
        <cfvo type="num" val="0.6"/>
        <cfvo type="num" val="0.9"/>
      </iconSet>
    </cfRule>
  </conditionalFormatting>
  <conditionalFormatting sqref="AT58">
    <cfRule type="iconSet" priority="2772">
      <iconSet showValue="0">
        <cfvo type="percent" val="0"/>
        <cfvo type="num" val="0.6"/>
        <cfvo type="num" val="0.9"/>
      </iconSet>
    </cfRule>
  </conditionalFormatting>
  <conditionalFormatting sqref="AS58">
    <cfRule type="iconSet" priority="2771">
      <iconSet showValue="0">
        <cfvo type="percent" val="0"/>
        <cfvo type="num" val="0.6"/>
        <cfvo type="num" val="0.9"/>
      </iconSet>
    </cfRule>
  </conditionalFormatting>
  <conditionalFormatting sqref="AR58">
    <cfRule type="iconSet" priority="2770">
      <iconSet showValue="0">
        <cfvo type="percent" val="0"/>
        <cfvo type="num" val="0.6"/>
        <cfvo type="num" val="0.9"/>
      </iconSet>
    </cfRule>
  </conditionalFormatting>
  <conditionalFormatting sqref="AQ58">
    <cfRule type="iconSet" priority="2769">
      <iconSet showValue="0">
        <cfvo type="percent" val="0"/>
        <cfvo type="num" val="0.6"/>
        <cfvo type="num" val="0.9"/>
      </iconSet>
    </cfRule>
  </conditionalFormatting>
  <conditionalFormatting sqref="AP58">
    <cfRule type="iconSet" priority="2768">
      <iconSet showValue="0">
        <cfvo type="percent" val="0"/>
        <cfvo type="num" val="0.6"/>
        <cfvo type="num" val="0.9"/>
      </iconSet>
    </cfRule>
  </conditionalFormatting>
  <conditionalFormatting sqref="AO58">
    <cfRule type="iconSet" priority="2767">
      <iconSet showValue="0">
        <cfvo type="percent" val="0"/>
        <cfvo type="num" val="0.6"/>
        <cfvo type="num" val="0.9"/>
      </iconSet>
    </cfRule>
  </conditionalFormatting>
  <conditionalFormatting sqref="AN58">
    <cfRule type="iconSet" priority="2766">
      <iconSet showValue="0">
        <cfvo type="percent" val="0"/>
        <cfvo type="num" val="0.6"/>
        <cfvo type="num" val="0.9"/>
      </iconSet>
    </cfRule>
  </conditionalFormatting>
  <conditionalFormatting sqref="AL58">
    <cfRule type="iconSet" priority="2764">
      <iconSet showValue="0">
        <cfvo type="percent" val="0"/>
        <cfvo type="num" val="0.6"/>
        <cfvo type="num" val="0.9"/>
      </iconSet>
    </cfRule>
  </conditionalFormatting>
  <conditionalFormatting sqref="AK58">
    <cfRule type="iconSet" priority="2763">
      <iconSet showValue="0">
        <cfvo type="percent" val="0"/>
        <cfvo type="num" val="0.6"/>
        <cfvo type="num" val="0.9"/>
      </iconSet>
    </cfRule>
  </conditionalFormatting>
  <conditionalFormatting sqref="AW71">
    <cfRule type="iconSet" priority="2762">
      <iconSet showValue="0">
        <cfvo type="percent" val="0"/>
        <cfvo type="num" val="0.6"/>
        <cfvo type="num" val="0.9"/>
      </iconSet>
    </cfRule>
  </conditionalFormatting>
  <conditionalFormatting sqref="AV71">
    <cfRule type="iconSet" priority="2761">
      <iconSet showValue="0">
        <cfvo type="percent" val="0"/>
        <cfvo type="num" val="0.6"/>
        <cfvo type="num" val="0.9"/>
      </iconSet>
    </cfRule>
  </conditionalFormatting>
  <conditionalFormatting sqref="AT71">
    <cfRule type="iconSet" priority="2759">
      <iconSet showValue="0">
        <cfvo type="percent" val="0"/>
        <cfvo type="num" val="0.6"/>
        <cfvo type="num" val="0.9"/>
      </iconSet>
    </cfRule>
  </conditionalFormatting>
  <conditionalFormatting sqref="AS71">
    <cfRule type="iconSet" priority="2758">
      <iconSet showValue="0">
        <cfvo type="percent" val="0"/>
        <cfvo type="num" val="0.6"/>
        <cfvo type="num" val="0.9"/>
      </iconSet>
    </cfRule>
  </conditionalFormatting>
  <conditionalFormatting sqref="AR71">
    <cfRule type="iconSet" priority="2757">
      <iconSet showValue="0">
        <cfvo type="percent" val="0"/>
        <cfvo type="num" val="0.6"/>
        <cfvo type="num" val="0.9"/>
      </iconSet>
    </cfRule>
  </conditionalFormatting>
  <conditionalFormatting sqref="AQ71">
    <cfRule type="iconSet" priority="2756">
      <iconSet showValue="0">
        <cfvo type="percent" val="0"/>
        <cfvo type="num" val="0.6"/>
        <cfvo type="num" val="0.9"/>
      </iconSet>
    </cfRule>
  </conditionalFormatting>
  <conditionalFormatting sqref="AP71">
    <cfRule type="iconSet" priority="2755">
      <iconSet showValue="0">
        <cfvo type="percent" val="0"/>
        <cfvo type="num" val="0.6"/>
        <cfvo type="num" val="0.9"/>
      </iconSet>
    </cfRule>
  </conditionalFormatting>
  <conditionalFormatting sqref="AO71">
    <cfRule type="iconSet" priority="2754">
      <iconSet showValue="0">
        <cfvo type="percent" val="0"/>
        <cfvo type="num" val="0.6"/>
        <cfvo type="num" val="0.9"/>
      </iconSet>
    </cfRule>
  </conditionalFormatting>
  <conditionalFormatting sqref="AN71">
    <cfRule type="iconSet" priority="2753">
      <iconSet showValue="0">
        <cfvo type="percent" val="0"/>
        <cfvo type="num" val="0.6"/>
        <cfvo type="num" val="0.9"/>
      </iconSet>
    </cfRule>
  </conditionalFormatting>
  <conditionalFormatting sqref="AL71">
    <cfRule type="iconSet" priority="2751">
      <iconSet showValue="0">
        <cfvo type="percent" val="0"/>
        <cfvo type="num" val="0.6"/>
        <cfvo type="num" val="0.9"/>
      </iconSet>
    </cfRule>
  </conditionalFormatting>
  <conditionalFormatting sqref="AK71">
    <cfRule type="iconSet" priority="2750">
      <iconSet showValue="0">
        <cfvo type="percent" val="0"/>
        <cfvo type="num" val="0.6"/>
        <cfvo type="num" val="0.9"/>
      </iconSet>
    </cfRule>
  </conditionalFormatting>
  <conditionalFormatting sqref="AW77">
    <cfRule type="iconSet" priority="2736">
      <iconSet showValue="0">
        <cfvo type="percent" val="0"/>
        <cfvo type="num" val="0.6"/>
        <cfvo type="num" val="0.9"/>
      </iconSet>
    </cfRule>
  </conditionalFormatting>
  <conditionalFormatting sqref="AV77">
    <cfRule type="iconSet" priority="2735">
      <iconSet showValue="0">
        <cfvo type="percent" val="0"/>
        <cfvo type="num" val="0.6"/>
        <cfvo type="num" val="0.9"/>
      </iconSet>
    </cfRule>
  </conditionalFormatting>
  <conditionalFormatting sqref="AT77">
    <cfRule type="iconSet" priority="2733">
      <iconSet showValue="0">
        <cfvo type="percent" val="0"/>
        <cfvo type="num" val="0.6"/>
        <cfvo type="num" val="0.9"/>
      </iconSet>
    </cfRule>
  </conditionalFormatting>
  <conditionalFormatting sqref="AS77">
    <cfRule type="iconSet" priority="2732">
      <iconSet showValue="0">
        <cfvo type="percent" val="0"/>
        <cfvo type="num" val="0.6"/>
        <cfvo type="num" val="0.9"/>
      </iconSet>
    </cfRule>
  </conditionalFormatting>
  <conditionalFormatting sqref="AR77">
    <cfRule type="iconSet" priority="2731">
      <iconSet showValue="0">
        <cfvo type="percent" val="0"/>
        <cfvo type="num" val="0.6"/>
        <cfvo type="num" val="0.9"/>
      </iconSet>
    </cfRule>
  </conditionalFormatting>
  <conditionalFormatting sqref="AQ77">
    <cfRule type="iconSet" priority="2730">
      <iconSet showValue="0">
        <cfvo type="percent" val="0"/>
        <cfvo type="num" val="0.6"/>
        <cfvo type="num" val="0.9"/>
      </iconSet>
    </cfRule>
  </conditionalFormatting>
  <conditionalFormatting sqref="AP77">
    <cfRule type="iconSet" priority="2729">
      <iconSet showValue="0">
        <cfvo type="percent" val="0"/>
        <cfvo type="num" val="0.6"/>
        <cfvo type="num" val="0.9"/>
      </iconSet>
    </cfRule>
  </conditionalFormatting>
  <conditionalFormatting sqref="AN77">
    <cfRule type="iconSet" priority="2727">
      <iconSet showValue="0">
        <cfvo type="percent" val="0"/>
        <cfvo type="num" val="0.6"/>
        <cfvo type="num" val="0.9"/>
      </iconSet>
    </cfRule>
  </conditionalFormatting>
  <conditionalFormatting sqref="AL77">
    <cfRule type="iconSet" priority="2725">
      <iconSet showValue="0">
        <cfvo type="percent" val="0"/>
        <cfvo type="num" val="0.6"/>
        <cfvo type="num" val="0.9"/>
      </iconSet>
    </cfRule>
  </conditionalFormatting>
  <conditionalFormatting sqref="AW83">
    <cfRule type="iconSet" priority="2723">
      <iconSet showValue="0">
        <cfvo type="percent" val="0"/>
        <cfvo type="num" val="0.6"/>
        <cfvo type="num" val="0.9"/>
      </iconSet>
    </cfRule>
  </conditionalFormatting>
  <conditionalFormatting sqref="AV83">
    <cfRule type="iconSet" priority="2722">
      <iconSet showValue="0">
        <cfvo type="percent" val="0"/>
        <cfvo type="num" val="0.6"/>
        <cfvo type="num" val="0.9"/>
      </iconSet>
    </cfRule>
  </conditionalFormatting>
  <conditionalFormatting sqref="AT83">
    <cfRule type="iconSet" priority="2720">
      <iconSet showValue="0">
        <cfvo type="percent" val="0"/>
        <cfvo type="num" val="0.6"/>
        <cfvo type="num" val="0.9"/>
      </iconSet>
    </cfRule>
  </conditionalFormatting>
  <conditionalFormatting sqref="AS83">
    <cfRule type="iconSet" priority="2719">
      <iconSet showValue="0">
        <cfvo type="percent" val="0"/>
        <cfvo type="num" val="0.6"/>
        <cfvo type="num" val="0.9"/>
      </iconSet>
    </cfRule>
  </conditionalFormatting>
  <conditionalFormatting sqref="AR83">
    <cfRule type="iconSet" priority="2718">
      <iconSet showValue="0">
        <cfvo type="percent" val="0"/>
        <cfvo type="num" val="0.6"/>
        <cfvo type="num" val="0.9"/>
      </iconSet>
    </cfRule>
  </conditionalFormatting>
  <conditionalFormatting sqref="AQ83">
    <cfRule type="iconSet" priority="2717">
      <iconSet showValue="0">
        <cfvo type="percent" val="0"/>
        <cfvo type="num" val="0.6"/>
        <cfvo type="num" val="0.9"/>
      </iconSet>
    </cfRule>
  </conditionalFormatting>
  <conditionalFormatting sqref="AP83">
    <cfRule type="iconSet" priority="2716">
      <iconSet showValue="0">
        <cfvo type="percent" val="0"/>
        <cfvo type="num" val="0.6"/>
        <cfvo type="num" val="0.9"/>
      </iconSet>
    </cfRule>
  </conditionalFormatting>
  <conditionalFormatting sqref="AN83">
    <cfRule type="iconSet" priority="2714">
      <iconSet showValue="0">
        <cfvo type="percent" val="0"/>
        <cfvo type="num" val="0.6"/>
        <cfvo type="num" val="0.9"/>
      </iconSet>
    </cfRule>
  </conditionalFormatting>
  <conditionalFormatting sqref="AL83">
    <cfRule type="iconSet" priority="2712">
      <iconSet showValue="0">
        <cfvo type="percent" val="0"/>
        <cfvo type="num" val="0.6"/>
        <cfvo type="num" val="0.9"/>
      </iconSet>
    </cfRule>
  </conditionalFormatting>
  <conditionalFormatting sqref="AW90">
    <cfRule type="iconSet" priority="2710">
      <iconSet showValue="0">
        <cfvo type="percent" val="0"/>
        <cfvo type="num" val="0.6"/>
        <cfvo type="num" val="0.9"/>
      </iconSet>
    </cfRule>
  </conditionalFormatting>
  <conditionalFormatting sqref="AV90">
    <cfRule type="iconSet" priority="2709">
      <iconSet showValue="0">
        <cfvo type="percent" val="0"/>
        <cfvo type="num" val="0.6"/>
        <cfvo type="num" val="0.9"/>
      </iconSet>
    </cfRule>
  </conditionalFormatting>
  <conditionalFormatting sqref="AT90">
    <cfRule type="iconSet" priority="2707">
      <iconSet showValue="0">
        <cfvo type="percent" val="0"/>
        <cfvo type="num" val="0.6"/>
        <cfvo type="num" val="0.9"/>
      </iconSet>
    </cfRule>
  </conditionalFormatting>
  <conditionalFormatting sqref="AS90">
    <cfRule type="iconSet" priority="2706">
      <iconSet showValue="0">
        <cfvo type="percent" val="0"/>
        <cfvo type="num" val="0.6"/>
        <cfvo type="num" val="0.9"/>
      </iconSet>
    </cfRule>
  </conditionalFormatting>
  <conditionalFormatting sqref="AR90">
    <cfRule type="iconSet" priority="2705">
      <iconSet showValue="0">
        <cfvo type="percent" val="0"/>
        <cfvo type="num" val="0.6"/>
        <cfvo type="num" val="0.9"/>
      </iconSet>
    </cfRule>
  </conditionalFormatting>
  <conditionalFormatting sqref="AQ90">
    <cfRule type="iconSet" priority="2704">
      <iconSet showValue="0">
        <cfvo type="percent" val="0"/>
        <cfvo type="num" val="0.6"/>
        <cfvo type="num" val="0.9"/>
      </iconSet>
    </cfRule>
  </conditionalFormatting>
  <conditionalFormatting sqref="AP90">
    <cfRule type="iconSet" priority="2703">
      <iconSet showValue="0">
        <cfvo type="percent" val="0"/>
        <cfvo type="num" val="0.6"/>
        <cfvo type="num" val="0.9"/>
      </iconSet>
    </cfRule>
  </conditionalFormatting>
  <conditionalFormatting sqref="AN90">
    <cfRule type="iconSet" priority="2701">
      <iconSet showValue="0">
        <cfvo type="percent" val="0"/>
        <cfvo type="num" val="0.6"/>
        <cfvo type="num" val="0.9"/>
      </iconSet>
    </cfRule>
  </conditionalFormatting>
  <conditionalFormatting sqref="AL90">
    <cfRule type="iconSet" priority="2699">
      <iconSet showValue="0">
        <cfvo type="percent" val="0"/>
        <cfvo type="num" val="0.6"/>
        <cfvo type="num" val="0.9"/>
      </iconSet>
    </cfRule>
  </conditionalFormatting>
  <conditionalFormatting sqref="AW109">
    <cfRule type="iconSet" priority="2697">
      <iconSet showValue="0">
        <cfvo type="percent" val="0"/>
        <cfvo type="num" val="0.6"/>
        <cfvo type="num" val="0.9"/>
      </iconSet>
    </cfRule>
  </conditionalFormatting>
  <conditionalFormatting sqref="AT109">
    <cfRule type="iconSet" priority="2694">
      <iconSet showValue="0">
        <cfvo type="percent" val="0"/>
        <cfvo type="num" val="0.6"/>
        <cfvo type="num" val="0.9"/>
      </iconSet>
    </cfRule>
  </conditionalFormatting>
  <conditionalFormatting sqref="AS109">
    <cfRule type="iconSet" priority="2693">
      <iconSet showValue="0">
        <cfvo type="percent" val="0"/>
        <cfvo type="num" val="0.6"/>
        <cfvo type="num" val="0.9"/>
      </iconSet>
    </cfRule>
  </conditionalFormatting>
  <conditionalFormatting sqref="AR109">
    <cfRule type="iconSet" priority="2692">
      <iconSet showValue="0">
        <cfvo type="percent" val="0"/>
        <cfvo type="num" val="0.6"/>
        <cfvo type="num" val="0.9"/>
      </iconSet>
    </cfRule>
  </conditionalFormatting>
  <conditionalFormatting sqref="AQ109">
    <cfRule type="iconSet" priority="2691">
      <iconSet showValue="0">
        <cfvo type="percent" val="0"/>
        <cfvo type="num" val="0.6"/>
        <cfvo type="num" val="0.9"/>
      </iconSet>
    </cfRule>
  </conditionalFormatting>
  <conditionalFormatting sqref="AP109">
    <cfRule type="iconSet" priority="2690">
      <iconSet showValue="0">
        <cfvo type="percent" val="0"/>
        <cfvo type="num" val="0.6"/>
        <cfvo type="num" val="0.9"/>
      </iconSet>
    </cfRule>
  </conditionalFormatting>
  <conditionalFormatting sqref="AN109">
    <cfRule type="iconSet" priority="2688">
      <iconSet showValue="0">
        <cfvo type="percent" val="0"/>
        <cfvo type="num" val="0.6"/>
        <cfvo type="num" val="0.9"/>
      </iconSet>
    </cfRule>
  </conditionalFormatting>
  <conditionalFormatting sqref="AL109">
    <cfRule type="iconSet" priority="2686">
      <iconSet showValue="0">
        <cfvo type="percent" val="0"/>
        <cfvo type="num" val="0.6"/>
        <cfvo type="num" val="0.9"/>
      </iconSet>
    </cfRule>
  </conditionalFormatting>
  <conditionalFormatting sqref="AW118">
    <cfRule type="iconSet" priority="2684">
      <iconSet showValue="0">
        <cfvo type="percent" val="0"/>
        <cfvo type="num" val="0.6"/>
        <cfvo type="num" val="0.9"/>
      </iconSet>
    </cfRule>
  </conditionalFormatting>
  <conditionalFormatting sqref="AT118">
    <cfRule type="iconSet" priority="2681">
      <iconSet showValue="0">
        <cfvo type="percent" val="0"/>
        <cfvo type="num" val="0.6"/>
        <cfvo type="num" val="0.9"/>
      </iconSet>
    </cfRule>
  </conditionalFormatting>
  <conditionalFormatting sqref="AS118">
    <cfRule type="iconSet" priority="2680">
      <iconSet showValue="0">
        <cfvo type="percent" val="0"/>
        <cfvo type="num" val="0.6"/>
        <cfvo type="num" val="0.9"/>
      </iconSet>
    </cfRule>
  </conditionalFormatting>
  <conditionalFormatting sqref="AR118">
    <cfRule type="iconSet" priority="2679">
      <iconSet showValue="0">
        <cfvo type="percent" val="0"/>
        <cfvo type="num" val="0.6"/>
        <cfvo type="num" val="0.9"/>
      </iconSet>
    </cfRule>
  </conditionalFormatting>
  <conditionalFormatting sqref="AQ118">
    <cfRule type="iconSet" priority="2678">
      <iconSet showValue="0">
        <cfvo type="percent" val="0"/>
        <cfvo type="num" val="0.6"/>
        <cfvo type="num" val="0.9"/>
      </iconSet>
    </cfRule>
  </conditionalFormatting>
  <conditionalFormatting sqref="AP118">
    <cfRule type="iconSet" priority="2677">
      <iconSet showValue="0">
        <cfvo type="percent" val="0"/>
        <cfvo type="num" val="0.6"/>
        <cfvo type="num" val="0.9"/>
      </iconSet>
    </cfRule>
  </conditionalFormatting>
  <conditionalFormatting sqref="AN118">
    <cfRule type="iconSet" priority="2675">
      <iconSet showValue="0">
        <cfvo type="percent" val="0"/>
        <cfvo type="num" val="0.6"/>
        <cfvo type="num" val="0.9"/>
      </iconSet>
    </cfRule>
  </conditionalFormatting>
  <conditionalFormatting sqref="AL118">
    <cfRule type="iconSet" priority="2673">
      <iconSet showValue="0">
        <cfvo type="percent" val="0"/>
        <cfvo type="num" val="0.6"/>
        <cfvo type="num" val="0.9"/>
      </iconSet>
    </cfRule>
  </conditionalFormatting>
  <conditionalFormatting sqref="AW123">
    <cfRule type="iconSet" priority="2671">
      <iconSet showValue="0">
        <cfvo type="percent" val="0"/>
        <cfvo type="num" val="0.6"/>
        <cfvo type="num" val="0.9"/>
      </iconSet>
    </cfRule>
  </conditionalFormatting>
  <conditionalFormatting sqref="AV123">
    <cfRule type="iconSet" priority="2670">
      <iconSet showValue="0">
        <cfvo type="percent" val="0"/>
        <cfvo type="num" val="0.6"/>
        <cfvo type="num" val="0.9"/>
      </iconSet>
    </cfRule>
  </conditionalFormatting>
  <conditionalFormatting sqref="AT123">
    <cfRule type="iconSet" priority="2668">
      <iconSet showValue="0">
        <cfvo type="percent" val="0"/>
        <cfvo type="num" val="0.6"/>
        <cfvo type="num" val="0.9"/>
      </iconSet>
    </cfRule>
  </conditionalFormatting>
  <conditionalFormatting sqref="AS123">
    <cfRule type="iconSet" priority="2667">
      <iconSet showValue="0">
        <cfvo type="percent" val="0"/>
        <cfvo type="num" val="0.6"/>
        <cfvo type="num" val="0.9"/>
      </iconSet>
    </cfRule>
  </conditionalFormatting>
  <conditionalFormatting sqref="AR123">
    <cfRule type="iconSet" priority="2666">
      <iconSet showValue="0">
        <cfvo type="percent" val="0"/>
        <cfvo type="num" val="0.6"/>
        <cfvo type="num" val="0.9"/>
      </iconSet>
    </cfRule>
  </conditionalFormatting>
  <conditionalFormatting sqref="AQ123">
    <cfRule type="iconSet" priority="2665">
      <iconSet showValue="0">
        <cfvo type="percent" val="0"/>
        <cfvo type="num" val="0.6"/>
        <cfvo type="num" val="0.9"/>
      </iconSet>
    </cfRule>
  </conditionalFormatting>
  <conditionalFormatting sqref="AP123">
    <cfRule type="iconSet" priority="2664">
      <iconSet showValue="0">
        <cfvo type="percent" val="0"/>
        <cfvo type="num" val="0.6"/>
        <cfvo type="num" val="0.9"/>
      </iconSet>
    </cfRule>
  </conditionalFormatting>
  <conditionalFormatting sqref="AN123">
    <cfRule type="iconSet" priority="2662">
      <iconSet showValue="0">
        <cfvo type="percent" val="0"/>
        <cfvo type="num" val="0.6"/>
        <cfvo type="num" val="0.9"/>
      </iconSet>
    </cfRule>
  </conditionalFormatting>
  <conditionalFormatting sqref="AL123">
    <cfRule type="iconSet" priority="2660">
      <iconSet showValue="0">
        <cfvo type="percent" val="0"/>
        <cfvo type="num" val="0.6"/>
        <cfvo type="num" val="0.9"/>
      </iconSet>
    </cfRule>
  </conditionalFormatting>
  <conditionalFormatting sqref="AW127">
    <cfRule type="iconSet" priority="2658">
      <iconSet showValue="0">
        <cfvo type="percent" val="0"/>
        <cfvo type="num" val="0.6"/>
        <cfvo type="num" val="0.9"/>
      </iconSet>
    </cfRule>
  </conditionalFormatting>
  <conditionalFormatting sqref="AV127">
    <cfRule type="iconSet" priority="2657">
      <iconSet showValue="0">
        <cfvo type="percent" val="0"/>
        <cfvo type="num" val="0.6"/>
        <cfvo type="num" val="0.9"/>
      </iconSet>
    </cfRule>
  </conditionalFormatting>
  <conditionalFormatting sqref="AT127">
    <cfRule type="iconSet" priority="2655">
      <iconSet showValue="0">
        <cfvo type="percent" val="0"/>
        <cfvo type="num" val="0.6"/>
        <cfvo type="num" val="0.9"/>
      </iconSet>
    </cfRule>
  </conditionalFormatting>
  <conditionalFormatting sqref="AS127">
    <cfRule type="iconSet" priority="2654">
      <iconSet showValue="0">
        <cfvo type="percent" val="0"/>
        <cfvo type="num" val="0.6"/>
        <cfvo type="num" val="0.9"/>
      </iconSet>
    </cfRule>
  </conditionalFormatting>
  <conditionalFormatting sqref="AR127">
    <cfRule type="iconSet" priority="2653">
      <iconSet showValue="0">
        <cfvo type="percent" val="0"/>
        <cfvo type="num" val="0.6"/>
        <cfvo type="num" val="0.9"/>
      </iconSet>
    </cfRule>
  </conditionalFormatting>
  <conditionalFormatting sqref="AP127">
    <cfRule type="iconSet" priority="2651">
      <iconSet showValue="0">
        <cfvo type="percent" val="0"/>
        <cfvo type="num" val="0.6"/>
        <cfvo type="num" val="0.9"/>
      </iconSet>
    </cfRule>
  </conditionalFormatting>
  <conditionalFormatting sqref="AO127">
    <cfRule type="iconSet" priority="2650">
      <iconSet showValue="0">
        <cfvo type="percent" val="0"/>
        <cfvo type="num" val="0.6"/>
        <cfvo type="num" val="0.9"/>
      </iconSet>
    </cfRule>
  </conditionalFormatting>
  <conditionalFormatting sqref="AN127">
    <cfRule type="iconSet" priority="2649">
      <iconSet showValue="0">
        <cfvo type="percent" val="0"/>
        <cfvo type="num" val="0.6"/>
        <cfvo type="num" val="0.9"/>
      </iconSet>
    </cfRule>
  </conditionalFormatting>
  <conditionalFormatting sqref="AL127">
    <cfRule type="iconSet" priority="2647">
      <iconSet showValue="0">
        <cfvo type="percent" val="0"/>
        <cfvo type="num" val="0.6"/>
        <cfvo type="num" val="0.9"/>
      </iconSet>
    </cfRule>
  </conditionalFormatting>
  <conditionalFormatting sqref="AW131">
    <cfRule type="iconSet" priority="2645">
      <iconSet showValue="0">
        <cfvo type="percent" val="0"/>
        <cfvo type="num" val="0.6"/>
        <cfvo type="num" val="0.9"/>
      </iconSet>
    </cfRule>
  </conditionalFormatting>
  <conditionalFormatting sqref="AV131">
    <cfRule type="iconSet" priority="2644">
      <iconSet showValue="0">
        <cfvo type="percent" val="0"/>
        <cfvo type="num" val="0.6"/>
        <cfvo type="num" val="0.9"/>
      </iconSet>
    </cfRule>
  </conditionalFormatting>
  <conditionalFormatting sqref="AT131">
    <cfRule type="iconSet" priority="2642">
      <iconSet showValue="0">
        <cfvo type="percent" val="0"/>
        <cfvo type="num" val="0.6"/>
        <cfvo type="num" val="0.9"/>
      </iconSet>
    </cfRule>
  </conditionalFormatting>
  <conditionalFormatting sqref="AS131">
    <cfRule type="iconSet" priority="2641">
      <iconSet showValue="0">
        <cfvo type="percent" val="0"/>
        <cfvo type="num" val="0.6"/>
        <cfvo type="num" val="0.9"/>
      </iconSet>
    </cfRule>
  </conditionalFormatting>
  <conditionalFormatting sqref="AR131">
    <cfRule type="iconSet" priority="2640">
      <iconSet showValue="0">
        <cfvo type="percent" val="0"/>
        <cfvo type="num" val="0.6"/>
        <cfvo type="num" val="0.9"/>
      </iconSet>
    </cfRule>
  </conditionalFormatting>
  <conditionalFormatting sqref="AP131">
    <cfRule type="iconSet" priority="2638">
      <iconSet showValue="0">
        <cfvo type="percent" val="0"/>
        <cfvo type="num" val="0.6"/>
        <cfvo type="num" val="0.9"/>
      </iconSet>
    </cfRule>
  </conditionalFormatting>
  <conditionalFormatting sqref="AO131">
    <cfRule type="iconSet" priority="2637">
      <iconSet showValue="0">
        <cfvo type="percent" val="0"/>
        <cfvo type="num" val="0.6"/>
        <cfvo type="num" val="0.9"/>
      </iconSet>
    </cfRule>
  </conditionalFormatting>
  <conditionalFormatting sqref="AN131">
    <cfRule type="iconSet" priority="2636">
      <iconSet showValue="0">
        <cfvo type="percent" val="0"/>
        <cfvo type="num" val="0.6"/>
        <cfvo type="num" val="0.9"/>
      </iconSet>
    </cfRule>
  </conditionalFormatting>
  <conditionalFormatting sqref="AL131">
    <cfRule type="iconSet" priority="2634">
      <iconSet showValue="0">
        <cfvo type="percent" val="0"/>
        <cfvo type="num" val="0.6"/>
        <cfvo type="num" val="0.9"/>
      </iconSet>
    </cfRule>
  </conditionalFormatting>
  <conditionalFormatting sqref="AW134">
    <cfRule type="iconSet" priority="2632">
      <iconSet showValue="0">
        <cfvo type="percent" val="0"/>
        <cfvo type="num" val="0.6"/>
        <cfvo type="num" val="0.9"/>
      </iconSet>
    </cfRule>
  </conditionalFormatting>
  <conditionalFormatting sqref="AV134">
    <cfRule type="iconSet" priority="2631">
      <iconSet showValue="0">
        <cfvo type="percent" val="0"/>
        <cfvo type="num" val="0.6"/>
        <cfvo type="num" val="0.9"/>
      </iconSet>
    </cfRule>
  </conditionalFormatting>
  <conditionalFormatting sqref="AT134">
    <cfRule type="iconSet" priority="2629">
      <iconSet showValue="0">
        <cfvo type="percent" val="0"/>
        <cfvo type="num" val="0.6"/>
        <cfvo type="num" val="0.9"/>
      </iconSet>
    </cfRule>
  </conditionalFormatting>
  <conditionalFormatting sqref="AS134">
    <cfRule type="iconSet" priority="2628">
      <iconSet showValue="0">
        <cfvo type="percent" val="0"/>
        <cfvo type="num" val="0.6"/>
        <cfvo type="num" val="0.9"/>
      </iconSet>
    </cfRule>
  </conditionalFormatting>
  <conditionalFormatting sqref="AR134">
    <cfRule type="iconSet" priority="2627">
      <iconSet showValue="0">
        <cfvo type="percent" val="0"/>
        <cfvo type="num" val="0.6"/>
        <cfvo type="num" val="0.9"/>
      </iconSet>
    </cfRule>
  </conditionalFormatting>
  <conditionalFormatting sqref="AP134">
    <cfRule type="iconSet" priority="2625">
      <iconSet showValue="0">
        <cfvo type="percent" val="0"/>
        <cfvo type="num" val="0.6"/>
        <cfvo type="num" val="0.9"/>
      </iconSet>
    </cfRule>
  </conditionalFormatting>
  <conditionalFormatting sqref="AO134">
    <cfRule type="iconSet" priority="2624">
      <iconSet showValue="0">
        <cfvo type="percent" val="0"/>
        <cfvo type="num" val="0.6"/>
        <cfvo type="num" val="0.9"/>
      </iconSet>
    </cfRule>
  </conditionalFormatting>
  <conditionalFormatting sqref="AN134">
    <cfRule type="iconSet" priority="2623">
      <iconSet showValue="0">
        <cfvo type="percent" val="0"/>
        <cfvo type="num" val="0.6"/>
        <cfvo type="num" val="0.9"/>
      </iconSet>
    </cfRule>
  </conditionalFormatting>
  <conditionalFormatting sqref="AL134">
    <cfRule type="iconSet" priority="2621">
      <iconSet showValue="0">
        <cfvo type="percent" val="0"/>
        <cfvo type="num" val="0.6"/>
        <cfvo type="num" val="0.9"/>
      </iconSet>
    </cfRule>
  </conditionalFormatting>
  <conditionalFormatting sqref="AK134">
    <cfRule type="iconSet" priority="2620">
      <iconSet showValue="0">
        <cfvo type="percent" val="0"/>
        <cfvo type="num" val="0.6"/>
        <cfvo type="num" val="0.9"/>
      </iconSet>
    </cfRule>
  </conditionalFormatting>
  <conditionalFormatting sqref="AW142">
    <cfRule type="iconSet" priority="2619">
      <iconSet showValue="0">
        <cfvo type="percent" val="0"/>
        <cfvo type="num" val="0.6"/>
        <cfvo type="num" val="0.9"/>
      </iconSet>
    </cfRule>
  </conditionalFormatting>
  <conditionalFormatting sqref="AV142">
    <cfRule type="iconSet" priority="2618">
      <iconSet showValue="0">
        <cfvo type="percent" val="0"/>
        <cfvo type="num" val="0.6"/>
        <cfvo type="num" val="0.9"/>
      </iconSet>
    </cfRule>
  </conditionalFormatting>
  <conditionalFormatting sqref="AT142">
    <cfRule type="iconSet" priority="2616">
      <iconSet showValue="0">
        <cfvo type="percent" val="0"/>
        <cfvo type="num" val="0.6"/>
        <cfvo type="num" val="0.9"/>
      </iconSet>
    </cfRule>
  </conditionalFormatting>
  <conditionalFormatting sqref="AS142">
    <cfRule type="iconSet" priority="2615">
      <iconSet showValue="0">
        <cfvo type="percent" val="0"/>
        <cfvo type="num" val="0.6"/>
        <cfvo type="num" val="0.9"/>
      </iconSet>
    </cfRule>
  </conditionalFormatting>
  <conditionalFormatting sqref="AR142">
    <cfRule type="iconSet" priority="2614">
      <iconSet showValue="0">
        <cfvo type="percent" val="0"/>
        <cfvo type="num" val="0.6"/>
        <cfvo type="num" val="0.9"/>
      </iconSet>
    </cfRule>
  </conditionalFormatting>
  <conditionalFormatting sqref="AQ142">
    <cfRule type="iconSet" priority="2613">
      <iconSet showValue="0">
        <cfvo type="percent" val="0"/>
        <cfvo type="num" val="0.6"/>
        <cfvo type="num" val="0.9"/>
      </iconSet>
    </cfRule>
  </conditionalFormatting>
  <conditionalFormatting sqref="AP142">
    <cfRule type="iconSet" priority="2612">
      <iconSet showValue="0">
        <cfvo type="percent" val="0"/>
        <cfvo type="num" val="0.6"/>
        <cfvo type="num" val="0.9"/>
      </iconSet>
    </cfRule>
  </conditionalFormatting>
  <conditionalFormatting sqref="AO142">
    <cfRule type="iconSet" priority="2611">
      <iconSet showValue="0">
        <cfvo type="percent" val="0"/>
        <cfvo type="num" val="0.6"/>
        <cfvo type="num" val="0.9"/>
      </iconSet>
    </cfRule>
  </conditionalFormatting>
  <conditionalFormatting sqref="AN142">
    <cfRule type="iconSet" priority="2610">
      <iconSet showValue="0">
        <cfvo type="percent" val="0"/>
        <cfvo type="num" val="0.6"/>
        <cfvo type="num" val="0.9"/>
      </iconSet>
    </cfRule>
  </conditionalFormatting>
  <conditionalFormatting sqref="AL142">
    <cfRule type="iconSet" priority="2608">
      <iconSet showValue="0">
        <cfvo type="percent" val="0"/>
        <cfvo type="num" val="0.6"/>
        <cfvo type="num" val="0.9"/>
      </iconSet>
    </cfRule>
  </conditionalFormatting>
  <conditionalFormatting sqref="AK142">
    <cfRule type="iconSet" priority="2607">
      <iconSet showValue="0">
        <cfvo type="percent" val="0"/>
        <cfvo type="num" val="0.6"/>
        <cfvo type="num" val="0.9"/>
      </iconSet>
    </cfRule>
  </conditionalFormatting>
  <conditionalFormatting sqref="AW144">
    <cfRule type="iconSet" priority="2606">
      <iconSet showValue="0">
        <cfvo type="percent" val="0"/>
        <cfvo type="num" val="0.6"/>
        <cfvo type="num" val="0.9"/>
      </iconSet>
    </cfRule>
  </conditionalFormatting>
  <conditionalFormatting sqref="AV144">
    <cfRule type="iconSet" priority="2605">
      <iconSet showValue="0">
        <cfvo type="percent" val="0"/>
        <cfvo type="num" val="0.6"/>
        <cfvo type="num" val="0.9"/>
      </iconSet>
    </cfRule>
  </conditionalFormatting>
  <conditionalFormatting sqref="AT144">
    <cfRule type="iconSet" priority="2603">
      <iconSet showValue="0">
        <cfvo type="percent" val="0"/>
        <cfvo type="num" val="0.6"/>
        <cfvo type="num" val="0.9"/>
      </iconSet>
    </cfRule>
  </conditionalFormatting>
  <conditionalFormatting sqref="AS144">
    <cfRule type="iconSet" priority="2602">
      <iconSet showValue="0">
        <cfvo type="percent" val="0"/>
        <cfvo type="num" val="0.6"/>
        <cfvo type="num" val="0.9"/>
      </iconSet>
    </cfRule>
  </conditionalFormatting>
  <conditionalFormatting sqref="AR144">
    <cfRule type="iconSet" priority="2601">
      <iconSet showValue="0">
        <cfvo type="percent" val="0"/>
        <cfvo type="num" val="0.6"/>
        <cfvo type="num" val="0.9"/>
      </iconSet>
    </cfRule>
  </conditionalFormatting>
  <conditionalFormatting sqref="AQ144">
    <cfRule type="iconSet" priority="2600">
      <iconSet showValue="0">
        <cfvo type="percent" val="0"/>
        <cfvo type="num" val="0.6"/>
        <cfvo type="num" val="0.9"/>
      </iconSet>
    </cfRule>
  </conditionalFormatting>
  <conditionalFormatting sqref="AP144">
    <cfRule type="iconSet" priority="2599">
      <iconSet showValue="0">
        <cfvo type="percent" val="0"/>
        <cfvo type="num" val="0.6"/>
        <cfvo type="num" val="0.9"/>
      </iconSet>
    </cfRule>
  </conditionalFormatting>
  <conditionalFormatting sqref="AO144">
    <cfRule type="iconSet" priority="2598">
      <iconSet showValue="0">
        <cfvo type="percent" val="0"/>
        <cfvo type="num" val="0.6"/>
        <cfvo type="num" val="0.9"/>
      </iconSet>
    </cfRule>
  </conditionalFormatting>
  <conditionalFormatting sqref="AN144">
    <cfRule type="iconSet" priority="2597">
      <iconSet showValue="0">
        <cfvo type="percent" val="0"/>
        <cfvo type="num" val="0.6"/>
        <cfvo type="num" val="0.9"/>
      </iconSet>
    </cfRule>
  </conditionalFormatting>
  <conditionalFormatting sqref="AL144">
    <cfRule type="iconSet" priority="2595">
      <iconSet showValue="0">
        <cfvo type="percent" val="0"/>
        <cfvo type="num" val="0.6"/>
        <cfvo type="num" val="0.9"/>
      </iconSet>
    </cfRule>
  </conditionalFormatting>
  <conditionalFormatting sqref="AK144">
    <cfRule type="iconSet" priority="2594">
      <iconSet showValue="0">
        <cfvo type="percent" val="0"/>
        <cfvo type="num" val="0.6"/>
        <cfvo type="num" val="0.9"/>
      </iconSet>
    </cfRule>
  </conditionalFormatting>
  <conditionalFormatting sqref="AW153">
    <cfRule type="iconSet" priority="2593">
      <iconSet showValue="0">
        <cfvo type="percent" val="0"/>
        <cfvo type="num" val="0.6"/>
        <cfvo type="num" val="0.9"/>
      </iconSet>
    </cfRule>
  </conditionalFormatting>
  <conditionalFormatting sqref="AV153">
    <cfRule type="iconSet" priority="2592">
      <iconSet showValue="0">
        <cfvo type="percent" val="0"/>
        <cfvo type="num" val="0.6"/>
        <cfvo type="num" val="0.9"/>
      </iconSet>
    </cfRule>
  </conditionalFormatting>
  <conditionalFormatting sqref="AU153">
    <cfRule type="iconSet" priority="2591">
      <iconSet showValue="0">
        <cfvo type="percent" val="0"/>
        <cfvo type="num" val="0.6"/>
        <cfvo type="num" val="0.9"/>
      </iconSet>
    </cfRule>
  </conditionalFormatting>
  <conditionalFormatting sqref="AT153">
    <cfRule type="iconSet" priority="2590">
      <iconSet showValue="0">
        <cfvo type="percent" val="0"/>
        <cfvo type="num" val="0.6"/>
        <cfvo type="num" val="0.9"/>
      </iconSet>
    </cfRule>
  </conditionalFormatting>
  <conditionalFormatting sqref="AS153">
    <cfRule type="iconSet" priority="2589">
      <iconSet showValue="0">
        <cfvo type="percent" val="0"/>
        <cfvo type="num" val="0.6"/>
        <cfvo type="num" val="0.9"/>
      </iconSet>
    </cfRule>
  </conditionalFormatting>
  <conditionalFormatting sqref="AR153">
    <cfRule type="iconSet" priority="2588">
      <iconSet showValue="0">
        <cfvo type="percent" val="0"/>
        <cfvo type="num" val="0.6"/>
        <cfvo type="num" val="0.9"/>
      </iconSet>
    </cfRule>
  </conditionalFormatting>
  <conditionalFormatting sqref="AQ153">
    <cfRule type="iconSet" priority="2587">
      <iconSet showValue="0">
        <cfvo type="percent" val="0"/>
        <cfvo type="num" val="0.6"/>
        <cfvo type="num" val="0.9"/>
      </iconSet>
    </cfRule>
  </conditionalFormatting>
  <conditionalFormatting sqref="AP153">
    <cfRule type="iconSet" priority="2586">
      <iconSet showValue="0">
        <cfvo type="percent" val="0"/>
        <cfvo type="num" val="0.6"/>
        <cfvo type="num" val="0.9"/>
      </iconSet>
    </cfRule>
  </conditionalFormatting>
  <conditionalFormatting sqref="AO153">
    <cfRule type="iconSet" priority="2585">
      <iconSet showValue="0">
        <cfvo type="percent" val="0"/>
        <cfvo type="num" val="0.6"/>
        <cfvo type="num" val="0.9"/>
      </iconSet>
    </cfRule>
  </conditionalFormatting>
  <conditionalFormatting sqref="AN153">
    <cfRule type="iconSet" priority="2584">
      <iconSet showValue="0">
        <cfvo type="percent" val="0"/>
        <cfvo type="num" val="0.6"/>
        <cfvo type="num" val="0.9"/>
      </iconSet>
    </cfRule>
  </conditionalFormatting>
  <conditionalFormatting sqref="AM153">
    <cfRule type="iconSet" priority="2583">
      <iconSet showValue="0">
        <cfvo type="percent" val="0"/>
        <cfvo type="num" val="0.6"/>
        <cfvo type="num" val="0.9"/>
      </iconSet>
    </cfRule>
  </conditionalFormatting>
  <conditionalFormatting sqref="AL153">
    <cfRule type="iconSet" priority="2582">
      <iconSet showValue="0">
        <cfvo type="percent" val="0"/>
        <cfvo type="num" val="0.6"/>
        <cfvo type="num" val="0.9"/>
      </iconSet>
    </cfRule>
  </conditionalFormatting>
  <conditionalFormatting sqref="AK153">
    <cfRule type="iconSet" priority="2581">
      <iconSet showValue="0">
        <cfvo type="percent" val="0"/>
        <cfvo type="num" val="0.6"/>
        <cfvo type="num" val="0.9"/>
      </iconSet>
    </cfRule>
  </conditionalFormatting>
  <conditionalFormatting sqref="AZ153">
    <cfRule type="iconSet" priority="2548">
      <iconSet showValue="0">
        <cfvo type="percent" val="0"/>
        <cfvo type="num" val="0.6"/>
        <cfvo type="num" val="0.9"/>
      </iconSet>
    </cfRule>
  </conditionalFormatting>
  <conditionalFormatting sqref="AY153">
    <cfRule type="iconSet" priority="2547">
      <iconSet showValue="0">
        <cfvo type="percent" val="0"/>
        <cfvo type="num" val="0.6"/>
        <cfvo type="num" val="0.9"/>
      </iconSet>
    </cfRule>
  </conditionalFormatting>
  <conditionalFormatting sqref="BG13">
    <cfRule type="iconSet" priority="2546">
      <iconSet showValue="0">
        <cfvo type="percent" val="0"/>
        <cfvo type="num" val="0.6"/>
        <cfvo type="num" val="0.9"/>
      </iconSet>
    </cfRule>
  </conditionalFormatting>
  <conditionalFormatting sqref="BF13">
    <cfRule type="iconSet" priority="2545">
      <iconSet showValue="0">
        <cfvo type="percent" val="0"/>
        <cfvo type="num" val="0.6"/>
        <cfvo type="num" val="0.9"/>
      </iconSet>
    </cfRule>
  </conditionalFormatting>
  <conditionalFormatting sqref="BE13">
    <cfRule type="iconSet" priority="2544">
      <iconSet showValue="0">
        <cfvo type="percent" val="0"/>
        <cfvo type="num" val="0.6"/>
        <cfvo type="num" val="0.9"/>
      </iconSet>
    </cfRule>
  </conditionalFormatting>
  <conditionalFormatting sqref="BD13">
    <cfRule type="iconSet" priority="2543">
      <iconSet showValue="0">
        <cfvo type="percent" val="0"/>
        <cfvo type="num" val="0.6"/>
        <cfvo type="num" val="0.9"/>
      </iconSet>
    </cfRule>
  </conditionalFormatting>
  <conditionalFormatting sqref="BB13">
    <cfRule type="iconSet" priority="2541">
      <iconSet showValue="0">
        <cfvo type="percent" val="0"/>
        <cfvo type="num" val="0.6"/>
        <cfvo type="num" val="0.9"/>
      </iconSet>
    </cfRule>
  </conditionalFormatting>
  <conditionalFormatting sqref="BG20">
    <cfRule type="iconSet" priority="2540">
      <iconSet showValue="0">
        <cfvo type="percent" val="0"/>
        <cfvo type="num" val="0.6"/>
        <cfvo type="num" val="0.9"/>
      </iconSet>
    </cfRule>
  </conditionalFormatting>
  <conditionalFormatting sqref="BF20">
    <cfRule type="iconSet" priority="2539">
      <iconSet showValue="0">
        <cfvo type="percent" val="0"/>
        <cfvo type="num" val="0.6"/>
        <cfvo type="num" val="0.9"/>
      </iconSet>
    </cfRule>
  </conditionalFormatting>
  <conditionalFormatting sqref="BE20">
    <cfRule type="iconSet" priority="2538">
      <iconSet showValue="0">
        <cfvo type="percent" val="0"/>
        <cfvo type="num" val="0.6"/>
        <cfvo type="num" val="0.9"/>
      </iconSet>
    </cfRule>
  </conditionalFormatting>
  <conditionalFormatting sqref="BB20">
    <cfRule type="iconSet" priority="2535">
      <iconSet showValue="0">
        <cfvo type="percent" val="0"/>
        <cfvo type="num" val="0.6"/>
        <cfvo type="num" val="0.9"/>
      </iconSet>
    </cfRule>
  </conditionalFormatting>
  <conditionalFormatting sqref="BG58">
    <cfRule type="iconSet" priority="2534">
      <iconSet showValue="0">
        <cfvo type="percent" val="0"/>
        <cfvo type="num" val="0.6"/>
        <cfvo type="num" val="0.9"/>
      </iconSet>
    </cfRule>
  </conditionalFormatting>
  <conditionalFormatting sqref="BF58">
    <cfRule type="iconSet" priority="2533">
      <iconSet showValue="0">
        <cfvo type="percent" val="0"/>
        <cfvo type="num" val="0.6"/>
        <cfvo type="num" val="0.9"/>
      </iconSet>
    </cfRule>
  </conditionalFormatting>
  <conditionalFormatting sqref="BE58">
    <cfRule type="iconSet" priority="2532">
      <iconSet showValue="0">
        <cfvo type="percent" val="0"/>
        <cfvo type="num" val="0.6"/>
        <cfvo type="num" val="0.9"/>
      </iconSet>
    </cfRule>
  </conditionalFormatting>
  <conditionalFormatting sqref="BG71">
    <cfRule type="iconSet" priority="2528">
      <iconSet showValue="0">
        <cfvo type="percent" val="0"/>
        <cfvo type="num" val="0.6"/>
        <cfvo type="num" val="0.9"/>
      </iconSet>
    </cfRule>
  </conditionalFormatting>
  <conditionalFormatting sqref="BF71">
    <cfRule type="iconSet" priority="2527">
      <iconSet showValue="0">
        <cfvo type="percent" val="0"/>
        <cfvo type="num" val="0.6"/>
        <cfvo type="num" val="0.9"/>
      </iconSet>
    </cfRule>
  </conditionalFormatting>
  <conditionalFormatting sqref="BE71">
    <cfRule type="iconSet" priority="2526">
      <iconSet showValue="0">
        <cfvo type="percent" val="0"/>
        <cfvo type="num" val="0.6"/>
        <cfvo type="num" val="0.9"/>
      </iconSet>
    </cfRule>
  </conditionalFormatting>
  <conditionalFormatting sqref="BG77">
    <cfRule type="iconSet" priority="2516">
      <iconSet showValue="0">
        <cfvo type="percent" val="0"/>
        <cfvo type="num" val="0.6"/>
        <cfvo type="num" val="0.9"/>
      </iconSet>
    </cfRule>
  </conditionalFormatting>
  <conditionalFormatting sqref="BF77">
    <cfRule type="iconSet" priority="2515">
      <iconSet showValue="0">
        <cfvo type="percent" val="0"/>
        <cfvo type="num" val="0.6"/>
        <cfvo type="num" val="0.9"/>
      </iconSet>
    </cfRule>
  </conditionalFormatting>
  <conditionalFormatting sqref="BE77">
    <cfRule type="iconSet" priority="2514">
      <iconSet showValue="0">
        <cfvo type="percent" val="0"/>
        <cfvo type="num" val="0.6"/>
        <cfvo type="num" val="0.9"/>
      </iconSet>
    </cfRule>
  </conditionalFormatting>
  <conditionalFormatting sqref="BG83">
    <cfRule type="iconSet" priority="2510">
      <iconSet showValue="0">
        <cfvo type="percent" val="0"/>
        <cfvo type="num" val="0.6"/>
        <cfvo type="num" val="0.9"/>
      </iconSet>
    </cfRule>
  </conditionalFormatting>
  <conditionalFormatting sqref="BF83">
    <cfRule type="iconSet" priority="2509">
      <iconSet showValue="0">
        <cfvo type="percent" val="0"/>
        <cfvo type="num" val="0.6"/>
        <cfvo type="num" val="0.9"/>
      </iconSet>
    </cfRule>
  </conditionalFormatting>
  <conditionalFormatting sqref="BE83">
    <cfRule type="iconSet" priority="2508">
      <iconSet showValue="0">
        <cfvo type="percent" val="0"/>
        <cfvo type="num" val="0.6"/>
        <cfvo type="num" val="0.9"/>
      </iconSet>
    </cfRule>
  </conditionalFormatting>
  <conditionalFormatting sqref="BG90">
    <cfRule type="iconSet" priority="2504">
      <iconSet showValue="0">
        <cfvo type="percent" val="0"/>
        <cfvo type="num" val="0.6"/>
        <cfvo type="num" val="0.9"/>
      </iconSet>
    </cfRule>
  </conditionalFormatting>
  <conditionalFormatting sqref="BF90">
    <cfRule type="iconSet" priority="2503">
      <iconSet showValue="0">
        <cfvo type="percent" val="0"/>
        <cfvo type="num" val="0.6"/>
        <cfvo type="num" val="0.9"/>
      </iconSet>
    </cfRule>
  </conditionalFormatting>
  <conditionalFormatting sqref="BE90">
    <cfRule type="iconSet" priority="2502">
      <iconSet showValue="0">
        <cfvo type="percent" val="0"/>
        <cfvo type="num" val="0.6"/>
        <cfvo type="num" val="0.9"/>
      </iconSet>
    </cfRule>
  </conditionalFormatting>
  <conditionalFormatting sqref="BG109">
    <cfRule type="iconSet" priority="2498">
      <iconSet showValue="0">
        <cfvo type="percent" val="0"/>
        <cfvo type="num" val="0.6"/>
        <cfvo type="num" val="0.9"/>
      </iconSet>
    </cfRule>
  </conditionalFormatting>
  <conditionalFormatting sqref="BF109">
    <cfRule type="iconSet" priority="2497">
      <iconSet showValue="0">
        <cfvo type="percent" val="0"/>
        <cfvo type="num" val="0.6"/>
        <cfvo type="num" val="0.9"/>
      </iconSet>
    </cfRule>
  </conditionalFormatting>
  <conditionalFormatting sqref="BE109">
    <cfRule type="iconSet" priority="2496">
      <iconSet showValue="0">
        <cfvo type="percent" val="0"/>
        <cfvo type="num" val="0.6"/>
        <cfvo type="num" val="0.9"/>
      </iconSet>
    </cfRule>
  </conditionalFormatting>
  <conditionalFormatting sqref="BG118">
    <cfRule type="iconSet" priority="2492">
      <iconSet showValue="0">
        <cfvo type="percent" val="0"/>
        <cfvo type="num" val="0.6"/>
        <cfvo type="num" val="0.9"/>
      </iconSet>
    </cfRule>
  </conditionalFormatting>
  <conditionalFormatting sqref="BF118">
    <cfRule type="iconSet" priority="2491">
      <iconSet showValue="0">
        <cfvo type="percent" val="0"/>
        <cfvo type="num" val="0.6"/>
        <cfvo type="num" val="0.9"/>
      </iconSet>
    </cfRule>
  </conditionalFormatting>
  <conditionalFormatting sqref="BE118">
    <cfRule type="iconSet" priority="2490">
      <iconSet showValue="0">
        <cfvo type="percent" val="0"/>
        <cfvo type="num" val="0.6"/>
        <cfvo type="num" val="0.9"/>
      </iconSet>
    </cfRule>
  </conditionalFormatting>
  <conditionalFormatting sqref="BG123">
    <cfRule type="iconSet" priority="2486">
      <iconSet showValue="0">
        <cfvo type="percent" val="0"/>
        <cfvo type="num" val="0.6"/>
        <cfvo type="num" val="0.9"/>
      </iconSet>
    </cfRule>
  </conditionalFormatting>
  <conditionalFormatting sqref="BF123">
    <cfRule type="iconSet" priority="2485">
      <iconSet showValue="0">
        <cfvo type="percent" val="0"/>
        <cfvo type="num" val="0.6"/>
        <cfvo type="num" val="0.9"/>
      </iconSet>
    </cfRule>
  </conditionalFormatting>
  <conditionalFormatting sqref="BE123">
    <cfRule type="iconSet" priority="2484">
      <iconSet showValue="0">
        <cfvo type="percent" val="0"/>
        <cfvo type="num" val="0.6"/>
        <cfvo type="num" val="0.9"/>
      </iconSet>
    </cfRule>
  </conditionalFormatting>
  <conditionalFormatting sqref="BG127">
    <cfRule type="iconSet" priority="2480">
      <iconSet showValue="0">
        <cfvo type="percent" val="0"/>
        <cfvo type="num" val="0.6"/>
        <cfvo type="num" val="0.9"/>
      </iconSet>
    </cfRule>
  </conditionalFormatting>
  <conditionalFormatting sqref="BF127">
    <cfRule type="iconSet" priority="2479">
      <iconSet showValue="0">
        <cfvo type="percent" val="0"/>
        <cfvo type="num" val="0.6"/>
        <cfvo type="num" val="0.9"/>
      </iconSet>
    </cfRule>
  </conditionalFormatting>
  <conditionalFormatting sqref="BE127">
    <cfRule type="iconSet" priority="2478">
      <iconSet showValue="0">
        <cfvo type="percent" val="0"/>
        <cfvo type="num" val="0.6"/>
        <cfvo type="num" val="0.9"/>
      </iconSet>
    </cfRule>
  </conditionalFormatting>
  <conditionalFormatting sqref="BG131">
    <cfRule type="iconSet" priority="2474">
      <iconSet showValue="0">
        <cfvo type="percent" val="0"/>
        <cfvo type="num" val="0.6"/>
        <cfvo type="num" val="0.9"/>
      </iconSet>
    </cfRule>
  </conditionalFormatting>
  <conditionalFormatting sqref="BF131">
    <cfRule type="iconSet" priority="2473">
      <iconSet showValue="0">
        <cfvo type="percent" val="0"/>
        <cfvo type="num" val="0.6"/>
        <cfvo type="num" val="0.9"/>
      </iconSet>
    </cfRule>
  </conditionalFormatting>
  <conditionalFormatting sqref="BE131">
    <cfRule type="iconSet" priority="2472">
      <iconSet showValue="0">
        <cfvo type="percent" val="0"/>
        <cfvo type="num" val="0.6"/>
        <cfvo type="num" val="0.9"/>
      </iconSet>
    </cfRule>
  </conditionalFormatting>
  <conditionalFormatting sqref="BG134">
    <cfRule type="iconSet" priority="2468">
      <iconSet showValue="0">
        <cfvo type="percent" val="0"/>
        <cfvo type="num" val="0.6"/>
        <cfvo type="num" val="0.9"/>
      </iconSet>
    </cfRule>
  </conditionalFormatting>
  <conditionalFormatting sqref="BF134">
    <cfRule type="iconSet" priority="2467">
      <iconSet showValue="0">
        <cfvo type="percent" val="0"/>
        <cfvo type="num" val="0.6"/>
        <cfvo type="num" val="0.9"/>
      </iconSet>
    </cfRule>
  </conditionalFormatting>
  <conditionalFormatting sqref="BE134">
    <cfRule type="iconSet" priority="2466">
      <iconSet showValue="0">
        <cfvo type="percent" val="0"/>
        <cfvo type="num" val="0.6"/>
        <cfvo type="num" val="0.9"/>
      </iconSet>
    </cfRule>
  </conditionalFormatting>
  <conditionalFormatting sqref="BG142">
    <cfRule type="iconSet" priority="2462">
      <iconSet showValue="0">
        <cfvo type="percent" val="0"/>
        <cfvo type="num" val="0.6"/>
        <cfvo type="num" val="0.9"/>
      </iconSet>
    </cfRule>
  </conditionalFormatting>
  <conditionalFormatting sqref="BF142">
    <cfRule type="iconSet" priority="2461">
      <iconSet showValue="0">
        <cfvo type="percent" val="0"/>
        <cfvo type="num" val="0.6"/>
        <cfvo type="num" val="0.9"/>
      </iconSet>
    </cfRule>
  </conditionalFormatting>
  <conditionalFormatting sqref="BE142">
    <cfRule type="iconSet" priority="2460">
      <iconSet showValue="0">
        <cfvo type="percent" val="0"/>
        <cfvo type="num" val="0.6"/>
        <cfvo type="num" val="0.9"/>
      </iconSet>
    </cfRule>
  </conditionalFormatting>
  <conditionalFormatting sqref="BC142">
    <cfRule type="iconSet" priority="2458">
      <iconSet showValue="0">
        <cfvo type="percent" val="0"/>
        <cfvo type="num" val="0.6"/>
        <cfvo type="num" val="0.9"/>
      </iconSet>
    </cfRule>
  </conditionalFormatting>
  <conditionalFormatting sqref="BG144">
    <cfRule type="iconSet" priority="2456">
      <iconSet showValue="0">
        <cfvo type="percent" val="0"/>
        <cfvo type="num" val="0.6"/>
        <cfvo type="num" val="0.9"/>
      </iconSet>
    </cfRule>
  </conditionalFormatting>
  <conditionalFormatting sqref="BF144">
    <cfRule type="iconSet" priority="2455">
      <iconSet showValue="0">
        <cfvo type="percent" val="0"/>
        <cfvo type="num" val="0.6"/>
        <cfvo type="num" val="0.9"/>
      </iconSet>
    </cfRule>
  </conditionalFormatting>
  <conditionalFormatting sqref="BE144">
    <cfRule type="iconSet" priority="2454">
      <iconSet showValue="0">
        <cfvo type="percent" val="0"/>
        <cfvo type="num" val="0.6"/>
        <cfvo type="num" val="0.9"/>
      </iconSet>
    </cfRule>
  </conditionalFormatting>
  <conditionalFormatting sqref="BC144">
    <cfRule type="iconSet" priority="2452">
      <iconSet showValue="0">
        <cfvo type="percent" val="0"/>
        <cfvo type="num" val="0.6"/>
        <cfvo type="num" val="0.9"/>
      </iconSet>
    </cfRule>
  </conditionalFormatting>
  <conditionalFormatting sqref="BG153">
    <cfRule type="iconSet" priority="2450">
      <iconSet showValue="0">
        <cfvo type="percent" val="0"/>
        <cfvo type="num" val="0.6"/>
        <cfvo type="num" val="0.9"/>
      </iconSet>
    </cfRule>
  </conditionalFormatting>
  <conditionalFormatting sqref="BF153">
    <cfRule type="iconSet" priority="2449">
      <iconSet showValue="0">
        <cfvo type="percent" val="0"/>
        <cfvo type="num" val="0.6"/>
        <cfvo type="num" val="0.9"/>
      </iconSet>
    </cfRule>
  </conditionalFormatting>
  <conditionalFormatting sqref="BE153">
    <cfRule type="iconSet" priority="2448">
      <iconSet showValue="0">
        <cfvo type="percent" val="0"/>
        <cfvo type="num" val="0.6"/>
        <cfvo type="num" val="0.9"/>
      </iconSet>
    </cfRule>
  </conditionalFormatting>
  <conditionalFormatting sqref="BC153">
    <cfRule type="iconSet" priority="2446">
      <iconSet showValue="0">
        <cfvo type="percent" val="0"/>
        <cfvo type="num" val="0.6"/>
        <cfvo type="num" val="0.9"/>
      </iconSet>
    </cfRule>
  </conditionalFormatting>
  <conditionalFormatting sqref="BB153">
    <cfRule type="iconSet" priority="2445">
      <iconSet showValue="0">
        <cfvo type="percent" val="0"/>
        <cfvo type="num" val="0.6"/>
        <cfvo type="num" val="0.9"/>
      </iconSet>
    </cfRule>
  </conditionalFormatting>
  <conditionalFormatting sqref="BJ13:BK13">
    <cfRule type="iconSet" priority="2443">
      <iconSet showValue="0">
        <cfvo type="percent" val="0"/>
        <cfvo type="num" val="0.6"/>
        <cfvo type="num" val="0.9"/>
      </iconSet>
    </cfRule>
  </conditionalFormatting>
  <conditionalFormatting sqref="BI13">
    <cfRule type="iconSet" priority="2442">
      <iconSet showValue="0">
        <cfvo type="percent" val="0"/>
        <cfvo type="num" val="0.6"/>
        <cfvo type="num" val="0.9"/>
      </iconSet>
    </cfRule>
  </conditionalFormatting>
  <conditionalFormatting sqref="BK20">
    <cfRule type="iconSet" priority="2440">
      <iconSet showValue="0">
        <cfvo type="percent" val="0"/>
        <cfvo type="num" val="0.6"/>
        <cfvo type="num" val="0.9"/>
      </iconSet>
    </cfRule>
  </conditionalFormatting>
  <conditionalFormatting sqref="BI20">
    <cfRule type="iconSet" priority="2439">
      <iconSet showValue="0">
        <cfvo type="percent" val="0"/>
        <cfvo type="num" val="0.6"/>
        <cfvo type="num" val="0.9"/>
      </iconSet>
    </cfRule>
  </conditionalFormatting>
  <conditionalFormatting sqref="BK58">
    <cfRule type="iconSet" priority="2437">
      <iconSet showValue="0">
        <cfvo type="percent" val="0"/>
        <cfvo type="num" val="0.6"/>
        <cfvo type="num" val="0.9"/>
      </iconSet>
    </cfRule>
  </conditionalFormatting>
  <conditionalFormatting sqref="BI58">
    <cfRule type="iconSet" priority="2436">
      <iconSet showValue="0">
        <cfvo type="percent" val="0"/>
        <cfvo type="num" val="0.6"/>
        <cfvo type="num" val="0.9"/>
      </iconSet>
    </cfRule>
  </conditionalFormatting>
  <conditionalFormatting sqref="BK71">
    <cfRule type="iconSet" priority="2434">
      <iconSet showValue="0">
        <cfvo type="percent" val="0"/>
        <cfvo type="num" val="0.6"/>
        <cfvo type="num" val="0.9"/>
      </iconSet>
    </cfRule>
  </conditionalFormatting>
  <conditionalFormatting sqref="BI71">
    <cfRule type="iconSet" priority="2433">
      <iconSet showValue="0">
        <cfvo type="percent" val="0"/>
        <cfvo type="num" val="0.6"/>
        <cfvo type="num" val="0.9"/>
      </iconSet>
    </cfRule>
  </conditionalFormatting>
  <conditionalFormatting sqref="BK77">
    <cfRule type="iconSet" priority="2428">
      <iconSet showValue="0">
        <cfvo type="percent" val="0"/>
        <cfvo type="num" val="0.6"/>
        <cfvo type="num" val="0.9"/>
      </iconSet>
    </cfRule>
  </conditionalFormatting>
  <conditionalFormatting sqref="BI77">
    <cfRule type="iconSet" priority="2427">
      <iconSet showValue="0">
        <cfvo type="percent" val="0"/>
        <cfvo type="num" val="0.6"/>
        <cfvo type="num" val="0.9"/>
      </iconSet>
    </cfRule>
  </conditionalFormatting>
  <conditionalFormatting sqref="BK83">
    <cfRule type="iconSet" priority="2425">
      <iconSet showValue="0">
        <cfvo type="percent" val="0"/>
        <cfvo type="num" val="0.6"/>
        <cfvo type="num" val="0.9"/>
      </iconSet>
    </cfRule>
  </conditionalFormatting>
  <conditionalFormatting sqref="BI83">
    <cfRule type="iconSet" priority="2424">
      <iconSet showValue="0">
        <cfvo type="percent" val="0"/>
        <cfvo type="num" val="0.6"/>
        <cfvo type="num" val="0.9"/>
      </iconSet>
    </cfRule>
  </conditionalFormatting>
  <conditionalFormatting sqref="BK90">
    <cfRule type="iconSet" priority="2422">
      <iconSet showValue="0">
        <cfvo type="percent" val="0"/>
        <cfvo type="num" val="0.6"/>
        <cfvo type="num" val="0.9"/>
      </iconSet>
    </cfRule>
  </conditionalFormatting>
  <conditionalFormatting sqref="BI90">
    <cfRule type="iconSet" priority="2421">
      <iconSet showValue="0">
        <cfvo type="percent" val="0"/>
        <cfvo type="num" val="0.6"/>
        <cfvo type="num" val="0.9"/>
      </iconSet>
    </cfRule>
  </conditionalFormatting>
  <conditionalFormatting sqref="BK109">
    <cfRule type="iconSet" priority="2419">
      <iconSet showValue="0">
        <cfvo type="percent" val="0"/>
        <cfvo type="num" val="0.6"/>
        <cfvo type="num" val="0.9"/>
      </iconSet>
    </cfRule>
  </conditionalFormatting>
  <conditionalFormatting sqref="BI109">
    <cfRule type="iconSet" priority="2418">
      <iconSet showValue="0">
        <cfvo type="percent" val="0"/>
        <cfvo type="num" val="0.6"/>
        <cfvo type="num" val="0.9"/>
      </iconSet>
    </cfRule>
  </conditionalFormatting>
  <conditionalFormatting sqref="BK118">
    <cfRule type="iconSet" priority="2416">
      <iconSet showValue="0">
        <cfvo type="percent" val="0"/>
        <cfvo type="num" val="0.6"/>
        <cfvo type="num" val="0.9"/>
      </iconSet>
    </cfRule>
  </conditionalFormatting>
  <conditionalFormatting sqref="BI118">
    <cfRule type="iconSet" priority="2415">
      <iconSet showValue="0">
        <cfvo type="percent" val="0"/>
        <cfvo type="num" val="0.6"/>
        <cfvo type="num" val="0.9"/>
      </iconSet>
    </cfRule>
  </conditionalFormatting>
  <conditionalFormatting sqref="BK123">
    <cfRule type="iconSet" priority="2413">
      <iconSet showValue="0">
        <cfvo type="percent" val="0"/>
        <cfvo type="num" val="0.6"/>
        <cfvo type="num" val="0.9"/>
      </iconSet>
    </cfRule>
  </conditionalFormatting>
  <conditionalFormatting sqref="BI123">
    <cfRule type="iconSet" priority="2412">
      <iconSet showValue="0">
        <cfvo type="percent" val="0"/>
        <cfvo type="num" val="0.6"/>
        <cfvo type="num" val="0.9"/>
      </iconSet>
    </cfRule>
  </conditionalFormatting>
  <conditionalFormatting sqref="BK127">
    <cfRule type="iconSet" priority="2410">
      <iconSet showValue="0">
        <cfvo type="percent" val="0"/>
        <cfvo type="num" val="0.6"/>
        <cfvo type="num" val="0.9"/>
      </iconSet>
    </cfRule>
  </conditionalFormatting>
  <conditionalFormatting sqref="BI127">
    <cfRule type="iconSet" priority="2409">
      <iconSet showValue="0">
        <cfvo type="percent" val="0"/>
        <cfvo type="num" val="0.6"/>
        <cfvo type="num" val="0.9"/>
      </iconSet>
    </cfRule>
  </conditionalFormatting>
  <conditionalFormatting sqref="BJ131:BK131">
    <cfRule type="iconSet" priority="2407">
      <iconSet showValue="0">
        <cfvo type="percent" val="0"/>
        <cfvo type="num" val="0.6"/>
        <cfvo type="num" val="0.9"/>
      </iconSet>
    </cfRule>
  </conditionalFormatting>
  <conditionalFormatting sqref="BI131">
    <cfRule type="iconSet" priority="2406">
      <iconSet showValue="0">
        <cfvo type="percent" val="0"/>
        <cfvo type="num" val="0.6"/>
        <cfvo type="num" val="0.9"/>
      </iconSet>
    </cfRule>
  </conditionalFormatting>
  <conditionalFormatting sqref="BJ134:BK134">
    <cfRule type="iconSet" priority="2404">
      <iconSet showValue="0">
        <cfvo type="percent" val="0"/>
        <cfvo type="num" val="0.6"/>
        <cfvo type="num" val="0.9"/>
      </iconSet>
    </cfRule>
  </conditionalFormatting>
  <conditionalFormatting sqref="BI134">
    <cfRule type="iconSet" priority="2403">
      <iconSet showValue="0">
        <cfvo type="percent" val="0"/>
        <cfvo type="num" val="0.6"/>
        <cfvo type="num" val="0.9"/>
      </iconSet>
    </cfRule>
  </conditionalFormatting>
  <conditionalFormatting sqref="BJ142:BK142">
    <cfRule type="iconSet" priority="2401">
      <iconSet showValue="0">
        <cfvo type="percent" val="0"/>
        <cfvo type="num" val="0.6"/>
        <cfvo type="num" val="0.9"/>
      </iconSet>
    </cfRule>
  </conditionalFormatting>
  <conditionalFormatting sqref="BI142">
    <cfRule type="iconSet" priority="2400">
      <iconSet showValue="0">
        <cfvo type="percent" val="0"/>
        <cfvo type="num" val="0.6"/>
        <cfvo type="num" val="0.9"/>
      </iconSet>
    </cfRule>
  </conditionalFormatting>
  <conditionalFormatting sqref="BJ144:BK144">
    <cfRule type="iconSet" priority="2398">
      <iconSet showValue="0">
        <cfvo type="percent" val="0"/>
        <cfvo type="num" val="0.6"/>
        <cfvo type="num" val="0.9"/>
      </iconSet>
    </cfRule>
  </conditionalFormatting>
  <conditionalFormatting sqref="BI144">
    <cfRule type="iconSet" priority="2397">
      <iconSet showValue="0">
        <cfvo type="percent" val="0"/>
        <cfvo type="num" val="0.6"/>
        <cfvo type="num" val="0.9"/>
      </iconSet>
    </cfRule>
  </conditionalFormatting>
  <conditionalFormatting sqref="BJ153:BK153">
    <cfRule type="iconSet" priority="2395">
      <iconSet showValue="0">
        <cfvo type="percent" val="0"/>
        <cfvo type="num" val="0.6"/>
        <cfvo type="num" val="0.9"/>
      </iconSet>
    </cfRule>
  </conditionalFormatting>
  <conditionalFormatting sqref="BI153">
    <cfRule type="iconSet" priority="2394">
      <iconSet showValue="0">
        <cfvo type="percent" val="0"/>
        <cfvo type="num" val="0.6"/>
        <cfvo type="num" val="0.9"/>
      </iconSet>
    </cfRule>
  </conditionalFormatting>
  <conditionalFormatting sqref="BN9">
    <cfRule type="iconSet" priority="2393">
      <iconSet showValue="0">
        <cfvo type="percent" val="0"/>
        <cfvo type="num" val="0.6"/>
        <cfvo type="num" val="0.9"/>
      </iconSet>
    </cfRule>
  </conditionalFormatting>
  <conditionalFormatting sqref="BO9">
    <cfRule type="iconSet" priority="2392">
      <iconSet showValue="0">
        <cfvo type="percent" val="0"/>
        <cfvo type="num" val="0.6"/>
        <cfvo type="num" val="0.9"/>
      </iconSet>
    </cfRule>
  </conditionalFormatting>
  <conditionalFormatting sqref="BM9">
    <cfRule type="iconSet" priority="2391">
      <iconSet showValue="0">
        <cfvo type="percent" val="0"/>
        <cfvo type="num" val="0.6"/>
        <cfvo type="num" val="0.9"/>
      </iconSet>
    </cfRule>
  </conditionalFormatting>
  <conditionalFormatting sqref="BN13">
    <cfRule type="iconSet" priority="2390">
      <iconSet showValue="0">
        <cfvo type="percent" val="0"/>
        <cfvo type="num" val="0.6"/>
        <cfvo type="num" val="0.9"/>
      </iconSet>
    </cfRule>
  </conditionalFormatting>
  <conditionalFormatting sqref="BO13">
    <cfRule type="iconSet" priority="2389">
      <iconSet showValue="0">
        <cfvo type="percent" val="0"/>
        <cfvo type="num" val="0.6"/>
        <cfvo type="num" val="0.9"/>
      </iconSet>
    </cfRule>
  </conditionalFormatting>
  <conditionalFormatting sqref="BM13">
    <cfRule type="iconSet" priority="2388">
      <iconSet showValue="0">
        <cfvo type="percent" val="0"/>
        <cfvo type="num" val="0.6"/>
        <cfvo type="num" val="0.9"/>
      </iconSet>
    </cfRule>
  </conditionalFormatting>
  <conditionalFormatting sqref="BN20">
    <cfRule type="iconSet" priority="2387">
      <iconSet showValue="0">
        <cfvo type="percent" val="0"/>
        <cfvo type="num" val="0.6"/>
        <cfvo type="num" val="0.9"/>
      </iconSet>
    </cfRule>
  </conditionalFormatting>
  <conditionalFormatting sqref="BO20">
    <cfRule type="iconSet" priority="2386">
      <iconSet showValue="0">
        <cfvo type="percent" val="0"/>
        <cfvo type="num" val="0.6"/>
        <cfvo type="num" val="0.9"/>
      </iconSet>
    </cfRule>
  </conditionalFormatting>
  <conditionalFormatting sqref="BM20">
    <cfRule type="iconSet" priority="2385">
      <iconSet showValue="0">
        <cfvo type="percent" val="0"/>
        <cfvo type="num" val="0.6"/>
        <cfvo type="num" val="0.9"/>
      </iconSet>
    </cfRule>
  </conditionalFormatting>
  <conditionalFormatting sqref="BN58">
    <cfRule type="iconSet" priority="2384">
      <iconSet showValue="0">
        <cfvo type="percent" val="0"/>
        <cfvo type="num" val="0.6"/>
        <cfvo type="num" val="0.9"/>
      </iconSet>
    </cfRule>
  </conditionalFormatting>
  <conditionalFormatting sqref="BO58">
    <cfRule type="iconSet" priority="2383">
      <iconSet showValue="0">
        <cfvo type="percent" val="0"/>
        <cfvo type="num" val="0.6"/>
        <cfvo type="num" val="0.9"/>
      </iconSet>
    </cfRule>
  </conditionalFormatting>
  <conditionalFormatting sqref="BM58">
    <cfRule type="iconSet" priority="2382">
      <iconSet showValue="0">
        <cfvo type="percent" val="0"/>
        <cfvo type="num" val="0.6"/>
        <cfvo type="num" val="0.9"/>
      </iconSet>
    </cfRule>
  </conditionalFormatting>
  <conditionalFormatting sqref="BN71">
    <cfRule type="iconSet" priority="2381">
      <iconSet showValue="0">
        <cfvo type="percent" val="0"/>
        <cfvo type="num" val="0.6"/>
        <cfvo type="num" val="0.9"/>
      </iconSet>
    </cfRule>
  </conditionalFormatting>
  <conditionalFormatting sqref="BO71">
    <cfRule type="iconSet" priority="2380">
      <iconSet showValue="0">
        <cfvo type="percent" val="0"/>
        <cfvo type="num" val="0.6"/>
        <cfvo type="num" val="0.9"/>
      </iconSet>
    </cfRule>
  </conditionalFormatting>
  <conditionalFormatting sqref="BM71">
    <cfRule type="iconSet" priority="2379">
      <iconSet showValue="0">
        <cfvo type="percent" val="0"/>
        <cfvo type="num" val="0.6"/>
        <cfvo type="num" val="0.9"/>
      </iconSet>
    </cfRule>
  </conditionalFormatting>
  <conditionalFormatting sqref="BN77">
    <cfRule type="iconSet" priority="2375">
      <iconSet showValue="0">
        <cfvo type="percent" val="0"/>
        <cfvo type="num" val="0.6"/>
        <cfvo type="num" val="0.9"/>
      </iconSet>
    </cfRule>
  </conditionalFormatting>
  <conditionalFormatting sqref="BO77">
    <cfRule type="iconSet" priority="2374">
      <iconSet showValue="0">
        <cfvo type="percent" val="0"/>
        <cfvo type="num" val="0.6"/>
        <cfvo type="num" val="0.9"/>
      </iconSet>
    </cfRule>
  </conditionalFormatting>
  <conditionalFormatting sqref="BM77">
    <cfRule type="iconSet" priority="2373">
      <iconSet showValue="0">
        <cfvo type="percent" val="0"/>
        <cfvo type="num" val="0.6"/>
        <cfvo type="num" val="0.9"/>
      </iconSet>
    </cfRule>
  </conditionalFormatting>
  <conditionalFormatting sqref="BN83">
    <cfRule type="iconSet" priority="2372">
      <iconSet showValue="0">
        <cfvo type="percent" val="0"/>
        <cfvo type="num" val="0.6"/>
        <cfvo type="num" val="0.9"/>
      </iconSet>
    </cfRule>
  </conditionalFormatting>
  <conditionalFormatting sqref="BO83">
    <cfRule type="iconSet" priority="2371">
      <iconSet showValue="0">
        <cfvo type="percent" val="0"/>
        <cfvo type="num" val="0.6"/>
        <cfvo type="num" val="0.9"/>
      </iconSet>
    </cfRule>
  </conditionalFormatting>
  <conditionalFormatting sqref="BM83">
    <cfRule type="iconSet" priority="2370">
      <iconSet showValue="0">
        <cfvo type="percent" val="0"/>
        <cfvo type="num" val="0.6"/>
        <cfvo type="num" val="0.9"/>
      </iconSet>
    </cfRule>
  </conditionalFormatting>
  <conditionalFormatting sqref="BN90">
    <cfRule type="iconSet" priority="2369">
      <iconSet showValue="0">
        <cfvo type="percent" val="0"/>
        <cfvo type="num" val="0.6"/>
        <cfvo type="num" val="0.9"/>
      </iconSet>
    </cfRule>
  </conditionalFormatting>
  <conditionalFormatting sqref="BO90">
    <cfRule type="iconSet" priority="2368">
      <iconSet showValue="0">
        <cfvo type="percent" val="0"/>
        <cfvo type="num" val="0.6"/>
        <cfvo type="num" val="0.9"/>
      </iconSet>
    </cfRule>
  </conditionalFormatting>
  <conditionalFormatting sqref="BM90">
    <cfRule type="iconSet" priority="2367">
      <iconSet showValue="0">
        <cfvo type="percent" val="0"/>
        <cfvo type="num" val="0.6"/>
        <cfvo type="num" val="0.9"/>
      </iconSet>
    </cfRule>
  </conditionalFormatting>
  <conditionalFormatting sqref="BN109">
    <cfRule type="iconSet" priority="2366">
      <iconSet showValue="0">
        <cfvo type="percent" val="0"/>
        <cfvo type="num" val="0.6"/>
        <cfvo type="num" val="0.9"/>
      </iconSet>
    </cfRule>
  </conditionalFormatting>
  <conditionalFormatting sqref="BO109">
    <cfRule type="iconSet" priority="2365">
      <iconSet showValue="0">
        <cfvo type="percent" val="0"/>
        <cfvo type="num" val="0.6"/>
        <cfvo type="num" val="0.9"/>
      </iconSet>
    </cfRule>
  </conditionalFormatting>
  <conditionalFormatting sqref="BM109">
    <cfRule type="iconSet" priority="2364">
      <iconSet showValue="0">
        <cfvo type="percent" val="0"/>
        <cfvo type="num" val="0.6"/>
        <cfvo type="num" val="0.9"/>
      </iconSet>
    </cfRule>
  </conditionalFormatting>
  <conditionalFormatting sqref="BN118">
    <cfRule type="iconSet" priority="2363">
      <iconSet showValue="0">
        <cfvo type="percent" val="0"/>
        <cfvo type="num" val="0.6"/>
        <cfvo type="num" val="0.9"/>
      </iconSet>
    </cfRule>
  </conditionalFormatting>
  <conditionalFormatting sqref="BO118">
    <cfRule type="iconSet" priority="2362">
      <iconSet showValue="0">
        <cfvo type="percent" val="0"/>
        <cfvo type="num" val="0.6"/>
        <cfvo type="num" val="0.9"/>
      </iconSet>
    </cfRule>
  </conditionalFormatting>
  <conditionalFormatting sqref="BM118">
    <cfRule type="iconSet" priority="2361">
      <iconSet showValue="0">
        <cfvo type="percent" val="0"/>
        <cfvo type="num" val="0.6"/>
        <cfvo type="num" val="0.9"/>
      </iconSet>
    </cfRule>
  </conditionalFormatting>
  <conditionalFormatting sqref="BN123">
    <cfRule type="iconSet" priority="2360">
      <iconSet showValue="0">
        <cfvo type="percent" val="0"/>
        <cfvo type="num" val="0.6"/>
        <cfvo type="num" val="0.9"/>
      </iconSet>
    </cfRule>
  </conditionalFormatting>
  <conditionalFormatting sqref="BO123">
    <cfRule type="iconSet" priority="2359">
      <iconSet showValue="0">
        <cfvo type="percent" val="0"/>
        <cfvo type="num" val="0.6"/>
        <cfvo type="num" val="0.9"/>
      </iconSet>
    </cfRule>
  </conditionalFormatting>
  <conditionalFormatting sqref="BM123">
    <cfRule type="iconSet" priority="2358">
      <iconSet showValue="0">
        <cfvo type="percent" val="0"/>
        <cfvo type="num" val="0.6"/>
        <cfvo type="num" val="0.9"/>
      </iconSet>
    </cfRule>
  </conditionalFormatting>
  <conditionalFormatting sqref="BN127">
    <cfRule type="iconSet" priority="2357">
      <iconSet showValue="0">
        <cfvo type="percent" val="0"/>
        <cfvo type="num" val="0.6"/>
        <cfvo type="num" val="0.9"/>
      </iconSet>
    </cfRule>
  </conditionalFormatting>
  <conditionalFormatting sqref="BO127">
    <cfRule type="iconSet" priority="2356">
      <iconSet showValue="0">
        <cfvo type="percent" val="0"/>
        <cfvo type="num" val="0.6"/>
        <cfvo type="num" val="0.9"/>
      </iconSet>
    </cfRule>
  </conditionalFormatting>
  <conditionalFormatting sqref="BM127">
    <cfRule type="iconSet" priority="2355">
      <iconSet showValue="0">
        <cfvo type="percent" val="0"/>
        <cfvo type="num" val="0.6"/>
        <cfvo type="num" val="0.9"/>
      </iconSet>
    </cfRule>
  </conditionalFormatting>
  <conditionalFormatting sqref="BN131">
    <cfRule type="iconSet" priority="2354">
      <iconSet showValue="0">
        <cfvo type="percent" val="0"/>
        <cfvo type="num" val="0.6"/>
        <cfvo type="num" val="0.9"/>
      </iconSet>
    </cfRule>
  </conditionalFormatting>
  <conditionalFormatting sqref="BO131">
    <cfRule type="iconSet" priority="2353">
      <iconSet showValue="0">
        <cfvo type="percent" val="0"/>
        <cfvo type="num" val="0.6"/>
        <cfvo type="num" val="0.9"/>
      </iconSet>
    </cfRule>
  </conditionalFormatting>
  <conditionalFormatting sqref="BM131">
    <cfRule type="iconSet" priority="2352">
      <iconSet showValue="0">
        <cfvo type="percent" val="0"/>
        <cfvo type="num" val="0.6"/>
        <cfvo type="num" val="0.9"/>
      </iconSet>
    </cfRule>
  </conditionalFormatting>
  <conditionalFormatting sqref="BN134">
    <cfRule type="iconSet" priority="2351">
      <iconSet showValue="0">
        <cfvo type="percent" val="0"/>
        <cfvo type="num" val="0.6"/>
        <cfvo type="num" val="0.9"/>
      </iconSet>
    </cfRule>
  </conditionalFormatting>
  <conditionalFormatting sqref="BO134">
    <cfRule type="iconSet" priority="2350">
      <iconSet showValue="0">
        <cfvo type="percent" val="0"/>
        <cfvo type="num" val="0.6"/>
        <cfvo type="num" val="0.9"/>
      </iconSet>
    </cfRule>
  </conditionalFormatting>
  <conditionalFormatting sqref="BM134">
    <cfRule type="iconSet" priority="2349">
      <iconSet showValue="0">
        <cfvo type="percent" val="0"/>
        <cfvo type="num" val="0.6"/>
        <cfvo type="num" val="0.9"/>
      </iconSet>
    </cfRule>
  </conditionalFormatting>
  <conditionalFormatting sqref="BN142">
    <cfRule type="iconSet" priority="2348">
      <iconSet showValue="0">
        <cfvo type="percent" val="0"/>
        <cfvo type="num" val="0.6"/>
        <cfvo type="num" val="0.9"/>
      </iconSet>
    </cfRule>
  </conditionalFormatting>
  <conditionalFormatting sqref="BO142">
    <cfRule type="iconSet" priority="2347">
      <iconSet showValue="0">
        <cfvo type="percent" val="0"/>
        <cfvo type="num" val="0.6"/>
        <cfvo type="num" val="0.9"/>
      </iconSet>
    </cfRule>
  </conditionalFormatting>
  <conditionalFormatting sqref="BM142">
    <cfRule type="iconSet" priority="2346">
      <iconSet showValue="0">
        <cfvo type="percent" val="0"/>
        <cfvo type="num" val="0.6"/>
        <cfvo type="num" val="0.9"/>
      </iconSet>
    </cfRule>
  </conditionalFormatting>
  <conditionalFormatting sqref="BN144">
    <cfRule type="iconSet" priority="2345">
      <iconSet showValue="0">
        <cfvo type="percent" val="0"/>
        <cfvo type="num" val="0.6"/>
        <cfvo type="num" val="0.9"/>
      </iconSet>
    </cfRule>
  </conditionalFormatting>
  <conditionalFormatting sqref="BO144">
    <cfRule type="iconSet" priority="2344">
      <iconSet showValue="0">
        <cfvo type="percent" val="0"/>
        <cfvo type="num" val="0.6"/>
        <cfvo type="num" val="0.9"/>
      </iconSet>
    </cfRule>
  </conditionalFormatting>
  <conditionalFormatting sqref="BM144">
    <cfRule type="iconSet" priority="2343">
      <iconSet showValue="0">
        <cfvo type="percent" val="0"/>
        <cfvo type="num" val="0.6"/>
        <cfvo type="num" val="0.9"/>
      </iconSet>
    </cfRule>
  </conditionalFormatting>
  <conditionalFormatting sqref="BN153">
    <cfRule type="iconSet" priority="2342">
      <iconSet showValue="0">
        <cfvo type="percent" val="0"/>
        <cfvo type="num" val="0.6"/>
        <cfvo type="num" val="0.9"/>
      </iconSet>
    </cfRule>
  </conditionalFormatting>
  <conditionalFormatting sqref="BO153">
    <cfRule type="iconSet" priority="2341">
      <iconSet showValue="0">
        <cfvo type="percent" val="0"/>
        <cfvo type="num" val="0.6"/>
        <cfvo type="num" val="0.9"/>
      </iconSet>
    </cfRule>
  </conditionalFormatting>
  <conditionalFormatting sqref="BM153">
    <cfRule type="iconSet" priority="2340">
      <iconSet showValue="0">
        <cfvo type="percent" val="0"/>
        <cfvo type="num" val="0.6"/>
        <cfvo type="num" val="0.9"/>
      </iconSet>
    </cfRule>
  </conditionalFormatting>
  <conditionalFormatting sqref="N10:N12">
    <cfRule type="iconSet" priority="2339">
      <iconSet showValue="0">
        <cfvo type="percent" val="0"/>
        <cfvo type="num" val="0.6"/>
        <cfvo type="num" val="0.9"/>
      </iconSet>
    </cfRule>
  </conditionalFormatting>
  <conditionalFormatting sqref="M10:M12">
    <cfRule type="iconSet" priority="2338">
      <iconSet showValue="0">
        <cfvo type="percent" val="0"/>
        <cfvo type="num" val="0.6"/>
        <cfvo type="num" val="0.9"/>
      </iconSet>
    </cfRule>
  </conditionalFormatting>
  <conditionalFormatting sqref="L10:L12">
    <cfRule type="iconSet" priority="2337">
      <iconSet showValue="0">
        <cfvo type="percent" val="0"/>
        <cfvo type="num" val="0.6"/>
        <cfvo type="num" val="0.9"/>
      </iconSet>
    </cfRule>
  </conditionalFormatting>
  <conditionalFormatting sqref="K10:K12">
    <cfRule type="iconSet" priority="2336">
      <iconSet showValue="0">
        <cfvo type="percent" val="0"/>
        <cfvo type="num" val="0.6"/>
        <cfvo type="num" val="0.9"/>
      </iconSet>
    </cfRule>
  </conditionalFormatting>
  <conditionalFormatting sqref="I10:I12">
    <cfRule type="iconSet" priority="2334">
      <iconSet showValue="0">
        <cfvo type="percent" val="0"/>
        <cfvo type="num" val="0.6"/>
        <cfvo type="num" val="0.9"/>
      </iconSet>
    </cfRule>
  </conditionalFormatting>
  <conditionalFormatting sqref="H10:H12">
    <cfRule type="iconSet" priority="2333">
      <iconSet showValue="0">
        <cfvo type="percent" val="0"/>
        <cfvo type="num" val="0.6"/>
        <cfvo type="num" val="0.9"/>
      </iconSet>
    </cfRule>
  </conditionalFormatting>
  <conditionalFormatting sqref="G10:G12">
    <cfRule type="iconSet" priority="2332">
      <iconSet showValue="0">
        <cfvo type="percent" val="0"/>
        <cfvo type="num" val="0.6"/>
        <cfvo type="num" val="0.9"/>
      </iconSet>
    </cfRule>
  </conditionalFormatting>
  <conditionalFormatting sqref="F10:F12">
    <cfRule type="iconSet" priority="2331">
      <iconSet showValue="0">
        <cfvo type="percent" val="0"/>
        <cfvo type="num" val="0.6"/>
        <cfvo type="num" val="0.9"/>
      </iconSet>
    </cfRule>
  </conditionalFormatting>
  <conditionalFormatting sqref="E18">
    <cfRule type="iconSet" priority="2330">
      <iconSet showValue="0">
        <cfvo type="percent" val="0"/>
        <cfvo type="num" val="0.6"/>
        <cfvo type="num" val="0.9"/>
      </iconSet>
    </cfRule>
  </conditionalFormatting>
  <conditionalFormatting sqref="N18">
    <cfRule type="iconSet" priority="2329">
      <iconSet showValue="0">
        <cfvo type="percent" val="0"/>
        <cfvo type="num" val="0.6"/>
        <cfvo type="num" val="0.9"/>
      </iconSet>
    </cfRule>
  </conditionalFormatting>
  <conditionalFormatting sqref="M18">
    <cfRule type="iconSet" priority="2328">
      <iconSet showValue="0">
        <cfvo type="percent" val="0"/>
        <cfvo type="num" val="0.6"/>
        <cfvo type="num" val="0.9"/>
      </iconSet>
    </cfRule>
  </conditionalFormatting>
  <conditionalFormatting sqref="L18">
    <cfRule type="iconSet" priority="2327">
      <iconSet showValue="0">
        <cfvo type="percent" val="0"/>
        <cfvo type="num" val="0.6"/>
        <cfvo type="num" val="0.9"/>
      </iconSet>
    </cfRule>
  </conditionalFormatting>
  <conditionalFormatting sqref="K18">
    <cfRule type="iconSet" priority="2326">
      <iconSet showValue="0">
        <cfvo type="percent" val="0"/>
        <cfvo type="num" val="0.6"/>
        <cfvo type="num" val="0.9"/>
      </iconSet>
    </cfRule>
  </conditionalFormatting>
  <conditionalFormatting sqref="I18">
    <cfRule type="iconSet" priority="2324">
      <iconSet showValue="0">
        <cfvo type="percent" val="0"/>
        <cfvo type="num" val="0.6"/>
        <cfvo type="num" val="0.9"/>
      </iconSet>
    </cfRule>
  </conditionalFormatting>
  <conditionalFormatting sqref="H18">
    <cfRule type="iconSet" priority="2323">
      <iconSet showValue="0">
        <cfvo type="percent" val="0"/>
        <cfvo type="num" val="0.6"/>
        <cfvo type="num" val="0.9"/>
      </iconSet>
    </cfRule>
  </conditionalFormatting>
  <conditionalFormatting sqref="G18">
    <cfRule type="iconSet" priority="2322">
      <iconSet showValue="0">
        <cfvo type="percent" val="0"/>
        <cfvo type="num" val="0.6"/>
        <cfvo type="num" val="0.9"/>
      </iconSet>
    </cfRule>
  </conditionalFormatting>
  <conditionalFormatting sqref="F18">
    <cfRule type="iconSet" priority="2321">
      <iconSet showValue="0">
        <cfvo type="percent" val="0"/>
        <cfvo type="num" val="0.6"/>
        <cfvo type="num" val="0.9"/>
      </iconSet>
    </cfRule>
  </conditionalFormatting>
  <conditionalFormatting sqref="F22">
    <cfRule type="iconSet" priority="2320">
      <iconSet showValue="0">
        <cfvo type="percent" val="0"/>
        <cfvo type="num" val="0.6"/>
        <cfvo type="num" val="0.9"/>
      </iconSet>
    </cfRule>
  </conditionalFormatting>
  <conditionalFormatting sqref="F23:F27">
    <cfRule type="iconSet" priority="2319">
      <iconSet showValue="0">
        <cfvo type="percent" val="0"/>
        <cfvo type="num" val="0.6"/>
        <cfvo type="num" val="0.9"/>
      </iconSet>
    </cfRule>
  </conditionalFormatting>
  <conditionalFormatting sqref="G22">
    <cfRule type="iconSet" priority="2318">
      <iconSet showValue="0">
        <cfvo type="percent" val="0"/>
        <cfvo type="num" val="0.6"/>
        <cfvo type="num" val="0.9"/>
      </iconSet>
    </cfRule>
  </conditionalFormatting>
  <conditionalFormatting sqref="G23:G27">
    <cfRule type="iconSet" priority="2317">
      <iconSet showValue="0">
        <cfvo type="percent" val="0"/>
        <cfvo type="num" val="0.6"/>
        <cfvo type="num" val="0.9"/>
      </iconSet>
    </cfRule>
  </conditionalFormatting>
  <conditionalFormatting sqref="H22">
    <cfRule type="iconSet" priority="2316">
      <iconSet showValue="0">
        <cfvo type="percent" val="0"/>
        <cfvo type="num" val="0.6"/>
        <cfvo type="num" val="0.9"/>
      </iconSet>
    </cfRule>
  </conditionalFormatting>
  <conditionalFormatting sqref="H23:H27">
    <cfRule type="iconSet" priority="2315">
      <iconSet showValue="0">
        <cfvo type="percent" val="0"/>
        <cfvo type="num" val="0.6"/>
        <cfvo type="num" val="0.9"/>
      </iconSet>
    </cfRule>
  </conditionalFormatting>
  <conditionalFormatting sqref="I22">
    <cfRule type="iconSet" priority="2314">
      <iconSet showValue="0">
        <cfvo type="percent" val="0"/>
        <cfvo type="num" val="0.6"/>
        <cfvo type="num" val="0.9"/>
      </iconSet>
    </cfRule>
  </conditionalFormatting>
  <conditionalFormatting sqref="I23:I27">
    <cfRule type="iconSet" priority="2313">
      <iconSet showValue="0">
        <cfvo type="percent" val="0"/>
        <cfvo type="num" val="0.6"/>
        <cfvo type="num" val="0.9"/>
      </iconSet>
    </cfRule>
  </conditionalFormatting>
  <conditionalFormatting sqref="J22">
    <cfRule type="iconSet" priority="2312">
      <iconSet showValue="0">
        <cfvo type="percent" val="0"/>
        <cfvo type="num" val="0.6"/>
        <cfvo type="num" val="0.9"/>
      </iconSet>
    </cfRule>
  </conditionalFormatting>
  <conditionalFormatting sqref="J23:J27">
    <cfRule type="iconSet" priority="2311">
      <iconSet showValue="0">
        <cfvo type="percent" val="0"/>
        <cfvo type="num" val="0.6"/>
        <cfvo type="num" val="0.9"/>
      </iconSet>
    </cfRule>
  </conditionalFormatting>
  <conditionalFormatting sqref="K22:K27">
    <cfRule type="iconSet" priority="2310">
      <iconSet showValue="0">
        <cfvo type="percent" val="0"/>
        <cfvo type="num" val="0.6"/>
        <cfvo type="num" val="0.9"/>
      </iconSet>
    </cfRule>
  </conditionalFormatting>
  <conditionalFormatting sqref="L22">
    <cfRule type="iconSet" priority="2308">
      <iconSet showValue="0">
        <cfvo type="percent" val="0"/>
        <cfvo type="num" val="0.6"/>
        <cfvo type="num" val="0.9"/>
      </iconSet>
    </cfRule>
  </conditionalFormatting>
  <conditionalFormatting sqref="L23:L27">
    <cfRule type="iconSet" priority="2307">
      <iconSet showValue="0">
        <cfvo type="percent" val="0"/>
        <cfvo type="num" val="0.6"/>
        <cfvo type="num" val="0.9"/>
      </iconSet>
    </cfRule>
  </conditionalFormatting>
  <conditionalFormatting sqref="M22:M27">
    <cfRule type="iconSet" priority="2306">
      <iconSet showValue="0">
        <cfvo type="percent" val="0"/>
        <cfvo type="num" val="0.6"/>
        <cfvo type="num" val="0.9"/>
      </iconSet>
    </cfRule>
  </conditionalFormatting>
  <conditionalFormatting sqref="H29:H30">
    <cfRule type="iconSet" priority="2304">
      <iconSet showValue="0">
        <cfvo type="percent" val="0"/>
        <cfvo type="num" val="0.6"/>
        <cfvo type="num" val="0.9"/>
      </iconSet>
    </cfRule>
  </conditionalFormatting>
  <conditionalFormatting sqref="J29:J30">
    <cfRule type="iconSet" priority="2303">
      <iconSet showValue="0">
        <cfvo type="percent" val="0"/>
        <cfvo type="num" val="0.6"/>
        <cfvo type="num" val="0.9"/>
      </iconSet>
    </cfRule>
  </conditionalFormatting>
  <conditionalFormatting sqref="K29:K30">
    <cfRule type="iconSet" priority="2302">
      <iconSet showValue="0">
        <cfvo type="percent" val="0"/>
        <cfvo type="num" val="0.6"/>
        <cfvo type="num" val="0.9"/>
      </iconSet>
    </cfRule>
  </conditionalFormatting>
  <conditionalFormatting sqref="L29:L30">
    <cfRule type="iconSet" priority="2301">
      <iconSet showValue="0">
        <cfvo type="percent" val="0"/>
        <cfvo type="num" val="0.6"/>
        <cfvo type="num" val="0.9"/>
      </iconSet>
    </cfRule>
  </conditionalFormatting>
  <conditionalFormatting sqref="M29:M30">
    <cfRule type="iconSet" priority="2300">
      <iconSet showValue="0">
        <cfvo type="percent" val="0"/>
        <cfvo type="num" val="0.6"/>
        <cfvo type="num" val="0.9"/>
      </iconSet>
    </cfRule>
  </conditionalFormatting>
  <conditionalFormatting sqref="E60:N62">
    <cfRule type="iconSet" priority="2283">
      <iconSet showValue="0">
        <cfvo type="percent" val="0"/>
        <cfvo type="num" val="0.6"/>
        <cfvo type="num" val="0.9"/>
      </iconSet>
    </cfRule>
  </conditionalFormatting>
  <conditionalFormatting sqref="BM31:BO36">
    <cfRule type="iconSet" priority="2271">
      <iconSet showValue="0">
        <cfvo type="percent" val="0"/>
        <cfvo type="num" val="0.6"/>
        <cfvo type="num" val="0.9"/>
      </iconSet>
    </cfRule>
  </conditionalFormatting>
  <conditionalFormatting sqref="BQ31:BU36">
    <cfRule type="iconSet" priority="2274">
      <iconSet showValue="0">
        <cfvo type="percent" val="0"/>
        <cfvo type="num" val="0.6"/>
        <cfvo type="num" val="0.9"/>
      </iconSet>
    </cfRule>
  </conditionalFormatting>
  <conditionalFormatting sqref="BW31:CA36">
    <cfRule type="iconSet" priority="2275">
      <iconSet showValue="0">
        <cfvo type="percent" val="0"/>
        <cfvo type="num" val="0.6"/>
        <cfvo type="num" val="0.9"/>
      </iconSet>
    </cfRule>
  </conditionalFormatting>
  <conditionalFormatting sqref="CC31:CE36">
    <cfRule type="iconSet" priority="2276">
      <iconSet showValue="0">
        <cfvo type="percent" val="0"/>
        <cfvo type="num" val="0.6"/>
        <cfvo type="num" val="0.9"/>
      </iconSet>
    </cfRule>
  </conditionalFormatting>
  <conditionalFormatting sqref="BK31:BK36">
    <cfRule type="iconSet" priority="2270">
      <iconSet showValue="0">
        <cfvo type="percent" val="0"/>
        <cfvo type="num" val="0.6"/>
        <cfvo type="num" val="0.9"/>
      </iconSet>
    </cfRule>
  </conditionalFormatting>
  <conditionalFormatting sqref="BI31:BI36">
    <cfRule type="iconSet" priority="2269">
      <iconSet showValue="0">
        <cfvo type="percent" val="0"/>
        <cfvo type="num" val="0.6"/>
        <cfvo type="num" val="0.9"/>
      </iconSet>
    </cfRule>
  </conditionalFormatting>
  <conditionalFormatting sqref="BG31:BG36">
    <cfRule type="iconSet" priority="2268">
      <iconSet showValue="0">
        <cfvo type="percent" val="0"/>
        <cfvo type="num" val="0.6"/>
        <cfvo type="num" val="0.9"/>
      </iconSet>
    </cfRule>
  </conditionalFormatting>
  <conditionalFormatting sqref="BF31:BF36">
    <cfRule type="iconSet" priority="2267">
      <iconSet showValue="0">
        <cfvo type="percent" val="0"/>
        <cfvo type="num" val="0.6"/>
        <cfvo type="num" val="0.9"/>
      </iconSet>
    </cfRule>
  </conditionalFormatting>
  <conditionalFormatting sqref="BE31:BE36">
    <cfRule type="iconSet" priority="2266">
      <iconSet showValue="0">
        <cfvo type="percent" val="0"/>
        <cfvo type="num" val="0.6"/>
        <cfvo type="num" val="0.9"/>
      </iconSet>
    </cfRule>
  </conditionalFormatting>
  <conditionalFormatting sqref="BB31:BB36">
    <cfRule type="iconSet" priority="2263">
      <iconSet showValue="0">
        <cfvo type="percent" val="0"/>
        <cfvo type="num" val="0.6"/>
        <cfvo type="num" val="0.9"/>
      </iconSet>
    </cfRule>
  </conditionalFormatting>
  <conditionalFormatting sqref="AW31:AW36">
    <cfRule type="iconSet" priority="2260">
      <iconSet showValue="0">
        <cfvo type="percent" val="0"/>
        <cfvo type="num" val="0.6"/>
        <cfvo type="num" val="0.9"/>
      </iconSet>
    </cfRule>
  </conditionalFormatting>
  <conditionalFormatting sqref="AV31:AV36">
    <cfRule type="iconSet" priority="2259">
      <iconSet showValue="0">
        <cfvo type="percent" val="0"/>
        <cfvo type="num" val="0.6"/>
        <cfvo type="num" val="0.9"/>
      </iconSet>
    </cfRule>
  </conditionalFormatting>
  <conditionalFormatting sqref="AT31:AT36">
    <cfRule type="iconSet" priority="2257">
      <iconSet showValue="0">
        <cfvo type="percent" val="0"/>
        <cfvo type="num" val="0.6"/>
        <cfvo type="num" val="0.9"/>
      </iconSet>
    </cfRule>
  </conditionalFormatting>
  <conditionalFormatting sqref="AS31:AS36">
    <cfRule type="iconSet" priority="2256">
      <iconSet showValue="0">
        <cfvo type="percent" val="0"/>
        <cfvo type="num" val="0.6"/>
        <cfvo type="num" val="0.9"/>
      </iconSet>
    </cfRule>
  </conditionalFormatting>
  <conditionalFormatting sqref="AR31:AR36">
    <cfRule type="iconSet" priority="2255">
      <iconSet showValue="0">
        <cfvo type="percent" val="0"/>
        <cfvo type="num" val="0.6"/>
        <cfvo type="num" val="0.9"/>
      </iconSet>
    </cfRule>
  </conditionalFormatting>
  <conditionalFormatting sqref="AQ31:AQ36">
    <cfRule type="iconSet" priority="2254">
      <iconSet showValue="0">
        <cfvo type="percent" val="0"/>
        <cfvo type="num" val="0.6"/>
        <cfvo type="num" val="0.9"/>
      </iconSet>
    </cfRule>
  </conditionalFormatting>
  <conditionalFormatting sqref="AP31:AP36">
    <cfRule type="iconSet" priority="2253">
      <iconSet showValue="0">
        <cfvo type="percent" val="0"/>
        <cfvo type="num" val="0.6"/>
        <cfvo type="num" val="0.9"/>
      </iconSet>
    </cfRule>
  </conditionalFormatting>
  <conditionalFormatting sqref="AO31:AO36">
    <cfRule type="iconSet" priority="2252">
      <iconSet showValue="0">
        <cfvo type="percent" val="0"/>
        <cfvo type="num" val="0.6"/>
        <cfvo type="num" val="0.9"/>
      </iconSet>
    </cfRule>
  </conditionalFormatting>
  <conditionalFormatting sqref="AN31:AN36">
    <cfRule type="iconSet" priority="2251">
      <iconSet showValue="0">
        <cfvo type="percent" val="0"/>
        <cfvo type="num" val="0.6"/>
        <cfvo type="num" val="0.9"/>
      </iconSet>
    </cfRule>
  </conditionalFormatting>
  <conditionalFormatting sqref="AL31:AL36">
    <cfRule type="iconSet" priority="2249">
      <iconSet showValue="0">
        <cfvo type="percent" val="0"/>
        <cfvo type="num" val="0.6"/>
        <cfvo type="num" val="0.9"/>
      </iconSet>
    </cfRule>
  </conditionalFormatting>
  <conditionalFormatting sqref="AK31:AK36">
    <cfRule type="iconSet" priority="2248">
      <iconSet showValue="0">
        <cfvo type="percent" val="0"/>
        <cfvo type="num" val="0.6"/>
        <cfvo type="num" val="0.9"/>
      </iconSet>
    </cfRule>
  </conditionalFormatting>
  <conditionalFormatting sqref="AI31:AI36">
    <cfRule type="iconSet" priority="2247">
      <iconSet showValue="0">
        <cfvo type="percent" val="0"/>
        <cfvo type="num" val="0.6"/>
        <cfvo type="num" val="0.9"/>
      </iconSet>
    </cfRule>
  </conditionalFormatting>
  <conditionalFormatting sqref="AH31:AH36">
    <cfRule type="iconSet" priority="2246">
      <iconSet showValue="0">
        <cfvo type="percent" val="0"/>
        <cfvo type="num" val="0.6"/>
        <cfvo type="num" val="0.9"/>
      </iconSet>
    </cfRule>
  </conditionalFormatting>
  <conditionalFormatting sqref="AF31:AF36">
    <cfRule type="iconSet" priority="2245">
      <iconSet showValue="0">
        <cfvo type="percent" val="0"/>
        <cfvo type="num" val="0.6"/>
        <cfvo type="num" val="0.9"/>
      </iconSet>
    </cfRule>
  </conditionalFormatting>
  <conditionalFormatting sqref="AE31:AE36">
    <cfRule type="iconSet" priority="2244">
      <iconSet showValue="0">
        <cfvo type="percent" val="0"/>
        <cfvo type="num" val="0.6"/>
        <cfvo type="num" val="0.9"/>
      </iconSet>
    </cfRule>
  </conditionalFormatting>
  <conditionalFormatting sqref="AD31:AD36">
    <cfRule type="iconSet" priority="2243">
      <iconSet showValue="0">
        <cfvo type="percent" val="0"/>
        <cfvo type="num" val="0.6"/>
        <cfvo type="num" val="0.9"/>
      </iconSet>
    </cfRule>
  </conditionalFormatting>
  <conditionalFormatting sqref="AC31:AC36">
    <cfRule type="iconSet" priority="2242">
      <iconSet showValue="0">
        <cfvo type="percent" val="0"/>
        <cfvo type="num" val="0.6"/>
        <cfvo type="num" val="0.9"/>
      </iconSet>
    </cfRule>
  </conditionalFormatting>
  <conditionalFormatting sqref="AB35:AB36">
    <cfRule type="iconSet" priority="2241">
      <iconSet showValue="0">
        <cfvo type="percent" val="0"/>
        <cfvo type="num" val="0.6"/>
        <cfvo type="num" val="0.9"/>
      </iconSet>
    </cfRule>
  </conditionalFormatting>
  <conditionalFormatting sqref="AA31:AA36">
    <cfRule type="iconSet" priority="2240">
      <iconSet showValue="0">
        <cfvo type="percent" val="0"/>
        <cfvo type="num" val="0.6"/>
        <cfvo type="num" val="0.9"/>
      </iconSet>
    </cfRule>
  </conditionalFormatting>
  <conditionalFormatting sqref="Z31:Z36">
    <cfRule type="iconSet" priority="2239">
      <iconSet showValue="0">
        <cfvo type="percent" val="0"/>
        <cfvo type="num" val="0.6"/>
        <cfvo type="num" val="0.9"/>
      </iconSet>
    </cfRule>
  </conditionalFormatting>
  <conditionalFormatting sqref="X31:X36">
    <cfRule type="iconSet" priority="2238">
      <iconSet showValue="0">
        <cfvo type="percent" val="0"/>
        <cfvo type="num" val="0.6"/>
        <cfvo type="num" val="0.9"/>
      </iconSet>
    </cfRule>
  </conditionalFormatting>
  <conditionalFormatting sqref="W31:W36">
    <cfRule type="iconSet" priority="2237">
      <iconSet showValue="0">
        <cfvo type="percent" val="0"/>
        <cfvo type="num" val="0.6"/>
        <cfvo type="num" val="0.9"/>
      </iconSet>
    </cfRule>
  </conditionalFormatting>
  <conditionalFormatting sqref="S31:S36">
    <cfRule type="iconSet" priority="2235">
      <iconSet showValue="0">
        <cfvo type="percent" val="0"/>
        <cfvo type="num" val="0.6"/>
        <cfvo type="num" val="0.9"/>
      </iconSet>
    </cfRule>
  </conditionalFormatting>
  <conditionalFormatting sqref="R31:R36">
    <cfRule type="iconSet" priority="2234">
      <iconSet showValue="0">
        <cfvo type="percent" val="0"/>
        <cfvo type="num" val="0.6"/>
        <cfvo type="num" val="0.9"/>
      </iconSet>
    </cfRule>
  </conditionalFormatting>
  <conditionalFormatting sqref="Q31:Q36">
    <cfRule type="iconSet" priority="2233">
      <iconSet showValue="0">
        <cfvo type="percent" val="0"/>
        <cfvo type="num" val="0.6"/>
        <cfvo type="num" val="0.9"/>
      </iconSet>
    </cfRule>
  </conditionalFormatting>
  <conditionalFormatting sqref="P31:P36">
    <cfRule type="iconSet" priority="2232">
      <iconSet showValue="0">
        <cfvo type="percent" val="0"/>
        <cfvo type="num" val="0.6"/>
        <cfvo type="num" val="0.9"/>
      </iconSet>
    </cfRule>
  </conditionalFormatting>
  <conditionalFormatting sqref="N31:N36">
    <cfRule type="iconSet" priority="2231">
      <iconSet showValue="0">
        <cfvo type="percent" val="0"/>
        <cfvo type="num" val="0.6"/>
        <cfvo type="num" val="0.9"/>
      </iconSet>
    </cfRule>
  </conditionalFormatting>
  <conditionalFormatting sqref="E31">
    <cfRule type="iconSet" priority="2230">
      <iconSet showValue="0">
        <cfvo type="percent" val="0"/>
        <cfvo type="num" val="0.6"/>
        <cfvo type="num" val="0.9"/>
      </iconSet>
    </cfRule>
  </conditionalFormatting>
  <conditionalFormatting sqref="E32:E36">
    <cfRule type="iconSet" priority="2229">
      <iconSet showValue="0">
        <cfvo type="percent" val="0"/>
        <cfvo type="num" val="0.6"/>
        <cfvo type="num" val="0.9"/>
      </iconSet>
    </cfRule>
  </conditionalFormatting>
  <conditionalFormatting sqref="F31">
    <cfRule type="iconSet" priority="2228">
      <iconSet showValue="0">
        <cfvo type="percent" val="0"/>
        <cfvo type="num" val="0.6"/>
        <cfvo type="num" val="0.9"/>
      </iconSet>
    </cfRule>
  </conditionalFormatting>
  <conditionalFormatting sqref="F32:F36">
    <cfRule type="iconSet" priority="2227">
      <iconSet showValue="0">
        <cfvo type="percent" val="0"/>
        <cfvo type="num" val="0.6"/>
        <cfvo type="num" val="0.9"/>
      </iconSet>
    </cfRule>
  </conditionalFormatting>
  <conditionalFormatting sqref="G31">
    <cfRule type="iconSet" priority="2226">
      <iconSet showValue="0">
        <cfvo type="percent" val="0"/>
        <cfvo type="num" val="0.6"/>
        <cfvo type="num" val="0.9"/>
      </iconSet>
    </cfRule>
  </conditionalFormatting>
  <conditionalFormatting sqref="G32:G36">
    <cfRule type="iconSet" priority="2225">
      <iconSet showValue="0">
        <cfvo type="percent" val="0"/>
        <cfvo type="num" val="0.6"/>
        <cfvo type="num" val="0.9"/>
      </iconSet>
    </cfRule>
  </conditionalFormatting>
  <conditionalFormatting sqref="H31">
    <cfRule type="iconSet" priority="2224">
      <iconSet showValue="0">
        <cfvo type="percent" val="0"/>
        <cfvo type="num" val="0.6"/>
        <cfvo type="num" val="0.9"/>
      </iconSet>
    </cfRule>
  </conditionalFormatting>
  <conditionalFormatting sqref="H32:H36">
    <cfRule type="iconSet" priority="2223">
      <iconSet showValue="0">
        <cfvo type="percent" val="0"/>
        <cfvo type="num" val="0.6"/>
        <cfvo type="num" val="0.9"/>
      </iconSet>
    </cfRule>
  </conditionalFormatting>
  <conditionalFormatting sqref="I31">
    <cfRule type="iconSet" priority="2222">
      <iconSet showValue="0">
        <cfvo type="percent" val="0"/>
        <cfvo type="num" val="0.6"/>
        <cfvo type="num" val="0.9"/>
      </iconSet>
    </cfRule>
  </conditionalFormatting>
  <conditionalFormatting sqref="I32:I36">
    <cfRule type="iconSet" priority="2221">
      <iconSet showValue="0">
        <cfvo type="percent" val="0"/>
        <cfvo type="num" val="0.6"/>
        <cfvo type="num" val="0.9"/>
      </iconSet>
    </cfRule>
  </conditionalFormatting>
  <conditionalFormatting sqref="J31">
    <cfRule type="iconSet" priority="2220">
      <iconSet showValue="0">
        <cfvo type="percent" val="0"/>
        <cfvo type="num" val="0.6"/>
        <cfvo type="num" val="0.9"/>
      </iconSet>
    </cfRule>
  </conditionalFormatting>
  <conditionalFormatting sqref="J32:J36">
    <cfRule type="iconSet" priority="2219">
      <iconSet showValue="0">
        <cfvo type="percent" val="0"/>
        <cfvo type="num" val="0.6"/>
        <cfvo type="num" val="0.9"/>
      </iconSet>
    </cfRule>
  </conditionalFormatting>
  <conditionalFormatting sqref="K31:K36">
    <cfRule type="iconSet" priority="2218">
      <iconSet showValue="0">
        <cfvo type="percent" val="0"/>
        <cfvo type="num" val="0.6"/>
        <cfvo type="num" val="0.9"/>
      </iconSet>
    </cfRule>
  </conditionalFormatting>
  <conditionalFormatting sqref="L31">
    <cfRule type="iconSet" priority="2217">
      <iconSet showValue="0">
        <cfvo type="percent" val="0"/>
        <cfvo type="num" val="0.6"/>
        <cfvo type="num" val="0.9"/>
      </iconSet>
    </cfRule>
  </conditionalFormatting>
  <conditionalFormatting sqref="L32:L36">
    <cfRule type="iconSet" priority="2216">
      <iconSet showValue="0">
        <cfvo type="percent" val="0"/>
        <cfvo type="num" val="0.6"/>
        <cfvo type="num" val="0.9"/>
      </iconSet>
    </cfRule>
  </conditionalFormatting>
  <conditionalFormatting sqref="M31:M36">
    <cfRule type="iconSet" priority="2215">
      <iconSet showValue="0">
        <cfvo type="percent" val="0"/>
        <cfvo type="num" val="0.6"/>
        <cfvo type="num" val="0.9"/>
      </iconSet>
    </cfRule>
  </conditionalFormatting>
  <conditionalFormatting sqref="BM38:BO43">
    <cfRule type="iconSet" priority="2209">
      <iconSet showValue="0">
        <cfvo type="percent" val="0"/>
        <cfvo type="num" val="0.6"/>
        <cfvo type="num" val="0.9"/>
      </iconSet>
    </cfRule>
  </conditionalFormatting>
  <conditionalFormatting sqref="BQ38:BU43">
    <cfRule type="iconSet" priority="2212">
      <iconSet showValue="0">
        <cfvo type="percent" val="0"/>
        <cfvo type="num" val="0.6"/>
        <cfvo type="num" val="0.9"/>
      </iconSet>
    </cfRule>
  </conditionalFormatting>
  <conditionalFormatting sqref="BW38:CA43">
    <cfRule type="iconSet" priority="2213">
      <iconSet showValue="0">
        <cfvo type="percent" val="0"/>
        <cfvo type="num" val="0.6"/>
        <cfvo type="num" val="0.9"/>
      </iconSet>
    </cfRule>
  </conditionalFormatting>
  <conditionalFormatting sqref="CC38:CE43">
    <cfRule type="iconSet" priority="2214">
      <iconSet showValue="0">
        <cfvo type="percent" val="0"/>
        <cfvo type="num" val="0.6"/>
        <cfvo type="num" val="0.9"/>
      </iconSet>
    </cfRule>
  </conditionalFormatting>
  <conditionalFormatting sqref="BK38:BK43">
    <cfRule type="iconSet" priority="2208">
      <iconSet showValue="0">
        <cfvo type="percent" val="0"/>
        <cfvo type="num" val="0.6"/>
        <cfvo type="num" val="0.9"/>
      </iconSet>
    </cfRule>
  </conditionalFormatting>
  <conditionalFormatting sqref="BI38:BI43">
    <cfRule type="iconSet" priority="2207">
      <iconSet showValue="0">
        <cfvo type="percent" val="0"/>
        <cfvo type="num" val="0.6"/>
        <cfvo type="num" val="0.9"/>
      </iconSet>
    </cfRule>
  </conditionalFormatting>
  <conditionalFormatting sqref="BG38:BG43">
    <cfRule type="iconSet" priority="2206">
      <iconSet showValue="0">
        <cfvo type="percent" val="0"/>
        <cfvo type="num" val="0.6"/>
        <cfvo type="num" val="0.9"/>
      </iconSet>
    </cfRule>
  </conditionalFormatting>
  <conditionalFormatting sqref="BF38:BF43">
    <cfRule type="iconSet" priority="2205">
      <iconSet showValue="0">
        <cfvo type="percent" val="0"/>
        <cfvo type="num" val="0.6"/>
        <cfvo type="num" val="0.9"/>
      </iconSet>
    </cfRule>
  </conditionalFormatting>
  <conditionalFormatting sqref="BE38:BE43">
    <cfRule type="iconSet" priority="2204">
      <iconSet showValue="0">
        <cfvo type="percent" val="0"/>
        <cfvo type="num" val="0.6"/>
        <cfvo type="num" val="0.9"/>
      </iconSet>
    </cfRule>
  </conditionalFormatting>
  <conditionalFormatting sqref="BB38:BB43">
    <cfRule type="iconSet" priority="2201">
      <iconSet showValue="0">
        <cfvo type="percent" val="0"/>
        <cfvo type="num" val="0.6"/>
        <cfvo type="num" val="0.9"/>
      </iconSet>
    </cfRule>
  </conditionalFormatting>
  <conditionalFormatting sqref="AW38:AW43">
    <cfRule type="iconSet" priority="2198">
      <iconSet showValue="0">
        <cfvo type="percent" val="0"/>
        <cfvo type="num" val="0.6"/>
        <cfvo type="num" val="0.9"/>
      </iconSet>
    </cfRule>
  </conditionalFormatting>
  <conditionalFormatting sqref="AV38:AV43">
    <cfRule type="iconSet" priority="2197">
      <iconSet showValue="0">
        <cfvo type="percent" val="0"/>
        <cfvo type="num" val="0.6"/>
        <cfvo type="num" val="0.9"/>
      </iconSet>
    </cfRule>
  </conditionalFormatting>
  <conditionalFormatting sqref="AT38:AT43">
    <cfRule type="iconSet" priority="2195">
      <iconSet showValue="0">
        <cfvo type="percent" val="0"/>
        <cfvo type="num" val="0.6"/>
        <cfvo type="num" val="0.9"/>
      </iconSet>
    </cfRule>
  </conditionalFormatting>
  <conditionalFormatting sqref="AS38:AS43">
    <cfRule type="iconSet" priority="2194">
      <iconSet showValue="0">
        <cfvo type="percent" val="0"/>
        <cfvo type="num" val="0.6"/>
        <cfvo type="num" val="0.9"/>
      </iconSet>
    </cfRule>
  </conditionalFormatting>
  <conditionalFormatting sqref="AR38:AR43">
    <cfRule type="iconSet" priority="2193">
      <iconSet showValue="0">
        <cfvo type="percent" val="0"/>
        <cfvo type="num" val="0.6"/>
        <cfvo type="num" val="0.9"/>
      </iconSet>
    </cfRule>
  </conditionalFormatting>
  <conditionalFormatting sqref="AQ38:AQ43">
    <cfRule type="iconSet" priority="2192">
      <iconSet showValue="0">
        <cfvo type="percent" val="0"/>
        <cfvo type="num" val="0.6"/>
        <cfvo type="num" val="0.9"/>
      </iconSet>
    </cfRule>
  </conditionalFormatting>
  <conditionalFormatting sqref="AP38:AP43">
    <cfRule type="iconSet" priority="2191">
      <iconSet showValue="0">
        <cfvo type="percent" val="0"/>
        <cfvo type="num" val="0.6"/>
        <cfvo type="num" val="0.9"/>
      </iconSet>
    </cfRule>
  </conditionalFormatting>
  <conditionalFormatting sqref="AO38:AO43">
    <cfRule type="iconSet" priority="2190">
      <iconSet showValue="0">
        <cfvo type="percent" val="0"/>
        <cfvo type="num" val="0.6"/>
        <cfvo type="num" val="0.9"/>
      </iconSet>
    </cfRule>
  </conditionalFormatting>
  <conditionalFormatting sqref="AN38:AN43">
    <cfRule type="iconSet" priority="2189">
      <iconSet showValue="0">
        <cfvo type="percent" val="0"/>
        <cfvo type="num" val="0.6"/>
        <cfvo type="num" val="0.9"/>
      </iconSet>
    </cfRule>
  </conditionalFormatting>
  <conditionalFormatting sqref="AL38:AL43">
    <cfRule type="iconSet" priority="2187">
      <iconSet showValue="0">
        <cfvo type="percent" val="0"/>
        <cfvo type="num" val="0.6"/>
        <cfvo type="num" val="0.9"/>
      </iconSet>
    </cfRule>
  </conditionalFormatting>
  <conditionalFormatting sqref="AK38:AK43">
    <cfRule type="iconSet" priority="2186">
      <iconSet showValue="0">
        <cfvo type="percent" val="0"/>
        <cfvo type="num" val="0.6"/>
        <cfvo type="num" val="0.9"/>
      </iconSet>
    </cfRule>
  </conditionalFormatting>
  <conditionalFormatting sqref="AI38:AI43">
    <cfRule type="iconSet" priority="2185">
      <iconSet showValue="0">
        <cfvo type="percent" val="0"/>
        <cfvo type="num" val="0.6"/>
        <cfvo type="num" val="0.9"/>
      </iconSet>
    </cfRule>
  </conditionalFormatting>
  <conditionalFormatting sqref="AH38:AH43">
    <cfRule type="iconSet" priority="2184">
      <iconSet showValue="0">
        <cfvo type="percent" val="0"/>
        <cfvo type="num" val="0.6"/>
        <cfvo type="num" val="0.9"/>
      </iconSet>
    </cfRule>
  </conditionalFormatting>
  <conditionalFormatting sqref="AF38:AF43">
    <cfRule type="iconSet" priority="2183">
      <iconSet showValue="0">
        <cfvo type="percent" val="0"/>
        <cfvo type="num" val="0.6"/>
        <cfvo type="num" val="0.9"/>
      </iconSet>
    </cfRule>
  </conditionalFormatting>
  <conditionalFormatting sqref="AE38:AE43">
    <cfRule type="iconSet" priority="2182">
      <iconSet showValue="0">
        <cfvo type="percent" val="0"/>
        <cfvo type="num" val="0.6"/>
        <cfvo type="num" val="0.9"/>
      </iconSet>
    </cfRule>
  </conditionalFormatting>
  <conditionalFormatting sqref="AD38:AD43">
    <cfRule type="iconSet" priority="2181">
      <iconSet showValue="0">
        <cfvo type="percent" val="0"/>
        <cfvo type="num" val="0.6"/>
        <cfvo type="num" val="0.9"/>
      </iconSet>
    </cfRule>
  </conditionalFormatting>
  <conditionalFormatting sqref="AC38:AC43">
    <cfRule type="iconSet" priority="2180">
      <iconSet showValue="0">
        <cfvo type="percent" val="0"/>
        <cfvo type="num" val="0.6"/>
        <cfvo type="num" val="0.9"/>
      </iconSet>
    </cfRule>
  </conditionalFormatting>
  <conditionalFormatting sqref="AB38:AB43">
    <cfRule type="iconSet" priority="2179">
      <iconSet showValue="0">
        <cfvo type="percent" val="0"/>
        <cfvo type="num" val="0.6"/>
        <cfvo type="num" val="0.9"/>
      </iconSet>
    </cfRule>
  </conditionalFormatting>
  <conditionalFormatting sqref="AA38:AA43">
    <cfRule type="iconSet" priority="2178">
      <iconSet showValue="0">
        <cfvo type="percent" val="0"/>
        <cfvo type="num" val="0.6"/>
        <cfvo type="num" val="0.9"/>
      </iconSet>
    </cfRule>
  </conditionalFormatting>
  <conditionalFormatting sqref="Z38:Z43">
    <cfRule type="iconSet" priority="2177">
      <iconSet showValue="0">
        <cfvo type="percent" val="0"/>
        <cfvo type="num" val="0.6"/>
        <cfvo type="num" val="0.9"/>
      </iconSet>
    </cfRule>
  </conditionalFormatting>
  <conditionalFormatting sqref="X38:X43">
    <cfRule type="iconSet" priority="2176">
      <iconSet showValue="0">
        <cfvo type="percent" val="0"/>
        <cfvo type="num" val="0.6"/>
        <cfvo type="num" val="0.9"/>
      </iconSet>
    </cfRule>
  </conditionalFormatting>
  <conditionalFormatting sqref="W38:W43">
    <cfRule type="iconSet" priority="2175">
      <iconSet showValue="0">
        <cfvo type="percent" val="0"/>
        <cfvo type="num" val="0.6"/>
        <cfvo type="num" val="0.9"/>
      </iconSet>
    </cfRule>
  </conditionalFormatting>
  <conditionalFormatting sqref="S38:S43">
    <cfRule type="iconSet" priority="2173">
      <iconSet showValue="0">
        <cfvo type="percent" val="0"/>
        <cfvo type="num" val="0.6"/>
        <cfvo type="num" val="0.9"/>
      </iconSet>
    </cfRule>
  </conditionalFormatting>
  <conditionalFormatting sqref="R38:R43">
    <cfRule type="iconSet" priority="2172">
      <iconSet showValue="0">
        <cfvo type="percent" val="0"/>
        <cfvo type="num" val="0.6"/>
        <cfvo type="num" val="0.9"/>
      </iconSet>
    </cfRule>
  </conditionalFormatting>
  <conditionalFormatting sqref="Q38:Q43">
    <cfRule type="iconSet" priority="2171">
      <iconSet showValue="0">
        <cfvo type="percent" val="0"/>
        <cfvo type="num" val="0.6"/>
        <cfvo type="num" val="0.9"/>
      </iconSet>
    </cfRule>
  </conditionalFormatting>
  <conditionalFormatting sqref="P38:P43">
    <cfRule type="iconSet" priority="2170">
      <iconSet showValue="0">
        <cfvo type="percent" val="0"/>
        <cfvo type="num" val="0.6"/>
        <cfvo type="num" val="0.9"/>
      </iconSet>
    </cfRule>
  </conditionalFormatting>
  <conditionalFormatting sqref="N38:N43">
    <cfRule type="iconSet" priority="2169">
      <iconSet showValue="0">
        <cfvo type="percent" val="0"/>
        <cfvo type="num" val="0.6"/>
        <cfvo type="num" val="0.9"/>
      </iconSet>
    </cfRule>
  </conditionalFormatting>
  <conditionalFormatting sqref="E38">
    <cfRule type="iconSet" priority="2168">
      <iconSet showValue="0">
        <cfvo type="percent" val="0"/>
        <cfvo type="num" val="0.6"/>
        <cfvo type="num" val="0.9"/>
      </iconSet>
    </cfRule>
  </conditionalFormatting>
  <conditionalFormatting sqref="E39:E43">
    <cfRule type="iconSet" priority="2167">
      <iconSet showValue="0">
        <cfvo type="percent" val="0"/>
        <cfvo type="num" val="0.6"/>
        <cfvo type="num" val="0.9"/>
      </iconSet>
    </cfRule>
  </conditionalFormatting>
  <conditionalFormatting sqref="F38">
    <cfRule type="iconSet" priority="2166">
      <iconSet showValue="0">
        <cfvo type="percent" val="0"/>
        <cfvo type="num" val="0.6"/>
        <cfvo type="num" val="0.9"/>
      </iconSet>
    </cfRule>
  </conditionalFormatting>
  <conditionalFormatting sqref="F39:F43">
    <cfRule type="iconSet" priority="2165">
      <iconSet showValue="0">
        <cfvo type="percent" val="0"/>
        <cfvo type="num" val="0.6"/>
        <cfvo type="num" val="0.9"/>
      </iconSet>
    </cfRule>
  </conditionalFormatting>
  <conditionalFormatting sqref="G38">
    <cfRule type="iconSet" priority="2164">
      <iconSet showValue="0">
        <cfvo type="percent" val="0"/>
        <cfvo type="num" val="0.6"/>
        <cfvo type="num" val="0.9"/>
      </iconSet>
    </cfRule>
  </conditionalFormatting>
  <conditionalFormatting sqref="G39:G43">
    <cfRule type="iconSet" priority="2163">
      <iconSet showValue="0">
        <cfvo type="percent" val="0"/>
        <cfvo type="num" val="0.6"/>
        <cfvo type="num" val="0.9"/>
      </iconSet>
    </cfRule>
  </conditionalFormatting>
  <conditionalFormatting sqref="H38">
    <cfRule type="iconSet" priority="2162">
      <iconSet showValue="0">
        <cfvo type="percent" val="0"/>
        <cfvo type="num" val="0.6"/>
        <cfvo type="num" val="0.9"/>
      </iconSet>
    </cfRule>
  </conditionalFormatting>
  <conditionalFormatting sqref="H39:H43">
    <cfRule type="iconSet" priority="2161">
      <iconSet showValue="0">
        <cfvo type="percent" val="0"/>
        <cfvo type="num" val="0.6"/>
        <cfvo type="num" val="0.9"/>
      </iconSet>
    </cfRule>
  </conditionalFormatting>
  <conditionalFormatting sqref="I38">
    <cfRule type="iconSet" priority="2160">
      <iconSet showValue="0">
        <cfvo type="percent" val="0"/>
        <cfvo type="num" val="0.6"/>
        <cfvo type="num" val="0.9"/>
      </iconSet>
    </cfRule>
  </conditionalFormatting>
  <conditionalFormatting sqref="I39:I43">
    <cfRule type="iconSet" priority="2159">
      <iconSet showValue="0">
        <cfvo type="percent" val="0"/>
        <cfvo type="num" val="0.6"/>
        <cfvo type="num" val="0.9"/>
      </iconSet>
    </cfRule>
  </conditionalFormatting>
  <conditionalFormatting sqref="J38">
    <cfRule type="iconSet" priority="2158">
      <iconSet showValue="0">
        <cfvo type="percent" val="0"/>
        <cfvo type="num" val="0.6"/>
        <cfvo type="num" val="0.9"/>
      </iconSet>
    </cfRule>
  </conditionalFormatting>
  <conditionalFormatting sqref="J39:J43">
    <cfRule type="iconSet" priority="2157">
      <iconSet showValue="0">
        <cfvo type="percent" val="0"/>
        <cfvo type="num" val="0.6"/>
        <cfvo type="num" val="0.9"/>
      </iconSet>
    </cfRule>
  </conditionalFormatting>
  <conditionalFormatting sqref="K38:K43">
    <cfRule type="iconSet" priority="2156">
      <iconSet showValue="0">
        <cfvo type="percent" val="0"/>
        <cfvo type="num" val="0.6"/>
        <cfvo type="num" val="0.9"/>
      </iconSet>
    </cfRule>
  </conditionalFormatting>
  <conditionalFormatting sqref="L38">
    <cfRule type="iconSet" priority="2155">
      <iconSet showValue="0">
        <cfvo type="percent" val="0"/>
        <cfvo type="num" val="0.6"/>
        <cfvo type="num" val="0.9"/>
      </iconSet>
    </cfRule>
  </conditionalFormatting>
  <conditionalFormatting sqref="L39:L43">
    <cfRule type="iconSet" priority="2154">
      <iconSet showValue="0">
        <cfvo type="percent" val="0"/>
        <cfvo type="num" val="0.6"/>
        <cfvo type="num" val="0.9"/>
      </iconSet>
    </cfRule>
  </conditionalFormatting>
  <conditionalFormatting sqref="M38:M43">
    <cfRule type="iconSet" priority="2153">
      <iconSet showValue="0">
        <cfvo type="percent" val="0"/>
        <cfvo type="num" val="0.6"/>
        <cfvo type="num" val="0.9"/>
      </iconSet>
    </cfRule>
  </conditionalFormatting>
  <conditionalFormatting sqref="BM51:BO51">
    <cfRule type="iconSet" priority="1974">
      <iconSet showValue="0">
        <cfvo type="percent" val="0"/>
        <cfvo type="num" val="0.6"/>
        <cfvo type="num" val="0.9"/>
      </iconSet>
    </cfRule>
  </conditionalFormatting>
  <conditionalFormatting sqref="BQ51:BR51">
    <cfRule type="iconSet" priority="1977">
      <iconSet showValue="0">
        <cfvo type="percent" val="0"/>
        <cfvo type="num" val="0.6"/>
        <cfvo type="num" val="0.9"/>
      </iconSet>
    </cfRule>
  </conditionalFormatting>
  <conditionalFormatting sqref="BW51:CA51">
    <cfRule type="iconSet" priority="1978">
      <iconSet showValue="0">
        <cfvo type="percent" val="0"/>
        <cfvo type="num" val="0.6"/>
        <cfvo type="num" val="0.9"/>
      </iconSet>
    </cfRule>
  </conditionalFormatting>
  <conditionalFormatting sqref="CC51:CE51">
    <cfRule type="iconSet" priority="1979">
      <iconSet showValue="0">
        <cfvo type="percent" val="0"/>
        <cfvo type="num" val="0.6"/>
        <cfvo type="num" val="0.9"/>
      </iconSet>
    </cfRule>
  </conditionalFormatting>
  <conditionalFormatting sqref="BK51">
    <cfRule type="iconSet" priority="1973">
      <iconSet showValue="0">
        <cfvo type="percent" val="0"/>
        <cfvo type="num" val="0.6"/>
        <cfvo type="num" val="0.9"/>
      </iconSet>
    </cfRule>
  </conditionalFormatting>
  <conditionalFormatting sqref="BI51">
    <cfRule type="iconSet" priority="1972">
      <iconSet showValue="0">
        <cfvo type="percent" val="0"/>
        <cfvo type="num" val="0.6"/>
        <cfvo type="num" val="0.9"/>
      </iconSet>
    </cfRule>
  </conditionalFormatting>
  <conditionalFormatting sqref="BG51">
    <cfRule type="iconSet" priority="1971">
      <iconSet showValue="0">
        <cfvo type="percent" val="0"/>
        <cfvo type="num" val="0.6"/>
        <cfvo type="num" val="0.9"/>
      </iconSet>
    </cfRule>
  </conditionalFormatting>
  <conditionalFormatting sqref="BF51">
    <cfRule type="iconSet" priority="1970">
      <iconSet showValue="0">
        <cfvo type="percent" val="0"/>
        <cfvo type="num" val="0.6"/>
        <cfvo type="num" val="0.9"/>
      </iconSet>
    </cfRule>
  </conditionalFormatting>
  <conditionalFormatting sqref="BE51">
    <cfRule type="iconSet" priority="1969">
      <iconSet showValue="0">
        <cfvo type="percent" val="0"/>
        <cfvo type="num" val="0.6"/>
        <cfvo type="num" val="0.9"/>
      </iconSet>
    </cfRule>
  </conditionalFormatting>
  <conditionalFormatting sqref="BB51">
    <cfRule type="iconSet" priority="1966">
      <iconSet showValue="0">
        <cfvo type="percent" val="0"/>
        <cfvo type="num" val="0.6"/>
        <cfvo type="num" val="0.9"/>
      </iconSet>
    </cfRule>
  </conditionalFormatting>
  <conditionalFormatting sqref="AW51">
    <cfRule type="iconSet" priority="1963">
      <iconSet showValue="0">
        <cfvo type="percent" val="0"/>
        <cfvo type="num" val="0.6"/>
        <cfvo type="num" val="0.9"/>
      </iconSet>
    </cfRule>
  </conditionalFormatting>
  <conditionalFormatting sqref="AV51">
    <cfRule type="iconSet" priority="1962">
      <iconSet showValue="0">
        <cfvo type="percent" val="0"/>
        <cfvo type="num" val="0.6"/>
        <cfvo type="num" val="0.9"/>
      </iconSet>
    </cfRule>
  </conditionalFormatting>
  <conditionalFormatting sqref="AT51">
    <cfRule type="iconSet" priority="1960">
      <iconSet showValue="0">
        <cfvo type="percent" val="0"/>
        <cfvo type="num" val="0.6"/>
        <cfvo type="num" val="0.9"/>
      </iconSet>
    </cfRule>
  </conditionalFormatting>
  <conditionalFormatting sqref="AS51">
    <cfRule type="iconSet" priority="1959">
      <iconSet showValue="0">
        <cfvo type="percent" val="0"/>
        <cfvo type="num" val="0.6"/>
        <cfvo type="num" val="0.9"/>
      </iconSet>
    </cfRule>
  </conditionalFormatting>
  <conditionalFormatting sqref="AR51">
    <cfRule type="iconSet" priority="1958">
      <iconSet showValue="0">
        <cfvo type="percent" val="0"/>
        <cfvo type="num" val="0.6"/>
        <cfvo type="num" val="0.9"/>
      </iconSet>
    </cfRule>
  </conditionalFormatting>
  <conditionalFormatting sqref="AQ51">
    <cfRule type="iconSet" priority="1957">
      <iconSet showValue="0">
        <cfvo type="percent" val="0"/>
        <cfvo type="num" val="0.6"/>
        <cfvo type="num" val="0.9"/>
      </iconSet>
    </cfRule>
  </conditionalFormatting>
  <conditionalFormatting sqref="AP51">
    <cfRule type="iconSet" priority="1956">
      <iconSet showValue="0">
        <cfvo type="percent" val="0"/>
        <cfvo type="num" val="0.6"/>
        <cfvo type="num" val="0.9"/>
      </iconSet>
    </cfRule>
  </conditionalFormatting>
  <conditionalFormatting sqref="AO51">
    <cfRule type="iconSet" priority="1955">
      <iconSet showValue="0">
        <cfvo type="percent" val="0"/>
        <cfvo type="num" val="0.6"/>
        <cfvo type="num" val="0.9"/>
      </iconSet>
    </cfRule>
  </conditionalFormatting>
  <conditionalFormatting sqref="AN51">
    <cfRule type="iconSet" priority="1954">
      <iconSet showValue="0">
        <cfvo type="percent" val="0"/>
        <cfvo type="num" val="0.6"/>
        <cfvo type="num" val="0.9"/>
      </iconSet>
    </cfRule>
  </conditionalFormatting>
  <conditionalFormatting sqref="AL51">
    <cfRule type="iconSet" priority="1952">
      <iconSet showValue="0">
        <cfvo type="percent" val="0"/>
        <cfvo type="num" val="0.6"/>
        <cfvo type="num" val="0.9"/>
      </iconSet>
    </cfRule>
  </conditionalFormatting>
  <conditionalFormatting sqref="AK51">
    <cfRule type="iconSet" priority="1951">
      <iconSet showValue="0">
        <cfvo type="percent" val="0"/>
        <cfvo type="num" val="0.6"/>
        <cfvo type="num" val="0.9"/>
      </iconSet>
    </cfRule>
  </conditionalFormatting>
  <conditionalFormatting sqref="AI51">
    <cfRule type="iconSet" priority="1950">
      <iconSet showValue="0">
        <cfvo type="percent" val="0"/>
        <cfvo type="num" val="0.6"/>
        <cfvo type="num" val="0.9"/>
      </iconSet>
    </cfRule>
  </conditionalFormatting>
  <conditionalFormatting sqref="AH51">
    <cfRule type="iconSet" priority="1949">
      <iconSet showValue="0">
        <cfvo type="percent" val="0"/>
        <cfvo type="num" val="0.6"/>
        <cfvo type="num" val="0.9"/>
      </iconSet>
    </cfRule>
  </conditionalFormatting>
  <conditionalFormatting sqref="AF51">
    <cfRule type="iconSet" priority="1948">
      <iconSet showValue="0">
        <cfvo type="percent" val="0"/>
        <cfvo type="num" val="0.6"/>
        <cfvo type="num" val="0.9"/>
      </iconSet>
    </cfRule>
  </conditionalFormatting>
  <conditionalFormatting sqref="AE51">
    <cfRule type="iconSet" priority="1947">
      <iconSet showValue="0">
        <cfvo type="percent" val="0"/>
        <cfvo type="num" val="0.6"/>
        <cfvo type="num" val="0.9"/>
      </iconSet>
    </cfRule>
  </conditionalFormatting>
  <conditionalFormatting sqref="AD51">
    <cfRule type="iconSet" priority="1946">
      <iconSet showValue="0">
        <cfvo type="percent" val="0"/>
        <cfvo type="num" val="0.6"/>
        <cfvo type="num" val="0.9"/>
      </iconSet>
    </cfRule>
  </conditionalFormatting>
  <conditionalFormatting sqref="AC51">
    <cfRule type="iconSet" priority="1945">
      <iconSet showValue="0">
        <cfvo type="percent" val="0"/>
        <cfvo type="num" val="0.6"/>
        <cfvo type="num" val="0.9"/>
      </iconSet>
    </cfRule>
  </conditionalFormatting>
  <conditionalFormatting sqref="AB51">
    <cfRule type="iconSet" priority="1944">
      <iconSet showValue="0">
        <cfvo type="percent" val="0"/>
        <cfvo type="num" val="0.6"/>
        <cfvo type="num" val="0.9"/>
      </iconSet>
    </cfRule>
  </conditionalFormatting>
  <conditionalFormatting sqref="AA51">
    <cfRule type="iconSet" priority="1943">
      <iconSet showValue="0">
        <cfvo type="percent" val="0"/>
        <cfvo type="num" val="0.6"/>
        <cfvo type="num" val="0.9"/>
      </iconSet>
    </cfRule>
  </conditionalFormatting>
  <conditionalFormatting sqref="Z51">
    <cfRule type="iconSet" priority="1942">
      <iconSet showValue="0">
        <cfvo type="percent" val="0"/>
        <cfvo type="num" val="0.6"/>
        <cfvo type="num" val="0.9"/>
      </iconSet>
    </cfRule>
  </conditionalFormatting>
  <conditionalFormatting sqref="X51">
    <cfRule type="iconSet" priority="1941">
      <iconSet showValue="0">
        <cfvo type="percent" val="0"/>
        <cfvo type="num" val="0.6"/>
        <cfvo type="num" val="0.9"/>
      </iconSet>
    </cfRule>
  </conditionalFormatting>
  <conditionalFormatting sqref="W51">
    <cfRule type="iconSet" priority="1940">
      <iconSet showValue="0">
        <cfvo type="percent" val="0"/>
        <cfvo type="num" val="0.6"/>
        <cfvo type="num" val="0.9"/>
      </iconSet>
    </cfRule>
  </conditionalFormatting>
  <conditionalFormatting sqref="E51">
    <cfRule type="iconSet" priority="1933">
      <iconSet showValue="0">
        <cfvo type="percent" val="0"/>
        <cfvo type="num" val="0.6"/>
        <cfvo type="num" val="0.9"/>
      </iconSet>
    </cfRule>
  </conditionalFormatting>
  <conditionalFormatting sqref="F51">
    <cfRule type="iconSet" priority="1932">
      <iconSet showValue="0">
        <cfvo type="percent" val="0"/>
        <cfvo type="num" val="0.6"/>
        <cfvo type="num" val="0.9"/>
      </iconSet>
    </cfRule>
  </conditionalFormatting>
  <conditionalFormatting sqref="G51">
    <cfRule type="iconSet" priority="1931">
      <iconSet showValue="0">
        <cfvo type="percent" val="0"/>
        <cfvo type="num" val="0.6"/>
        <cfvo type="num" val="0.9"/>
      </iconSet>
    </cfRule>
  </conditionalFormatting>
  <conditionalFormatting sqref="H51">
    <cfRule type="iconSet" priority="1930">
      <iconSet showValue="0">
        <cfvo type="percent" val="0"/>
        <cfvo type="num" val="0.6"/>
        <cfvo type="num" val="0.9"/>
      </iconSet>
    </cfRule>
  </conditionalFormatting>
  <conditionalFormatting sqref="I51">
    <cfRule type="iconSet" priority="1929">
      <iconSet showValue="0">
        <cfvo type="percent" val="0"/>
        <cfvo type="num" val="0.6"/>
        <cfvo type="num" val="0.9"/>
      </iconSet>
    </cfRule>
  </conditionalFormatting>
  <conditionalFormatting sqref="J51">
    <cfRule type="iconSet" priority="1928">
      <iconSet showValue="0">
        <cfvo type="percent" val="0"/>
        <cfvo type="num" val="0.6"/>
        <cfvo type="num" val="0.9"/>
      </iconSet>
    </cfRule>
  </conditionalFormatting>
  <conditionalFormatting sqref="K51">
    <cfRule type="iconSet" priority="1927">
      <iconSet showValue="0">
        <cfvo type="percent" val="0"/>
        <cfvo type="num" val="0.6"/>
        <cfvo type="num" val="0.9"/>
      </iconSet>
    </cfRule>
  </conditionalFormatting>
  <conditionalFormatting sqref="L51">
    <cfRule type="iconSet" priority="1926">
      <iconSet showValue="0">
        <cfvo type="percent" val="0"/>
        <cfvo type="num" val="0.6"/>
        <cfvo type="num" val="0.9"/>
      </iconSet>
    </cfRule>
  </conditionalFormatting>
  <conditionalFormatting sqref="M51">
    <cfRule type="iconSet" priority="1925">
      <iconSet showValue="0">
        <cfvo type="percent" val="0"/>
        <cfvo type="num" val="0.6"/>
        <cfvo type="num" val="0.9"/>
      </iconSet>
    </cfRule>
  </conditionalFormatting>
  <conditionalFormatting sqref="BM45:BO49">
    <cfRule type="iconSet" priority="2091">
      <iconSet showValue="0">
        <cfvo type="percent" val="0"/>
        <cfvo type="num" val="0.6"/>
        <cfvo type="num" val="0.9"/>
      </iconSet>
    </cfRule>
  </conditionalFormatting>
  <conditionalFormatting sqref="BQ45:BR49">
    <cfRule type="iconSet" priority="2094">
      <iconSet showValue="0">
        <cfvo type="percent" val="0"/>
        <cfvo type="num" val="0.6"/>
        <cfvo type="num" val="0.9"/>
      </iconSet>
    </cfRule>
  </conditionalFormatting>
  <conditionalFormatting sqref="BW45:CA49">
    <cfRule type="iconSet" priority="2095">
      <iconSet showValue="0">
        <cfvo type="percent" val="0"/>
        <cfvo type="num" val="0.6"/>
        <cfvo type="num" val="0.9"/>
      </iconSet>
    </cfRule>
  </conditionalFormatting>
  <conditionalFormatting sqref="CC45:CE49">
    <cfRule type="iconSet" priority="2096">
      <iconSet showValue="0">
        <cfvo type="percent" val="0"/>
        <cfvo type="num" val="0.6"/>
        <cfvo type="num" val="0.9"/>
      </iconSet>
    </cfRule>
  </conditionalFormatting>
  <conditionalFormatting sqref="BK45:BK49">
    <cfRule type="iconSet" priority="2090">
      <iconSet showValue="0">
        <cfvo type="percent" val="0"/>
        <cfvo type="num" val="0.6"/>
        <cfvo type="num" val="0.9"/>
      </iconSet>
    </cfRule>
  </conditionalFormatting>
  <conditionalFormatting sqref="BI45:BI49">
    <cfRule type="iconSet" priority="2089">
      <iconSet showValue="0">
        <cfvo type="percent" val="0"/>
        <cfvo type="num" val="0.6"/>
        <cfvo type="num" val="0.9"/>
      </iconSet>
    </cfRule>
  </conditionalFormatting>
  <conditionalFormatting sqref="BG45:BG49">
    <cfRule type="iconSet" priority="2088">
      <iconSet showValue="0">
        <cfvo type="percent" val="0"/>
        <cfvo type="num" val="0.6"/>
        <cfvo type="num" val="0.9"/>
      </iconSet>
    </cfRule>
  </conditionalFormatting>
  <conditionalFormatting sqref="BF45:BF49">
    <cfRule type="iconSet" priority="2087">
      <iconSet showValue="0">
        <cfvo type="percent" val="0"/>
        <cfvo type="num" val="0.6"/>
        <cfvo type="num" val="0.9"/>
      </iconSet>
    </cfRule>
  </conditionalFormatting>
  <conditionalFormatting sqref="BE45:BE49">
    <cfRule type="iconSet" priority="2086">
      <iconSet showValue="0">
        <cfvo type="percent" val="0"/>
        <cfvo type="num" val="0.6"/>
        <cfvo type="num" val="0.9"/>
      </iconSet>
    </cfRule>
  </conditionalFormatting>
  <conditionalFormatting sqref="BB45:BB49">
    <cfRule type="iconSet" priority="2083">
      <iconSet showValue="0">
        <cfvo type="percent" val="0"/>
        <cfvo type="num" val="0.6"/>
        <cfvo type="num" val="0.9"/>
      </iconSet>
    </cfRule>
  </conditionalFormatting>
  <conditionalFormatting sqref="AW45:AW49">
    <cfRule type="iconSet" priority="2080">
      <iconSet showValue="0">
        <cfvo type="percent" val="0"/>
        <cfvo type="num" val="0.6"/>
        <cfvo type="num" val="0.9"/>
      </iconSet>
    </cfRule>
  </conditionalFormatting>
  <conditionalFormatting sqref="AV45:AV49">
    <cfRule type="iconSet" priority="2079">
      <iconSet showValue="0">
        <cfvo type="percent" val="0"/>
        <cfvo type="num" val="0.6"/>
        <cfvo type="num" val="0.9"/>
      </iconSet>
    </cfRule>
  </conditionalFormatting>
  <conditionalFormatting sqref="AT45:AT49">
    <cfRule type="iconSet" priority="2077">
      <iconSet showValue="0">
        <cfvo type="percent" val="0"/>
        <cfvo type="num" val="0.6"/>
        <cfvo type="num" val="0.9"/>
      </iconSet>
    </cfRule>
  </conditionalFormatting>
  <conditionalFormatting sqref="AS45:AS49">
    <cfRule type="iconSet" priority="2076">
      <iconSet showValue="0">
        <cfvo type="percent" val="0"/>
        <cfvo type="num" val="0.6"/>
        <cfvo type="num" val="0.9"/>
      </iconSet>
    </cfRule>
  </conditionalFormatting>
  <conditionalFormatting sqref="AR45:AR49">
    <cfRule type="iconSet" priority="2075">
      <iconSet showValue="0">
        <cfvo type="percent" val="0"/>
        <cfvo type="num" val="0.6"/>
        <cfvo type="num" val="0.9"/>
      </iconSet>
    </cfRule>
  </conditionalFormatting>
  <conditionalFormatting sqref="AQ45:AQ49">
    <cfRule type="iconSet" priority="2074">
      <iconSet showValue="0">
        <cfvo type="percent" val="0"/>
        <cfvo type="num" val="0.6"/>
        <cfvo type="num" val="0.9"/>
      </iconSet>
    </cfRule>
  </conditionalFormatting>
  <conditionalFormatting sqref="AP45:AP49">
    <cfRule type="iconSet" priority="2073">
      <iconSet showValue="0">
        <cfvo type="percent" val="0"/>
        <cfvo type="num" val="0.6"/>
        <cfvo type="num" val="0.9"/>
      </iconSet>
    </cfRule>
  </conditionalFormatting>
  <conditionalFormatting sqref="AO45:AO49">
    <cfRule type="iconSet" priority="2072">
      <iconSet showValue="0">
        <cfvo type="percent" val="0"/>
        <cfvo type="num" val="0.6"/>
        <cfvo type="num" val="0.9"/>
      </iconSet>
    </cfRule>
  </conditionalFormatting>
  <conditionalFormatting sqref="AN45:AN49">
    <cfRule type="iconSet" priority="2071">
      <iconSet showValue="0">
        <cfvo type="percent" val="0"/>
        <cfvo type="num" val="0.6"/>
        <cfvo type="num" val="0.9"/>
      </iconSet>
    </cfRule>
  </conditionalFormatting>
  <conditionalFormatting sqref="AL45:AL49">
    <cfRule type="iconSet" priority="2069">
      <iconSet showValue="0">
        <cfvo type="percent" val="0"/>
        <cfvo type="num" val="0.6"/>
        <cfvo type="num" val="0.9"/>
      </iconSet>
    </cfRule>
  </conditionalFormatting>
  <conditionalFormatting sqref="AK45:AK49">
    <cfRule type="iconSet" priority="2068">
      <iconSet showValue="0">
        <cfvo type="percent" val="0"/>
        <cfvo type="num" val="0.6"/>
        <cfvo type="num" val="0.9"/>
      </iconSet>
    </cfRule>
  </conditionalFormatting>
  <conditionalFormatting sqref="AI45:AI49">
    <cfRule type="iconSet" priority="2067">
      <iconSet showValue="0">
        <cfvo type="percent" val="0"/>
        <cfvo type="num" val="0.6"/>
        <cfvo type="num" val="0.9"/>
      </iconSet>
    </cfRule>
  </conditionalFormatting>
  <conditionalFormatting sqref="AH45:AH49">
    <cfRule type="iconSet" priority="2066">
      <iconSet showValue="0">
        <cfvo type="percent" val="0"/>
        <cfvo type="num" val="0.6"/>
        <cfvo type="num" val="0.9"/>
      </iconSet>
    </cfRule>
  </conditionalFormatting>
  <conditionalFormatting sqref="AF45:AF49">
    <cfRule type="iconSet" priority="2065">
      <iconSet showValue="0">
        <cfvo type="percent" val="0"/>
        <cfvo type="num" val="0.6"/>
        <cfvo type="num" val="0.9"/>
      </iconSet>
    </cfRule>
  </conditionalFormatting>
  <conditionalFormatting sqref="AE45:AE49">
    <cfRule type="iconSet" priority="2064">
      <iconSet showValue="0">
        <cfvo type="percent" val="0"/>
        <cfvo type="num" val="0.6"/>
        <cfvo type="num" val="0.9"/>
      </iconSet>
    </cfRule>
  </conditionalFormatting>
  <conditionalFormatting sqref="AD45:AD49">
    <cfRule type="iconSet" priority="2063">
      <iconSet showValue="0">
        <cfvo type="percent" val="0"/>
        <cfvo type="num" val="0.6"/>
        <cfvo type="num" val="0.9"/>
      </iconSet>
    </cfRule>
  </conditionalFormatting>
  <conditionalFormatting sqref="AC45:AC49">
    <cfRule type="iconSet" priority="2062">
      <iconSet showValue="0">
        <cfvo type="percent" val="0"/>
        <cfvo type="num" val="0.6"/>
        <cfvo type="num" val="0.9"/>
      </iconSet>
    </cfRule>
  </conditionalFormatting>
  <conditionalFormatting sqref="AB45:AB49">
    <cfRule type="iconSet" priority="2061">
      <iconSet showValue="0">
        <cfvo type="percent" val="0"/>
        <cfvo type="num" val="0.6"/>
        <cfvo type="num" val="0.9"/>
      </iconSet>
    </cfRule>
  </conditionalFormatting>
  <conditionalFormatting sqref="AA45:AA49">
    <cfRule type="iconSet" priority="2060">
      <iconSet showValue="0">
        <cfvo type="percent" val="0"/>
        <cfvo type="num" val="0.6"/>
        <cfvo type="num" val="0.9"/>
      </iconSet>
    </cfRule>
  </conditionalFormatting>
  <conditionalFormatting sqref="Z45:Z49">
    <cfRule type="iconSet" priority="2059">
      <iconSet showValue="0">
        <cfvo type="percent" val="0"/>
        <cfvo type="num" val="0.6"/>
        <cfvo type="num" val="0.9"/>
      </iconSet>
    </cfRule>
  </conditionalFormatting>
  <conditionalFormatting sqref="X45:X49">
    <cfRule type="iconSet" priority="2058">
      <iconSet showValue="0">
        <cfvo type="percent" val="0"/>
        <cfvo type="num" val="0.6"/>
        <cfvo type="num" val="0.9"/>
      </iconSet>
    </cfRule>
  </conditionalFormatting>
  <conditionalFormatting sqref="W45:W49">
    <cfRule type="iconSet" priority="2057">
      <iconSet showValue="0">
        <cfvo type="percent" val="0"/>
        <cfvo type="num" val="0.6"/>
        <cfvo type="num" val="0.9"/>
      </iconSet>
    </cfRule>
  </conditionalFormatting>
  <conditionalFormatting sqref="S45:S49">
    <cfRule type="iconSet" priority="2055">
      <iconSet showValue="0">
        <cfvo type="percent" val="0"/>
        <cfvo type="num" val="0.6"/>
        <cfvo type="num" val="0.9"/>
      </iconSet>
    </cfRule>
  </conditionalFormatting>
  <conditionalFormatting sqref="R45:R49">
    <cfRule type="iconSet" priority="2054">
      <iconSet showValue="0">
        <cfvo type="percent" val="0"/>
        <cfvo type="num" val="0.6"/>
        <cfvo type="num" val="0.9"/>
      </iconSet>
    </cfRule>
  </conditionalFormatting>
  <conditionalFormatting sqref="Q45:Q49">
    <cfRule type="iconSet" priority="2053">
      <iconSet showValue="0">
        <cfvo type="percent" val="0"/>
        <cfvo type="num" val="0.6"/>
        <cfvo type="num" val="0.9"/>
      </iconSet>
    </cfRule>
  </conditionalFormatting>
  <conditionalFormatting sqref="P45:P49">
    <cfRule type="iconSet" priority="2052">
      <iconSet showValue="0">
        <cfvo type="percent" val="0"/>
        <cfvo type="num" val="0.6"/>
        <cfvo type="num" val="0.9"/>
      </iconSet>
    </cfRule>
  </conditionalFormatting>
  <conditionalFormatting sqref="N45:N49">
    <cfRule type="iconSet" priority="2051">
      <iconSet showValue="0">
        <cfvo type="percent" val="0"/>
        <cfvo type="num" val="0.6"/>
        <cfvo type="num" val="0.9"/>
      </iconSet>
    </cfRule>
  </conditionalFormatting>
  <conditionalFormatting sqref="E45">
    <cfRule type="iconSet" priority="2050">
      <iconSet showValue="0">
        <cfvo type="percent" val="0"/>
        <cfvo type="num" val="0.6"/>
        <cfvo type="num" val="0.9"/>
      </iconSet>
    </cfRule>
  </conditionalFormatting>
  <conditionalFormatting sqref="E46:E49">
    <cfRule type="iconSet" priority="2049">
      <iconSet showValue="0">
        <cfvo type="percent" val="0"/>
        <cfvo type="num" val="0.6"/>
        <cfvo type="num" val="0.9"/>
      </iconSet>
    </cfRule>
  </conditionalFormatting>
  <conditionalFormatting sqref="F45">
    <cfRule type="iconSet" priority="2048">
      <iconSet showValue="0">
        <cfvo type="percent" val="0"/>
        <cfvo type="num" val="0.6"/>
        <cfvo type="num" val="0.9"/>
      </iconSet>
    </cfRule>
  </conditionalFormatting>
  <conditionalFormatting sqref="F46:F49">
    <cfRule type="iconSet" priority="2047">
      <iconSet showValue="0">
        <cfvo type="percent" val="0"/>
        <cfvo type="num" val="0.6"/>
        <cfvo type="num" val="0.9"/>
      </iconSet>
    </cfRule>
  </conditionalFormatting>
  <conditionalFormatting sqref="G45">
    <cfRule type="iconSet" priority="2046">
      <iconSet showValue="0">
        <cfvo type="percent" val="0"/>
        <cfvo type="num" val="0.6"/>
        <cfvo type="num" val="0.9"/>
      </iconSet>
    </cfRule>
  </conditionalFormatting>
  <conditionalFormatting sqref="G46:G49">
    <cfRule type="iconSet" priority="2045">
      <iconSet showValue="0">
        <cfvo type="percent" val="0"/>
        <cfvo type="num" val="0.6"/>
        <cfvo type="num" val="0.9"/>
      </iconSet>
    </cfRule>
  </conditionalFormatting>
  <conditionalFormatting sqref="H45">
    <cfRule type="iconSet" priority="2044">
      <iconSet showValue="0">
        <cfvo type="percent" val="0"/>
        <cfvo type="num" val="0.6"/>
        <cfvo type="num" val="0.9"/>
      </iconSet>
    </cfRule>
  </conditionalFormatting>
  <conditionalFormatting sqref="H46:H49">
    <cfRule type="iconSet" priority="2043">
      <iconSet showValue="0">
        <cfvo type="percent" val="0"/>
        <cfvo type="num" val="0.6"/>
        <cfvo type="num" val="0.9"/>
      </iconSet>
    </cfRule>
  </conditionalFormatting>
  <conditionalFormatting sqref="I45">
    <cfRule type="iconSet" priority="2042">
      <iconSet showValue="0">
        <cfvo type="percent" val="0"/>
        <cfvo type="num" val="0.6"/>
        <cfvo type="num" val="0.9"/>
      </iconSet>
    </cfRule>
  </conditionalFormatting>
  <conditionalFormatting sqref="I46:I49">
    <cfRule type="iconSet" priority="2041">
      <iconSet showValue="0">
        <cfvo type="percent" val="0"/>
        <cfvo type="num" val="0.6"/>
        <cfvo type="num" val="0.9"/>
      </iconSet>
    </cfRule>
  </conditionalFormatting>
  <conditionalFormatting sqref="J45">
    <cfRule type="iconSet" priority="2040">
      <iconSet showValue="0">
        <cfvo type="percent" val="0"/>
        <cfvo type="num" val="0.6"/>
        <cfvo type="num" val="0.9"/>
      </iconSet>
    </cfRule>
  </conditionalFormatting>
  <conditionalFormatting sqref="J46:J49">
    <cfRule type="iconSet" priority="2039">
      <iconSet showValue="0">
        <cfvo type="percent" val="0"/>
        <cfvo type="num" val="0.6"/>
        <cfvo type="num" val="0.9"/>
      </iconSet>
    </cfRule>
  </conditionalFormatting>
  <conditionalFormatting sqref="K45:K49">
    <cfRule type="iconSet" priority="2038">
      <iconSet showValue="0">
        <cfvo type="percent" val="0"/>
        <cfvo type="num" val="0.6"/>
        <cfvo type="num" val="0.9"/>
      </iconSet>
    </cfRule>
  </conditionalFormatting>
  <conditionalFormatting sqref="L45">
    <cfRule type="iconSet" priority="2037">
      <iconSet showValue="0">
        <cfvo type="percent" val="0"/>
        <cfvo type="num" val="0.6"/>
        <cfvo type="num" val="0.9"/>
      </iconSet>
    </cfRule>
  </conditionalFormatting>
  <conditionalFormatting sqref="L46:L49">
    <cfRule type="iconSet" priority="2036">
      <iconSet showValue="0">
        <cfvo type="percent" val="0"/>
        <cfvo type="num" val="0.6"/>
        <cfvo type="num" val="0.9"/>
      </iconSet>
    </cfRule>
  </conditionalFormatting>
  <conditionalFormatting sqref="M45:M49">
    <cfRule type="iconSet" priority="2035">
      <iconSet showValue="0">
        <cfvo type="percent" val="0"/>
        <cfvo type="num" val="0.6"/>
        <cfvo type="num" val="0.9"/>
      </iconSet>
    </cfRule>
  </conditionalFormatting>
  <conditionalFormatting sqref="BM50:BO50">
    <cfRule type="iconSet" priority="2029">
      <iconSet showValue="0">
        <cfvo type="percent" val="0"/>
        <cfvo type="num" val="0.6"/>
        <cfvo type="num" val="0.9"/>
      </iconSet>
    </cfRule>
  </conditionalFormatting>
  <conditionalFormatting sqref="BQ50:BR50">
    <cfRule type="iconSet" priority="2032">
      <iconSet showValue="0">
        <cfvo type="percent" val="0"/>
        <cfvo type="num" val="0.6"/>
        <cfvo type="num" val="0.9"/>
      </iconSet>
    </cfRule>
  </conditionalFormatting>
  <conditionalFormatting sqref="BW50:CA50">
    <cfRule type="iconSet" priority="2033">
      <iconSet showValue="0">
        <cfvo type="percent" val="0"/>
        <cfvo type="num" val="0.6"/>
        <cfvo type="num" val="0.9"/>
      </iconSet>
    </cfRule>
  </conditionalFormatting>
  <conditionalFormatting sqref="CC50:CE50">
    <cfRule type="iconSet" priority="2034">
      <iconSet showValue="0">
        <cfvo type="percent" val="0"/>
        <cfvo type="num" val="0.6"/>
        <cfvo type="num" val="0.9"/>
      </iconSet>
    </cfRule>
  </conditionalFormatting>
  <conditionalFormatting sqref="BK50">
    <cfRule type="iconSet" priority="2028">
      <iconSet showValue="0">
        <cfvo type="percent" val="0"/>
        <cfvo type="num" val="0.6"/>
        <cfvo type="num" val="0.9"/>
      </iconSet>
    </cfRule>
  </conditionalFormatting>
  <conditionalFormatting sqref="BI50">
    <cfRule type="iconSet" priority="2027">
      <iconSet showValue="0">
        <cfvo type="percent" val="0"/>
        <cfvo type="num" val="0.6"/>
        <cfvo type="num" val="0.9"/>
      </iconSet>
    </cfRule>
  </conditionalFormatting>
  <conditionalFormatting sqref="BG50">
    <cfRule type="iconSet" priority="2026">
      <iconSet showValue="0">
        <cfvo type="percent" val="0"/>
        <cfvo type="num" val="0.6"/>
        <cfvo type="num" val="0.9"/>
      </iconSet>
    </cfRule>
  </conditionalFormatting>
  <conditionalFormatting sqref="BF50">
    <cfRule type="iconSet" priority="2025">
      <iconSet showValue="0">
        <cfvo type="percent" val="0"/>
        <cfvo type="num" val="0.6"/>
        <cfvo type="num" val="0.9"/>
      </iconSet>
    </cfRule>
  </conditionalFormatting>
  <conditionalFormatting sqref="BE50">
    <cfRule type="iconSet" priority="2024">
      <iconSet showValue="0">
        <cfvo type="percent" val="0"/>
        <cfvo type="num" val="0.6"/>
        <cfvo type="num" val="0.9"/>
      </iconSet>
    </cfRule>
  </conditionalFormatting>
  <conditionalFormatting sqref="BB50">
    <cfRule type="iconSet" priority="2021">
      <iconSet showValue="0">
        <cfvo type="percent" val="0"/>
        <cfvo type="num" val="0.6"/>
        <cfvo type="num" val="0.9"/>
      </iconSet>
    </cfRule>
  </conditionalFormatting>
  <conditionalFormatting sqref="AW50">
    <cfRule type="iconSet" priority="2018">
      <iconSet showValue="0">
        <cfvo type="percent" val="0"/>
        <cfvo type="num" val="0.6"/>
        <cfvo type="num" val="0.9"/>
      </iconSet>
    </cfRule>
  </conditionalFormatting>
  <conditionalFormatting sqref="AV50">
    <cfRule type="iconSet" priority="2017">
      <iconSet showValue="0">
        <cfvo type="percent" val="0"/>
        <cfvo type="num" val="0.6"/>
        <cfvo type="num" val="0.9"/>
      </iconSet>
    </cfRule>
  </conditionalFormatting>
  <conditionalFormatting sqref="AT50">
    <cfRule type="iconSet" priority="2015">
      <iconSet showValue="0">
        <cfvo type="percent" val="0"/>
        <cfvo type="num" val="0.6"/>
        <cfvo type="num" val="0.9"/>
      </iconSet>
    </cfRule>
  </conditionalFormatting>
  <conditionalFormatting sqref="AS50">
    <cfRule type="iconSet" priority="2014">
      <iconSet showValue="0">
        <cfvo type="percent" val="0"/>
        <cfvo type="num" val="0.6"/>
        <cfvo type="num" val="0.9"/>
      </iconSet>
    </cfRule>
  </conditionalFormatting>
  <conditionalFormatting sqref="AR50">
    <cfRule type="iconSet" priority="2013">
      <iconSet showValue="0">
        <cfvo type="percent" val="0"/>
        <cfvo type="num" val="0.6"/>
        <cfvo type="num" val="0.9"/>
      </iconSet>
    </cfRule>
  </conditionalFormatting>
  <conditionalFormatting sqref="AQ50">
    <cfRule type="iconSet" priority="2012">
      <iconSet showValue="0">
        <cfvo type="percent" val="0"/>
        <cfvo type="num" val="0.6"/>
        <cfvo type="num" val="0.9"/>
      </iconSet>
    </cfRule>
  </conditionalFormatting>
  <conditionalFormatting sqref="AP50">
    <cfRule type="iconSet" priority="2011">
      <iconSet showValue="0">
        <cfvo type="percent" val="0"/>
        <cfvo type="num" val="0.6"/>
        <cfvo type="num" val="0.9"/>
      </iconSet>
    </cfRule>
  </conditionalFormatting>
  <conditionalFormatting sqref="AO50">
    <cfRule type="iconSet" priority="2010">
      <iconSet showValue="0">
        <cfvo type="percent" val="0"/>
        <cfvo type="num" val="0.6"/>
        <cfvo type="num" val="0.9"/>
      </iconSet>
    </cfRule>
  </conditionalFormatting>
  <conditionalFormatting sqref="AN50">
    <cfRule type="iconSet" priority="2009">
      <iconSet showValue="0">
        <cfvo type="percent" val="0"/>
        <cfvo type="num" val="0.6"/>
        <cfvo type="num" val="0.9"/>
      </iconSet>
    </cfRule>
  </conditionalFormatting>
  <conditionalFormatting sqref="AL50">
    <cfRule type="iconSet" priority="2007">
      <iconSet showValue="0">
        <cfvo type="percent" val="0"/>
        <cfvo type="num" val="0.6"/>
        <cfvo type="num" val="0.9"/>
      </iconSet>
    </cfRule>
  </conditionalFormatting>
  <conditionalFormatting sqref="AK50">
    <cfRule type="iconSet" priority="2006">
      <iconSet showValue="0">
        <cfvo type="percent" val="0"/>
        <cfvo type="num" val="0.6"/>
        <cfvo type="num" val="0.9"/>
      </iconSet>
    </cfRule>
  </conditionalFormatting>
  <conditionalFormatting sqref="AI50">
    <cfRule type="iconSet" priority="2005">
      <iconSet showValue="0">
        <cfvo type="percent" val="0"/>
        <cfvo type="num" val="0.6"/>
        <cfvo type="num" val="0.9"/>
      </iconSet>
    </cfRule>
  </conditionalFormatting>
  <conditionalFormatting sqref="AH50">
    <cfRule type="iconSet" priority="2004">
      <iconSet showValue="0">
        <cfvo type="percent" val="0"/>
        <cfvo type="num" val="0.6"/>
        <cfvo type="num" val="0.9"/>
      </iconSet>
    </cfRule>
  </conditionalFormatting>
  <conditionalFormatting sqref="AF50">
    <cfRule type="iconSet" priority="2003">
      <iconSet showValue="0">
        <cfvo type="percent" val="0"/>
        <cfvo type="num" val="0.6"/>
        <cfvo type="num" val="0.9"/>
      </iconSet>
    </cfRule>
  </conditionalFormatting>
  <conditionalFormatting sqref="AE50">
    <cfRule type="iconSet" priority="2002">
      <iconSet showValue="0">
        <cfvo type="percent" val="0"/>
        <cfvo type="num" val="0.6"/>
        <cfvo type="num" val="0.9"/>
      </iconSet>
    </cfRule>
  </conditionalFormatting>
  <conditionalFormatting sqref="AD50">
    <cfRule type="iconSet" priority="2001">
      <iconSet showValue="0">
        <cfvo type="percent" val="0"/>
        <cfvo type="num" val="0.6"/>
        <cfvo type="num" val="0.9"/>
      </iconSet>
    </cfRule>
  </conditionalFormatting>
  <conditionalFormatting sqref="AC50">
    <cfRule type="iconSet" priority="2000">
      <iconSet showValue="0">
        <cfvo type="percent" val="0"/>
        <cfvo type="num" val="0.6"/>
        <cfvo type="num" val="0.9"/>
      </iconSet>
    </cfRule>
  </conditionalFormatting>
  <conditionalFormatting sqref="AB50">
    <cfRule type="iconSet" priority="1999">
      <iconSet showValue="0">
        <cfvo type="percent" val="0"/>
        <cfvo type="num" val="0.6"/>
        <cfvo type="num" val="0.9"/>
      </iconSet>
    </cfRule>
  </conditionalFormatting>
  <conditionalFormatting sqref="AA50">
    <cfRule type="iconSet" priority="1998">
      <iconSet showValue="0">
        <cfvo type="percent" val="0"/>
        <cfvo type="num" val="0.6"/>
        <cfvo type="num" val="0.9"/>
      </iconSet>
    </cfRule>
  </conditionalFormatting>
  <conditionalFormatting sqref="Z50">
    <cfRule type="iconSet" priority="1997">
      <iconSet showValue="0">
        <cfvo type="percent" val="0"/>
        <cfvo type="num" val="0.6"/>
        <cfvo type="num" val="0.9"/>
      </iconSet>
    </cfRule>
  </conditionalFormatting>
  <conditionalFormatting sqref="X50">
    <cfRule type="iconSet" priority="1996">
      <iconSet showValue="0">
        <cfvo type="percent" val="0"/>
        <cfvo type="num" val="0.6"/>
        <cfvo type="num" val="0.9"/>
      </iconSet>
    </cfRule>
  </conditionalFormatting>
  <conditionalFormatting sqref="W50">
    <cfRule type="iconSet" priority="1995">
      <iconSet showValue="0">
        <cfvo type="percent" val="0"/>
        <cfvo type="num" val="0.6"/>
        <cfvo type="num" val="0.9"/>
      </iconSet>
    </cfRule>
  </conditionalFormatting>
  <conditionalFormatting sqref="S50">
    <cfRule type="iconSet" priority="1993">
      <iconSet showValue="0">
        <cfvo type="percent" val="0"/>
        <cfvo type="num" val="0.6"/>
        <cfvo type="num" val="0.9"/>
      </iconSet>
    </cfRule>
  </conditionalFormatting>
  <conditionalFormatting sqref="R50">
    <cfRule type="iconSet" priority="1992">
      <iconSet showValue="0">
        <cfvo type="percent" val="0"/>
        <cfvo type="num" val="0.6"/>
        <cfvo type="num" val="0.9"/>
      </iconSet>
    </cfRule>
  </conditionalFormatting>
  <conditionalFormatting sqref="Q50">
    <cfRule type="iconSet" priority="1991">
      <iconSet showValue="0">
        <cfvo type="percent" val="0"/>
        <cfvo type="num" val="0.6"/>
        <cfvo type="num" val="0.9"/>
      </iconSet>
    </cfRule>
  </conditionalFormatting>
  <conditionalFormatting sqref="P50">
    <cfRule type="iconSet" priority="1990">
      <iconSet showValue="0">
        <cfvo type="percent" val="0"/>
        <cfvo type="num" val="0.6"/>
        <cfvo type="num" val="0.9"/>
      </iconSet>
    </cfRule>
  </conditionalFormatting>
  <conditionalFormatting sqref="N50">
    <cfRule type="iconSet" priority="1989">
      <iconSet showValue="0">
        <cfvo type="percent" val="0"/>
        <cfvo type="num" val="0.6"/>
        <cfvo type="num" val="0.9"/>
      </iconSet>
    </cfRule>
  </conditionalFormatting>
  <conditionalFormatting sqref="E50">
    <cfRule type="iconSet" priority="1988">
      <iconSet showValue="0">
        <cfvo type="percent" val="0"/>
        <cfvo type="num" val="0.6"/>
        <cfvo type="num" val="0.9"/>
      </iconSet>
    </cfRule>
  </conditionalFormatting>
  <conditionalFormatting sqref="F50">
    <cfRule type="iconSet" priority="1987">
      <iconSet showValue="0">
        <cfvo type="percent" val="0"/>
        <cfvo type="num" val="0.6"/>
        <cfvo type="num" val="0.9"/>
      </iconSet>
    </cfRule>
  </conditionalFormatting>
  <conditionalFormatting sqref="G50">
    <cfRule type="iconSet" priority="1986">
      <iconSet showValue="0">
        <cfvo type="percent" val="0"/>
        <cfvo type="num" val="0.6"/>
        <cfvo type="num" val="0.9"/>
      </iconSet>
    </cfRule>
  </conditionalFormatting>
  <conditionalFormatting sqref="H50">
    <cfRule type="iconSet" priority="1985">
      <iconSet showValue="0">
        <cfvo type="percent" val="0"/>
        <cfvo type="num" val="0.6"/>
        <cfvo type="num" val="0.9"/>
      </iconSet>
    </cfRule>
  </conditionalFormatting>
  <conditionalFormatting sqref="I50">
    <cfRule type="iconSet" priority="1984">
      <iconSet showValue="0">
        <cfvo type="percent" val="0"/>
        <cfvo type="num" val="0.6"/>
        <cfvo type="num" val="0.9"/>
      </iconSet>
    </cfRule>
  </conditionalFormatting>
  <conditionalFormatting sqref="J50">
    <cfRule type="iconSet" priority="1983">
      <iconSet showValue="0">
        <cfvo type="percent" val="0"/>
        <cfvo type="num" val="0.6"/>
        <cfvo type="num" val="0.9"/>
      </iconSet>
    </cfRule>
  </conditionalFormatting>
  <conditionalFormatting sqref="K50">
    <cfRule type="iconSet" priority="1982">
      <iconSet showValue="0">
        <cfvo type="percent" val="0"/>
        <cfvo type="num" val="0.6"/>
        <cfvo type="num" val="0.9"/>
      </iconSet>
    </cfRule>
  </conditionalFormatting>
  <conditionalFormatting sqref="L50">
    <cfRule type="iconSet" priority="1981">
      <iconSet showValue="0">
        <cfvo type="percent" val="0"/>
        <cfvo type="num" val="0.6"/>
        <cfvo type="num" val="0.9"/>
      </iconSet>
    </cfRule>
  </conditionalFormatting>
  <conditionalFormatting sqref="M50">
    <cfRule type="iconSet" priority="1980">
      <iconSet showValue="0">
        <cfvo type="percent" val="0"/>
        <cfvo type="num" val="0.6"/>
        <cfvo type="num" val="0.9"/>
      </iconSet>
    </cfRule>
  </conditionalFormatting>
  <conditionalFormatting sqref="S51">
    <cfRule type="iconSet" priority="1938">
      <iconSet showValue="0">
        <cfvo type="percent" val="0"/>
        <cfvo type="num" val="0.6"/>
        <cfvo type="num" val="0.9"/>
      </iconSet>
    </cfRule>
  </conditionalFormatting>
  <conditionalFormatting sqref="R51">
    <cfRule type="iconSet" priority="1937">
      <iconSet showValue="0">
        <cfvo type="percent" val="0"/>
        <cfvo type="num" val="0.6"/>
        <cfvo type="num" val="0.9"/>
      </iconSet>
    </cfRule>
  </conditionalFormatting>
  <conditionalFormatting sqref="Q51">
    <cfRule type="iconSet" priority="1936">
      <iconSet showValue="0">
        <cfvo type="percent" val="0"/>
        <cfvo type="num" val="0.6"/>
        <cfvo type="num" val="0.9"/>
      </iconSet>
    </cfRule>
  </conditionalFormatting>
  <conditionalFormatting sqref="P51">
    <cfRule type="iconSet" priority="1935">
      <iconSet showValue="0">
        <cfvo type="percent" val="0"/>
        <cfvo type="num" val="0.6"/>
        <cfvo type="num" val="0.9"/>
      </iconSet>
    </cfRule>
  </conditionalFormatting>
  <conditionalFormatting sqref="N51">
    <cfRule type="iconSet" priority="1934">
      <iconSet showValue="0">
        <cfvo type="percent" val="0"/>
        <cfvo type="num" val="0.6"/>
        <cfvo type="num" val="0.9"/>
      </iconSet>
    </cfRule>
  </conditionalFormatting>
  <conditionalFormatting sqref="BD53:BD55">
    <cfRule type="iconSet" priority="1924">
      <iconSet showValue="0">
        <cfvo type="percent" val="0"/>
        <cfvo type="num" val="0.6"/>
        <cfvo type="num" val="0.9"/>
      </iconSet>
    </cfRule>
  </conditionalFormatting>
  <conditionalFormatting sqref="BM53:BO55">
    <cfRule type="iconSet" priority="1918">
      <iconSet showValue="0">
        <cfvo type="percent" val="0"/>
        <cfvo type="num" val="0.6"/>
        <cfvo type="num" val="0.9"/>
      </iconSet>
    </cfRule>
  </conditionalFormatting>
  <conditionalFormatting sqref="BQ53:BU55">
    <cfRule type="iconSet" priority="1921">
      <iconSet showValue="0">
        <cfvo type="percent" val="0"/>
        <cfvo type="num" val="0.6"/>
        <cfvo type="num" val="0.9"/>
      </iconSet>
    </cfRule>
  </conditionalFormatting>
  <conditionalFormatting sqref="BW53:CA55">
    <cfRule type="iconSet" priority="1922">
      <iconSet showValue="0">
        <cfvo type="percent" val="0"/>
        <cfvo type="num" val="0.6"/>
        <cfvo type="num" val="0.9"/>
      </iconSet>
    </cfRule>
  </conditionalFormatting>
  <conditionalFormatting sqref="CC53:CE55">
    <cfRule type="iconSet" priority="1923">
      <iconSet showValue="0">
        <cfvo type="percent" val="0"/>
        <cfvo type="num" val="0.6"/>
        <cfvo type="num" val="0.9"/>
      </iconSet>
    </cfRule>
  </conditionalFormatting>
  <conditionalFormatting sqref="BK53:BK55">
    <cfRule type="iconSet" priority="1917">
      <iconSet showValue="0">
        <cfvo type="percent" val="0"/>
        <cfvo type="num" val="0.6"/>
        <cfvo type="num" val="0.9"/>
      </iconSet>
    </cfRule>
  </conditionalFormatting>
  <conditionalFormatting sqref="BI53:BI55">
    <cfRule type="iconSet" priority="1916">
      <iconSet showValue="0">
        <cfvo type="percent" val="0"/>
        <cfvo type="num" val="0.6"/>
        <cfvo type="num" val="0.9"/>
      </iconSet>
    </cfRule>
  </conditionalFormatting>
  <conditionalFormatting sqref="BG53:BG55">
    <cfRule type="iconSet" priority="1915">
      <iconSet showValue="0">
        <cfvo type="percent" val="0"/>
        <cfvo type="num" val="0.6"/>
        <cfvo type="num" val="0.9"/>
      </iconSet>
    </cfRule>
  </conditionalFormatting>
  <conditionalFormatting sqref="BF53:BF55">
    <cfRule type="iconSet" priority="1914">
      <iconSet showValue="0">
        <cfvo type="percent" val="0"/>
        <cfvo type="num" val="0.6"/>
        <cfvo type="num" val="0.9"/>
      </iconSet>
    </cfRule>
  </conditionalFormatting>
  <conditionalFormatting sqref="BE53:BE55">
    <cfRule type="iconSet" priority="1913">
      <iconSet showValue="0">
        <cfvo type="percent" val="0"/>
        <cfvo type="num" val="0.6"/>
        <cfvo type="num" val="0.9"/>
      </iconSet>
    </cfRule>
  </conditionalFormatting>
  <conditionalFormatting sqref="BB53:BB55">
    <cfRule type="iconSet" priority="1911">
      <iconSet showValue="0">
        <cfvo type="percent" val="0"/>
        <cfvo type="num" val="0.6"/>
        <cfvo type="num" val="0.9"/>
      </iconSet>
    </cfRule>
  </conditionalFormatting>
  <conditionalFormatting sqref="AW53:AW55">
    <cfRule type="iconSet" priority="1908">
      <iconSet showValue="0">
        <cfvo type="percent" val="0"/>
        <cfvo type="num" val="0.6"/>
        <cfvo type="num" val="0.9"/>
      </iconSet>
    </cfRule>
  </conditionalFormatting>
  <conditionalFormatting sqref="AV53:AV55">
    <cfRule type="iconSet" priority="1907">
      <iconSet showValue="0">
        <cfvo type="percent" val="0"/>
        <cfvo type="num" val="0.6"/>
        <cfvo type="num" val="0.9"/>
      </iconSet>
    </cfRule>
  </conditionalFormatting>
  <conditionalFormatting sqref="AT53:AT55">
    <cfRule type="iconSet" priority="1905">
      <iconSet showValue="0">
        <cfvo type="percent" val="0"/>
        <cfvo type="num" val="0.6"/>
        <cfvo type="num" val="0.9"/>
      </iconSet>
    </cfRule>
  </conditionalFormatting>
  <conditionalFormatting sqref="AS53:AS55">
    <cfRule type="iconSet" priority="1904">
      <iconSet showValue="0">
        <cfvo type="percent" val="0"/>
        <cfvo type="num" val="0.6"/>
        <cfvo type="num" val="0.9"/>
      </iconSet>
    </cfRule>
  </conditionalFormatting>
  <conditionalFormatting sqref="AR53:AR55">
    <cfRule type="iconSet" priority="1903">
      <iconSet showValue="0">
        <cfvo type="percent" val="0"/>
        <cfvo type="num" val="0.6"/>
        <cfvo type="num" val="0.9"/>
      </iconSet>
    </cfRule>
  </conditionalFormatting>
  <conditionalFormatting sqref="AQ53:AQ55">
    <cfRule type="iconSet" priority="1902">
      <iconSet showValue="0">
        <cfvo type="percent" val="0"/>
        <cfvo type="num" val="0.6"/>
        <cfvo type="num" val="0.9"/>
      </iconSet>
    </cfRule>
  </conditionalFormatting>
  <conditionalFormatting sqref="AP53:AP55">
    <cfRule type="iconSet" priority="1901">
      <iconSet showValue="0">
        <cfvo type="percent" val="0"/>
        <cfvo type="num" val="0.6"/>
        <cfvo type="num" val="0.9"/>
      </iconSet>
    </cfRule>
  </conditionalFormatting>
  <conditionalFormatting sqref="AO53:AO55">
    <cfRule type="iconSet" priority="1900">
      <iconSet showValue="0">
        <cfvo type="percent" val="0"/>
        <cfvo type="num" val="0.6"/>
        <cfvo type="num" val="0.9"/>
      </iconSet>
    </cfRule>
  </conditionalFormatting>
  <conditionalFormatting sqref="AN53:AN55">
    <cfRule type="iconSet" priority="1899">
      <iconSet showValue="0">
        <cfvo type="percent" val="0"/>
        <cfvo type="num" val="0.6"/>
        <cfvo type="num" val="0.9"/>
      </iconSet>
    </cfRule>
  </conditionalFormatting>
  <conditionalFormatting sqref="AL53:AL55">
    <cfRule type="iconSet" priority="1897">
      <iconSet showValue="0">
        <cfvo type="percent" val="0"/>
        <cfvo type="num" val="0.6"/>
        <cfvo type="num" val="0.9"/>
      </iconSet>
    </cfRule>
  </conditionalFormatting>
  <conditionalFormatting sqref="AK53:AK55">
    <cfRule type="iconSet" priority="1896">
      <iconSet showValue="0">
        <cfvo type="percent" val="0"/>
        <cfvo type="num" val="0.6"/>
        <cfvo type="num" val="0.9"/>
      </iconSet>
    </cfRule>
  </conditionalFormatting>
  <conditionalFormatting sqref="AI53:AI55">
    <cfRule type="iconSet" priority="1895">
      <iconSet showValue="0">
        <cfvo type="percent" val="0"/>
        <cfvo type="num" val="0.6"/>
        <cfvo type="num" val="0.9"/>
      </iconSet>
    </cfRule>
  </conditionalFormatting>
  <conditionalFormatting sqref="AH53:AH55">
    <cfRule type="iconSet" priority="1894">
      <iconSet showValue="0">
        <cfvo type="percent" val="0"/>
        <cfvo type="num" val="0.6"/>
        <cfvo type="num" val="0.9"/>
      </iconSet>
    </cfRule>
  </conditionalFormatting>
  <conditionalFormatting sqref="AF53:AF55">
    <cfRule type="iconSet" priority="1893">
      <iconSet showValue="0">
        <cfvo type="percent" val="0"/>
        <cfvo type="num" val="0.6"/>
        <cfvo type="num" val="0.9"/>
      </iconSet>
    </cfRule>
  </conditionalFormatting>
  <conditionalFormatting sqref="AE53:AE55">
    <cfRule type="iconSet" priority="1892">
      <iconSet showValue="0">
        <cfvo type="percent" val="0"/>
        <cfvo type="num" val="0.6"/>
        <cfvo type="num" val="0.9"/>
      </iconSet>
    </cfRule>
  </conditionalFormatting>
  <conditionalFormatting sqref="AD53:AD55">
    <cfRule type="iconSet" priority="1891">
      <iconSet showValue="0">
        <cfvo type="percent" val="0"/>
        <cfvo type="num" val="0.6"/>
        <cfvo type="num" val="0.9"/>
      </iconSet>
    </cfRule>
  </conditionalFormatting>
  <conditionalFormatting sqref="AC53:AC55">
    <cfRule type="iconSet" priority="1890">
      <iconSet showValue="0">
        <cfvo type="percent" val="0"/>
        <cfvo type="num" val="0.6"/>
        <cfvo type="num" val="0.9"/>
      </iconSet>
    </cfRule>
  </conditionalFormatting>
  <conditionalFormatting sqref="AB53:AB55">
    <cfRule type="iconSet" priority="1889">
      <iconSet showValue="0">
        <cfvo type="percent" val="0"/>
        <cfvo type="num" val="0.6"/>
        <cfvo type="num" val="0.9"/>
      </iconSet>
    </cfRule>
  </conditionalFormatting>
  <conditionalFormatting sqref="AA53:AA55">
    <cfRule type="iconSet" priority="1888">
      <iconSet showValue="0">
        <cfvo type="percent" val="0"/>
        <cfvo type="num" val="0.6"/>
        <cfvo type="num" val="0.9"/>
      </iconSet>
    </cfRule>
  </conditionalFormatting>
  <conditionalFormatting sqref="Z53:Z55">
    <cfRule type="iconSet" priority="1887">
      <iconSet showValue="0">
        <cfvo type="percent" val="0"/>
        <cfvo type="num" val="0.6"/>
        <cfvo type="num" val="0.9"/>
      </iconSet>
    </cfRule>
  </conditionalFormatting>
  <conditionalFormatting sqref="X53:X55">
    <cfRule type="iconSet" priority="1886">
      <iconSet showValue="0">
        <cfvo type="percent" val="0"/>
        <cfvo type="num" val="0.6"/>
        <cfvo type="num" val="0.9"/>
      </iconSet>
    </cfRule>
  </conditionalFormatting>
  <conditionalFormatting sqref="W53:W55">
    <cfRule type="iconSet" priority="1885">
      <iconSet showValue="0">
        <cfvo type="percent" val="0"/>
        <cfvo type="num" val="0.6"/>
        <cfvo type="num" val="0.9"/>
      </iconSet>
    </cfRule>
  </conditionalFormatting>
  <conditionalFormatting sqref="S53:S55">
    <cfRule type="iconSet" priority="1883">
      <iconSet showValue="0">
        <cfvo type="percent" val="0"/>
        <cfvo type="num" val="0.6"/>
        <cfvo type="num" val="0.9"/>
      </iconSet>
    </cfRule>
  </conditionalFormatting>
  <conditionalFormatting sqref="R53:R55">
    <cfRule type="iconSet" priority="1882">
      <iconSet showValue="0">
        <cfvo type="percent" val="0"/>
        <cfvo type="num" val="0.6"/>
        <cfvo type="num" val="0.9"/>
      </iconSet>
    </cfRule>
  </conditionalFormatting>
  <conditionalFormatting sqref="Q53:Q55">
    <cfRule type="iconSet" priority="1881">
      <iconSet showValue="0">
        <cfvo type="percent" val="0"/>
        <cfvo type="num" val="0.6"/>
        <cfvo type="num" val="0.9"/>
      </iconSet>
    </cfRule>
  </conditionalFormatting>
  <conditionalFormatting sqref="P53:P55">
    <cfRule type="iconSet" priority="1880">
      <iconSet showValue="0">
        <cfvo type="percent" val="0"/>
        <cfvo type="num" val="0.6"/>
        <cfvo type="num" val="0.9"/>
      </iconSet>
    </cfRule>
  </conditionalFormatting>
  <conditionalFormatting sqref="N53:N55">
    <cfRule type="iconSet" priority="1879">
      <iconSet showValue="0">
        <cfvo type="percent" val="0"/>
        <cfvo type="num" val="0.6"/>
        <cfvo type="num" val="0.9"/>
      </iconSet>
    </cfRule>
  </conditionalFormatting>
  <conditionalFormatting sqref="E53">
    <cfRule type="iconSet" priority="1878">
      <iconSet showValue="0">
        <cfvo type="percent" val="0"/>
        <cfvo type="num" val="0.6"/>
        <cfvo type="num" val="0.9"/>
      </iconSet>
    </cfRule>
  </conditionalFormatting>
  <conditionalFormatting sqref="E54:E55">
    <cfRule type="iconSet" priority="1877">
      <iconSet showValue="0">
        <cfvo type="percent" val="0"/>
        <cfvo type="num" val="0.6"/>
        <cfvo type="num" val="0.9"/>
      </iconSet>
    </cfRule>
  </conditionalFormatting>
  <conditionalFormatting sqref="F53">
    <cfRule type="iconSet" priority="1876">
      <iconSet showValue="0">
        <cfvo type="percent" val="0"/>
        <cfvo type="num" val="0.6"/>
        <cfvo type="num" val="0.9"/>
      </iconSet>
    </cfRule>
  </conditionalFormatting>
  <conditionalFormatting sqref="F54:F55">
    <cfRule type="iconSet" priority="1875">
      <iconSet showValue="0">
        <cfvo type="percent" val="0"/>
        <cfvo type="num" val="0.6"/>
        <cfvo type="num" val="0.9"/>
      </iconSet>
    </cfRule>
  </conditionalFormatting>
  <conditionalFormatting sqref="G53">
    <cfRule type="iconSet" priority="1874">
      <iconSet showValue="0">
        <cfvo type="percent" val="0"/>
        <cfvo type="num" val="0.6"/>
        <cfvo type="num" val="0.9"/>
      </iconSet>
    </cfRule>
  </conditionalFormatting>
  <conditionalFormatting sqref="G54:G55">
    <cfRule type="iconSet" priority="1873">
      <iconSet showValue="0">
        <cfvo type="percent" val="0"/>
        <cfvo type="num" val="0.6"/>
        <cfvo type="num" val="0.9"/>
      </iconSet>
    </cfRule>
  </conditionalFormatting>
  <conditionalFormatting sqref="H53">
    <cfRule type="iconSet" priority="1872">
      <iconSet showValue="0">
        <cfvo type="percent" val="0"/>
        <cfvo type="num" val="0.6"/>
        <cfvo type="num" val="0.9"/>
      </iconSet>
    </cfRule>
  </conditionalFormatting>
  <conditionalFormatting sqref="H54:H55">
    <cfRule type="iconSet" priority="1871">
      <iconSet showValue="0">
        <cfvo type="percent" val="0"/>
        <cfvo type="num" val="0.6"/>
        <cfvo type="num" val="0.9"/>
      </iconSet>
    </cfRule>
  </conditionalFormatting>
  <conditionalFormatting sqref="I53">
    <cfRule type="iconSet" priority="1870">
      <iconSet showValue="0">
        <cfvo type="percent" val="0"/>
        <cfvo type="num" val="0.6"/>
        <cfvo type="num" val="0.9"/>
      </iconSet>
    </cfRule>
  </conditionalFormatting>
  <conditionalFormatting sqref="I54:I55">
    <cfRule type="iconSet" priority="1869">
      <iconSet showValue="0">
        <cfvo type="percent" val="0"/>
        <cfvo type="num" val="0.6"/>
        <cfvo type="num" val="0.9"/>
      </iconSet>
    </cfRule>
  </conditionalFormatting>
  <conditionalFormatting sqref="J53">
    <cfRule type="iconSet" priority="1868">
      <iconSet showValue="0">
        <cfvo type="percent" val="0"/>
        <cfvo type="num" val="0.6"/>
        <cfvo type="num" val="0.9"/>
      </iconSet>
    </cfRule>
  </conditionalFormatting>
  <conditionalFormatting sqref="J54:J55">
    <cfRule type="iconSet" priority="1867">
      <iconSet showValue="0">
        <cfvo type="percent" val="0"/>
        <cfvo type="num" val="0.6"/>
        <cfvo type="num" val="0.9"/>
      </iconSet>
    </cfRule>
  </conditionalFormatting>
  <conditionalFormatting sqref="K53:K55">
    <cfRule type="iconSet" priority="1866">
      <iconSet showValue="0">
        <cfvo type="percent" val="0"/>
        <cfvo type="num" val="0.6"/>
        <cfvo type="num" val="0.9"/>
      </iconSet>
    </cfRule>
  </conditionalFormatting>
  <conditionalFormatting sqref="L53">
    <cfRule type="iconSet" priority="1865">
      <iconSet showValue="0">
        <cfvo type="percent" val="0"/>
        <cfvo type="num" val="0.6"/>
        <cfvo type="num" val="0.9"/>
      </iconSet>
    </cfRule>
  </conditionalFormatting>
  <conditionalFormatting sqref="L54:L55">
    <cfRule type="iconSet" priority="1864">
      <iconSet showValue="0">
        <cfvo type="percent" val="0"/>
        <cfvo type="num" val="0.6"/>
        <cfvo type="num" val="0.9"/>
      </iconSet>
    </cfRule>
  </conditionalFormatting>
  <conditionalFormatting sqref="M53:M55">
    <cfRule type="iconSet" priority="1863">
      <iconSet showValue="0">
        <cfvo type="percent" val="0"/>
        <cfvo type="num" val="0.6"/>
        <cfvo type="num" val="0.9"/>
      </iconSet>
    </cfRule>
  </conditionalFormatting>
  <conditionalFormatting sqref="BM56:BO57">
    <cfRule type="iconSet" priority="1857">
      <iconSet showValue="0">
        <cfvo type="percent" val="0"/>
        <cfvo type="num" val="0.6"/>
        <cfvo type="num" val="0.9"/>
      </iconSet>
    </cfRule>
  </conditionalFormatting>
  <conditionalFormatting sqref="BQ56:BU57">
    <cfRule type="iconSet" priority="1860">
      <iconSet showValue="0">
        <cfvo type="percent" val="0"/>
        <cfvo type="num" val="0.6"/>
        <cfvo type="num" val="0.9"/>
      </iconSet>
    </cfRule>
  </conditionalFormatting>
  <conditionalFormatting sqref="BW56:CA57">
    <cfRule type="iconSet" priority="1861">
      <iconSet showValue="0">
        <cfvo type="percent" val="0"/>
        <cfvo type="num" val="0.6"/>
        <cfvo type="num" val="0.9"/>
      </iconSet>
    </cfRule>
  </conditionalFormatting>
  <conditionalFormatting sqref="CC56:CE57">
    <cfRule type="iconSet" priority="1862">
      <iconSet showValue="0">
        <cfvo type="percent" val="0"/>
        <cfvo type="num" val="0.6"/>
        <cfvo type="num" val="0.9"/>
      </iconSet>
    </cfRule>
  </conditionalFormatting>
  <conditionalFormatting sqref="BK56:BK57">
    <cfRule type="iconSet" priority="1856">
      <iconSet showValue="0">
        <cfvo type="percent" val="0"/>
        <cfvo type="num" val="0.6"/>
        <cfvo type="num" val="0.9"/>
      </iconSet>
    </cfRule>
  </conditionalFormatting>
  <conditionalFormatting sqref="BI56:BI57">
    <cfRule type="iconSet" priority="1855">
      <iconSet showValue="0">
        <cfvo type="percent" val="0"/>
        <cfvo type="num" val="0.6"/>
        <cfvo type="num" val="0.9"/>
      </iconSet>
    </cfRule>
  </conditionalFormatting>
  <conditionalFormatting sqref="BG56:BG57">
    <cfRule type="iconSet" priority="1854">
      <iconSet showValue="0">
        <cfvo type="percent" val="0"/>
        <cfvo type="num" val="0.6"/>
        <cfvo type="num" val="0.9"/>
      </iconSet>
    </cfRule>
  </conditionalFormatting>
  <conditionalFormatting sqref="BF56:BF57">
    <cfRule type="iconSet" priority="1853">
      <iconSet showValue="0">
        <cfvo type="percent" val="0"/>
        <cfvo type="num" val="0.6"/>
        <cfvo type="num" val="0.9"/>
      </iconSet>
    </cfRule>
  </conditionalFormatting>
  <conditionalFormatting sqref="BE56:BE57">
    <cfRule type="iconSet" priority="1852">
      <iconSet showValue="0">
        <cfvo type="percent" val="0"/>
        <cfvo type="num" val="0.6"/>
        <cfvo type="num" val="0.9"/>
      </iconSet>
    </cfRule>
  </conditionalFormatting>
  <conditionalFormatting sqref="BD56:BD57">
    <cfRule type="iconSet" priority="1851">
      <iconSet showValue="0">
        <cfvo type="percent" val="0"/>
        <cfvo type="num" val="0.6"/>
        <cfvo type="num" val="0.9"/>
      </iconSet>
    </cfRule>
  </conditionalFormatting>
  <conditionalFormatting sqref="BB56:BB57">
    <cfRule type="iconSet" priority="1849">
      <iconSet showValue="0">
        <cfvo type="percent" val="0"/>
        <cfvo type="num" val="0.6"/>
        <cfvo type="num" val="0.9"/>
      </iconSet>
    </cfRule>
  </conditionalFormatting>
  <conditionalFormatting sqref="AW56:AW57">
    <cfRule type="iconSet" priority="1846">
      <iconSet showValue="0">
        <cfvo type="percent" val="0"/>
        <cfvo type="num" val="0.6"/>
        <cfvo type="num" val="0.9"/>
      </iconSet>
    </cfRule>
  </conditionalFormatting>
  <conditionalFormatting sqref="AV56:AV57">
    <cfRule type="iconSet" priority="1845">
      <iconSet showValue="0">
        <cfvo type="percent" val="0"/>
        <cfvo type="num" val="0.6"/>
        <cfvo type="num" val="0.9"/>
      </iconSet>
    </cfRule>
  </conditionalFormatting>
  <conditionalFormatting sqref="AT56:AT57">
    <cfRule type="iconSet" priority="1843">
      <iconSet showValue="0">
        <cfvo type="percent" val="0"/>
        <cfvo type="num" val="0.6"/>
        <cfvo type="num" val="0.9"/>
      </iconSet>
    </cfRule>
  </conditionalFormatting>
  <conditionalFormatting sqref="AS56:AS57">
    <cfRule type="iconSet" priority="1842">
      <iconSet showValue="0">
        <cfvo type="percent" val="0"/>
        <cfvo type="num" val="0.6"/>
        <cfvo type="num" val="0.9"/>
      </iconSet>
    </cfRule>
  </conditionalFormatting>
  <conditionalFormatting sqref="AR56:AR57">
    <cfRule type="iconSet" priority="1841">
      <iconSet showValue="0">
        <cfvo type="percent" val="0"/>
        <cfvo type="num" val="0.6"/>
        <cfvo type="num" val="0.9"/>
      </iconSet>
    </cfRule>
  </conditionalFormatting>
  <conditionalFormatting sqref="AQ56:AQ57">
    <cfRule type="iconSet" priority="1840">
      <iconSet showValue="0">
        <cfvo type="percent" val="0"/>
        <cfvo type="num" val="0.6"/>
        <cfvo type="num" val="0.9"/>
      </iconSet>
    </cfRule>
  </conditionalFormatting>
  <conditionalFormatting sqref="AP56:AP57">
    <cfRule type="iconSet" priority="1839">
      <iconSet showValue="0">
        <cfvo type="percent" val="0"/>
        <cfvo type="num" val="0.6"/>
        <cfvo type="num" val="0.9"/>
      </iconSet>
    </cfRule>
  </conditionalFormatting>
  <conditionalFormatting sqref="AO56:AO57">
    <cfRule type="iconSet" priority="1838">
      <iconSet showValue="0">
        <cfvo type="percent" val="0"/>
        <cfvo type="num" val="0.6"/>
        <cfvo type="num" val="0.9"/>
      </iconSet>
    </cfRule>
  </conditionalFormatting>
  <conditionalFormatting sqref="AN56:AN57">
    <cfRule type="iconSet" priority="1837">
      <iconSet showValue="0">
        <cfvo type="percent" val="0"/>
        <cfvo type="num" val="0.6"/>
        <cfvo type="num" val="0.9"/>
      </iconSet>
    </cfRule>
  </conditionalFormatting>
  <conditionalFormatting sqref="AL56:AL57">
    <cfRule type="iconSet" priority="1835">
      <iconSet showValue="0">
        <cfvo type="percent" val="0"/>
        <cfvo type="num" val="0.6"/>
        <cfvo type="num" val="0.9"/>
      </iconSet>
    </cfRule>
  </conditionalFormatting>
  <conditionalFormatting sqref="AK56:AK57">
    <cfRule type="iconSet" priority="1834">
      <iconSet showValue="0">
        <cfvo type="percent" val="0"/>
        <cfvo type="num" val="0.6"/>
        <cfvo type="num" val="0.9"/>
      </iconSet>
    </cfRule>
  </conditionalFormatting>
  <conditionalFormatting sqref="AI56:AI57">
    <cfRule type="iconSet" priority="1833">
      <iconSet showValue="0">
        <cfvo type="percent" val="0"/>
        <cfvo type="num" val="0.6"/>
        <cfvo type="num" val="0.9"/>
      </iconSet>
    </cfRule>
  </conditionalFormatting>
  <conditionalFormatting sqref="AH56:AH57">
    <cfRule type="iconSet" priority="1832">
      <iconSet showValue="0">
        <cfvo type="percent" val="0"/>
        <cfvo type="num" val="0.6"/>
        <cfvo type="num" val="0.9"/>
      </iconSet>
    </cfRule>
  </conditionalFormatting>
  <conditionalFormatting sqref="AF56:AF57">
    <cfRule type="iconSet" priority="1831">
      <iconSet showValue="0">
        <cfvo type="percent" val="0"/>
        <cfvo type="num" val="0.6"/>
        <cfvo type="num" val="0.9"/>
      </iconSet>
    </cfRule>
  </conditionalFormatting>
  <conditionalFormatting sqref="AE56:AE57">
    <cfRule type="iconSet" priority="1830">
      <iconSet showValue="0">
        <cfvo type="percent" val="0"/>
        <cfvo type="num" val="0.6"/>
        <cfvo type="num" val="0.9"/>
      </iconSet>
    </cfRule>
  </conditionalFormatting>
  <conditionalFormatting sqref="AD56:AD57">
    <cfRule type="iconSet" priority="1829">
      <iconSet showValue="0">
        <cfvo type="percent" val="0"/>
        <cfvo type="num" val="0.6"/>
        <cfvo type="num" val="0.9"/>
      </iconSet>
    </cfRule>
  </conditionalFormatting>
  <conditionalFormatting sqref="AC56:AC57">
    <cfRule type="iconSet" priority="1828">
      <iconSet showValue="0">
        <cfvo type="percent" val="0"/>
        <cfvo type="num" val="0.6"/>
        <cfvo type="num" val="0.9"/>
      </iconSet>
    </cfRule>
  </conditionalFormatting>
  <conditionalFormatting sqref="AB56:AB57">
    <cfRule type="iconSet" priority="1827">
      <iconSet showValue="0">
        <cfvo type="percent" val="0"/>
        <cfvo type="num" val="0.6"/>
        <cfvo type="num" val="0.9"/>
      </iconSet>
    </cfRule>
  </conditionalFormatting>
  <conditionalFormatting sqref="AA56:AA57">
    <cfRule type="iconSet" priority="1826">
      <iconSet showValue="0">
        <cfvo type="percent" val="0"/>
        <cfvo type="num" val="0.6"/>
        <cfvo type="num" val="0.9"/>
      </iconSet>
    </cfRule>
  </conditionalFormatting>
  <conditionalFormatting sqref="Z56:Z57">
    <cfRule type="iconSet" priority="1825">
      <iconSet showValue="0">
        <cfvo type="percent" val="0"/>
        <cfvo type="num" val="0.6"/>
        <cfvo type="num" val="0.9"/>
      </iconSet>
    </cfRule>
  </conditionalFormatting>
  <conditionalFormatting sqref="X56:X57">
    <cfRule type="iconSet" priority="1824">
      <iconSet showValue="0">
        <cfvo type="percent" val="0"/>
        <cfvo type="num" val="0.6"/>
        <cfvo type="num" val="0.9"/>
      </iconSet>
    </cfRule>
  </conditionalFormatting>
  <conditionalFormatting sqref="W56:W57">
    <cfRule type="iconSet" priority="1823">
      <iconSet showValue="0">
        <cfvo type="percent" val="0"/>
        <cfvo type="num" val="0.6"/>
        <cfvo type="num" val="0.9"/>
      </iconSet>
    </cfRule>
  </conditionalFormatting>
  <conditionalFormatting sqref="S56:S57">
    <cfRule type="iconSet" priority="1820">
      <iconSet showValue="0">
        <cfvo type="percent" val="0"/>
        <cfvo type="num" val="0.6"/>
        <cfvo type="num" val="0.9"/>
      </iconSet>
    </cfRule>
  </conditionalFormatting>
  <conditionalFormatting sqref="R56:R57">
    <cfRule type="iconSet" priority="1819">
      <iconSet showValue="0">
        <cfvo type="percent" val="0"/>
        <cfvo type="num" val="0.6"/>
        <cfvo type="num" val="0.9"/>
      </iconSet>
    </cfRule>
  </conditionalFormatting>
  <conditionalFormatting sqref="Q56:Q57">
    <cfRule type="iconSet" priority="1818">
      <iconSet showValue="0">
        <cfvo type="percent" val="0"/>
        <cfvo type="num" val="0.6"/>
        <cfvo type="num" val="0.9"/>
      </iconSet>
    </cfRule>
  </conditionalFormatting>
  <conditionalFormatting sqref="P56:P57">
    <cfRule type="iconSet" priority="1817">
      <iconSet showValue="0">
        <cfvo type="percent" val="0"/>
        <cfvo type="num" val="0.6"/>
        <cfvo type="num" val="0.9"/>
      </iconSet>
    </cfRule>
  </conditionalFormatting>
  <conditionalFormatting sqref="N56">
    <cfRule type="iconSet" priority="1816">
      <iconSet showValue="0">
        <cfvo type="percent" val="0"/>
        <cfvo type="num" val="0.6"/>
        <cfvo type="num" val="0.9"/>
      </iconSet>
    </cfRule>
  </conditionalFormatting>
  <conditionalFormatting sqref="M56">
    <cfRule type="iconSet" priority="1815">
      <iconSet showValue="0">
        <cfvo type="percent" val="0"/>
        <cfvo type="num" val="0.6"/>
        <cfvo type="num" val="0.9"/>
      </iconSet>
    </cfRule>
  </conditionalFormatting>
  <conditionalFormatting sqref="L56">
    <cfRule type="iconSet" priority="1814">
      <iconSet showValue="0">
        <cfvo type="percent" val="0"/>
        <cfvo type="num" val="0.6"/>
        <cfvo type="num" val="0.9"/>
      </iconSet>
    </cfRule>
  </conditionalFormatting>
  <conditionalFormatting sqref="K56">
    <cfRule type="iconSet" priority="1813">
      <iconSet showValue="0">
        <cfvo type="percent" val="0"/>
        <cfvo type="num" val="0.6"/>
        <cfvo type="num" val="0.9"/>
      </iconSet>
    </cfRule>
  </conditionalFormatting>
  <conditionalFormatting sqref="J56">
    <cfRule type="iconSet" priority="1812">
      <iconSet showValue="0">
        <cfvo type="percent" val="0"/>
        <cfvo type="num" val="0.6"/>
        <cfvo type="num" val="0.9"/>
      </iconSet>
    </cfRule>
  </conditionalFormatting>
  <conditionalFormatting sqref="I56">
    <cfRule type="iconSet" priority="1811">
      <iconSet showValue="0">
        <cfvo type="percent" val="0"/>
        <cfvo type="num" val="0.6"/>
        <cfvo type="num" val="0.9"/>
      </iconSet>
    </cfRule>
  </conditionalFormatting>
  <conditionalFormatting sqref="H56">
    <cfRule type="iconSet" priority="1810">
      <iconSet showValue="0">
        <cfvo type="percent" val="0"/>
        <cfvo type="num" val="0.6"/>
        <cfvo type="num" val="0.9"/>
      </iconSet>
    </cfRule>
  </conditionalFormatting>
  <conditionalFormatting sqref="G56">
    <cfRule type="iconSet" priority="1809">
      <iconSet showValue="0">
        <cfvo type="percent" val="0"/>
        <cfvo type="num" val="0.6"/>
        <cfvo type="num" val="0.9"/>
      </iconSet>
    </cfRule>
  </conditionalFormatting>
  <conditionalFormatting sqref="F56">
    <cfRule type="iconSet" priority="1808">
      <iconSet showValue="0">
        <cfvo type="percent" val="0"/>
        <cfvo type="num" val="0.6"/>
        <cfvo type="num" val="0.9"/>
      </iconSet>
    </cfRule>
  </conditionalFormatting>
  <conditionalFormatting sqref="E56">
    <cfRule type="iconSet" priority="1807">
      <iconSet showValue="0">
        <cfvo type="percent" val="0"/>
        <cfvo type="num" val="0.6"/>
        <cfvo type="num" val="0.9"/>
      </iconSet>
    </cfRule>
  </conditionalFormatting>
  <conditionalFormatting sqref="E57">
    <cfRule type="iconSet" priority="1806">
      <iconSet showValue="0">
        <cfvo type="percent" val="0"/>
        <cfvo type="num" val="0.6"/>
        <cfvo type="num" val="0.9"/>
      </iconSet>
    </cfRule>
  </conditionalFormatting>
  <conditionalFormatting sqref="F57">
    <cfRule type="iconSet" priority="1805">
      <iconSet showValue="0">
        <cfvo type="percent" val="0"/>
        <cfvo type="num" val="0.6"/>
        <cfvo type="num" val="0.9"/>
      </iconSet>
    </cfRule>
  </conditionalFormatting>
  <conditionalFormatting sqref="G57">
    <cfRule type="iconSet" priority="1804">
      <iconSet showValue="0">
        <cfvo type="percent" val="0"/>
        <cfvo type="num" val="0.6"/>
        <cfvo type="num" val="0.9"/>
      </iconSet>
    </cfRule>
  </conditionalFormatting>
  <conditionalFormatting sqref="H57:N57">
    <cfRule type="iconSet" priority="1803">
      <iconSet showValue="0">
        <cfvo type="percent" val="0"/>
        <cfvo type="num" val="0.6"/>
        <cfvo type="num" val="0.9"/>
      </iconSet>
    </cfRule>
  </conditionalFormatting>
  <conditionalFormatting sqref="BM93:BO99 BM102:BO108">
    <cfRule type="iconSet" priority="1797">
      <iconSet showValue="0">
        <cfvo type="percent" val="0"/>
        <cfvo type="num" val="0.6"/>
        <cfvo type="num" val="0.9"/>
      </iconSet>
    </cfRule>
  </conditionalFormatting>
  <conditionalFormatting sqref="AA102:AA107">
    <cfRule type="iconSet" priority="1798">
      <iconSet showValue="0">
        <cfvo type="percent" val="0"/>
        <cfvo type="num" val="0.6"/>
        <cfvo type="num" val="0.9"/>
      </iconSet>
    </cfRule>
  </conditionalFormatting>
  <conditionalFormatting sqref="BQ93:BU93 BQ102:BR107 BQ94:BR99 BS94:BU108">
    <cfRule type="iconSet" priority="1800">
      <iconSet showValue="0">
        <cfvo type="percent" val="0"/>
        <cfvo type="num" val="0.6"/>
        <cfvo type="num" val="0.9"/>
      </iconSet>
    </cfRule>
  </conditionalFormatting>
  <conditionalFormatting sqref="BW93:CA99 BW102:CA107">
    <cfRule type="iconSet" priority="1801">
      <iconSet showValue="0">
        <cfvo type="percent" val="0"/>
        <cfvo type="num" val="0.6"/>
        <cfvo type="num" val="0.9"/>
      </iconSet>
    </cfRule>
  </conditionalFormatting>
  <conditionalFormatting sqref="CC93:CE99 CC102:CE107">
    <cfRule type="iconSet" priority="1802">
      <iconSet showValue="0">
        <cfvo type="percent" val="0"/>
        <cfvo type="num" val="0.6"/>
        <cfvo type="num" val="0.9"/>
      </iconSet>
    </cfRule>
  </conditionalFormatting>
  <conditionalFormatting sqref="BK93:BK99 BK102:BK108">
    <cfRule type="iconSet" priority="1796">
      <iconSet showValue="0">
        <cfvo type="percent" val="0"/>
        <cfvo type="num" val="0.6"/>
        <cfvo type="num" val="0.9"/>
      </iconSet>
    </cfRule>
  </conditionalFormatting>
  <conditionalFormatting sqref="BI93:BI99 BI102:BI108">
    <cfRule type="iconSet" priority="1795">
      <iconSet showValue="0">
        <cfvo type="percent" val="0"/>
        <cfvo type="num" val="0.6"/>
        <cfvo type="num" val="0.9"/>
      </iconSet>
    </cfRule>
  </conditionalFormatting>
  <conditionalFormatting sqref="BG93:BG99 BG102:BG108">
    <cfRule type="iconSet" priority="1794">
      <iconSet showValue="0">
        <cfvo type="percent" val="0"/>
        <cfvo type="num" val="0.6"/>
        <cfvo type="num" val="0.9"/>
      </iconSet>
    </cfRule>
  </conditionalFormatting>
  <conditionalFormatting sqref="BF93:BF99 BF102:BF108">
    <cfRule type="iconSet" priority="1793">
      <iconSet showValue="0">
        <cfvo type="percent" val="0"/>
        <cfvo type="num" val="0.6"/>
        <cfvo type="num" val="0.9"/>
      </iconSet>
    </cfRule>
  </conditionalFormatting>
  <conditionalFormatting sqref="BE93:BE99 BE102:BE108">
    <cfRule type="iconSet" priority="1792">
      <iconSet showValue="0">
        <cfvo type="percent" val="0"/>
        <cfvo type="num" val="0.6"/>
        <cfvo type="num" val="0.9"/>
      </iconSet>
    </cfRule>
  </conditionalFormatting>
  <conditionalFormatting sqref="AW93:AW99 AW102:AW107">
    <cfRule type="iconSet" priority="1786">
      <iconSet showValue="0">
        <cfvo type="percent" val="0"/>
        <cfvo type="num" val="0.6"/>
        <cfvo type="num" val="0.9"/>
      </iconSet>
    </cfRule>
  </conditionalFormatting>
  <conditionalFormatting sqref="AV93:AV99 AV102:AV107">
    <cfRule type="iconSet" priority="1785">
      <iconSet showValue="0">
        <cfvo type="percent" val="0"/>
        <cfvo type="num" val="0.6"/>
        <cfvo type="num" val="0.9"/>
      </iconSet>
    </cfRule>
  </conditionalFormatting>
  <conditionalFormatting sqref="AT93:AT99 AT102:AT107">
    <cfRule type="iconSet" priority="1783">
      <iconSet showValue="0">
        <cfvo type="percent" val="0"/>
        <cfvo type="num" val="0.6"/>
        <cfvo type="num" val="0.9"/>
      </iconSet>
    </cfRule>
  </conditionalFormatting>
  <conditionalFormatting sqref="AS93:AS99 AS102:AS107">
    <cfRule type="iconSet" priority="1782">
      <iconSet showValue="0">
        <cfvo type="percent" val="0"/>
        <cfvo type="num" val="0.6"/>
        <cfvo type="num" val="0.9"/>
      </iconSet>
    </cfRule>
  </conditionalFormatting>
  <conditionalFormatting sqref="AR93:AR99 AR102:AR107">
    <cfRule type="iconSet" priority="1781">
      <iconSet showValue="0">
        <cfvo type="percent" val="0"/>
        <cfvo type="num" val="0.6"/>
        <cfvo type="num" val="0.9"/>
      </iconSet>
    </cfRule>
  </conditionalFormatting>
  <conditionalFormatting sqref="AQ93:AQ99 AQ102:AQ107">
    <cfRule type="iconSet" priority="1780">
      <iconSet showValue="0">
        <cfvo type="percent" val="0"/>
        <cfvo type="num" val="0.6"/>
        <cfvo type="num" val="0.9"/>
      </iconSet>
    </cfRule>
  </conditionalFormatting>
  <conditionalFormatting sqref="AP93:AP99 AP102:AP107">
    <cfRule type="iconSet" priority="1779">
      <iconSet showValue="0">
        <cfvo type="percent" val="0"/>
        <cfvo type="num" val="0.6"/>
        <cfvo type="num" val="0.9"/>
      </iconSet>
    </cfRule>
  </conditionalFormatting>
  <conditionalFormatting sqref="AN93:AN99 AN102:AN107">
    <cfRule type="iconSet" priority="1777">
      <iconSet showValue="0">
        <cfvo type="percent" val="0"/>
        <cfvo type="num" val="0.6"/>
        <cfvo type="num" val="0.9"/>
      </iconSet>
    </cfRule>
  </conditionalFormatting>
  <conditionalFormatting sqref="AL93:AL99 AL102:AL107">
    <cfRule type="iconSet" priority="1775">
      <iconSet showValue="0">
        <cfvo type="percent" val="0"/>
        <cfvo type="num" val="0.6"/>
        <cfvo type="num" val="0.9"/>
      </iconSet>
    </cfRule>
  </conditionalFormatting>
  <conditionalFormatting sqref="AE93:AF99 AE102:AF107">
    <cfRule type="iconSet" priority="1769">
      <iconSet showValue="0">
        <cfvo type="percent" val="0"/>
        <cfvo type="num" val="0.6"/>
        <cfvo type="num" val="0.9"/>
      </iconSet>
    </cfRule>
  </conditionalFormatting>
  <conditionalFormatting sqref="AC93:AC99 AC102:AC107">
    <cfRule type="iconSet" priority="1768">
      <iconSet showValue="0">
        <cfvo type="percent" val="0"/>
        <cfvo type="num" val="0.6"/>
        <cfvo type="num" val="0.9"/>
      </iconSet>
    </cfRule>
  </conditionalFormatting>
  <conditionalFormatting sqref="AB93:AB99 AB102:AB107">
    <cfRule type="iconSet" priority="1767">
      <iconSet showValue="0">
        <cfvo type="percent" val="0"/>
        <cfvo type="num" val="0.6"/>
        <cfvo type="num" val="0.9"/>
      </iconSet>
    </cfRule>
  </conditionalFormatting>
  <conditionalFormatting sqref="AA93:AA99">
    <cfRule type="iconSet" priority="1766">
      <iconSet showValue="0">
        <cfvo type="percent" val="0"/>
        <cfvo type="num" val="0.6"/>
        <cfvo type="num" val="0.9"/>
      </iconSet>
    </cfRule>
  </conditionalFormatting>
  <conditionalFormatting sqref="Z93:Z99 Z102:Z107">
    <cfRule type="iconSet" priority="1765">
      <iconSet showValue="0">
        <cfvo type="percent" val="0"/>
        <cfvo type="num" val="0.6"/>
        <cfvo type="num" val="0.9"/>
      </iconSet>
    </cfRule>
  </conditionalFormatting>
  <conditionalFormatting sqref="X93:X99 X102:X107">
    <cfRule type="iconSet" priority="1764">
      <iconSet showValue="0">
        <cfvo type="percent" val="0"/>
        <cfvo type="num" val="0.6"/>
        <cfvo type="num" val="0.9"/>
      </iconSet>
    </cfRule>
  </conditionalFormatting>
  <conditionalFormatting sqref="W93:W99 W102:W107">
    <cfRule type="iconSet" priority="1763">
      <iconSet showValue="0">
        <cfvo type="percent" val="0"/>
        <cfvo type="num" val="0.6"/>
        <cfvo type="num" val="0.9"/>
      </iconSet>
    </cfRule>
  </conditionalFormatting>
  <conditionalFormatting sqref="U93:U98 U102:U107">
    <cfRule type="iconSet" priority="1761">
      <iconSet showValue="0">
        <cfvo type="percent" val="0"/>
        <cfvo type="num" val="0.6"/>
        <cfvo type="num" val="0.9"/>
      </iconSet>
    </cfRule>
  </conditionalFormatting>
  <conditionalFormatting sqref="S93:S99 S102:S107">
    <cfRule type="iconSet" priority="1760">
      <iconSet showValue="0">
        <cfvo type="percent" val="0"/>
        <cfvo type="num" val="0.6"/>
        <cfvo type="num" val="0.9"/>
      </iconSet>
    </cfRule>
  </conditionalFormatting>
  <conditionalFormatting sqref="R93:R99 R102:R107">
    <cfRule type="iconSet" priority="1759">
      <iconSet showValue="0">
        <cfvo type="percent" val="0"/>
        <cfvo type="num" val="0.6"/>
        <cfvo type="num" val="0.9"/>
      </iconSet>
    </cfRule>
  </conditionalFormatting>
  <conditionalFormatting sqref="Q93:Q99 Q102:Q107">
    <cfRule type="iconSet" priority="1758">
      <iconSet showValue="0">
        <cfvo type="percent" val="0"/>
        <cfvo type="num" val="0.6"/>
        <cfvo type="num" val="0.9"/>
      </iconSet>
    </cfRule>
  </conditionalFormatting>
  <conditionalFormatting sqref="P93:P99 P102:P107">
    <cfRule type="iconSet" priority="1757">
      <iconSet showValue="0">
        <cfvo type="percent" val="0"/>
        <cfvo type="num" val="0.6"/>
        <cfvo type="num" val="0.9"/>
      </iconSet>
    </cfRule>
  </conditionalFormatting>
  <conditionalFormatting sqref="E93:E99 E102:E107">
    <cfRule type="iconSet" priority="1756">
      <iconSet showValue="0">
        <cfvo type="percent" val="0"/>
        <cfvo type="num" val="0.6"/>
        <cfvo type="num" val="0.9"/>
      </iconSet>
    </cfRule>
  </conditionalFormatting>
  <conditionalFormatting sqref="F93:F99 F102:F108">
    <cfRule type="iconSet" priority="1755">
      <iconSet showValue="0">
        <cfvo type="percent" val="0"/>
        <cfvo type="num" val="0.6"/>
        <cfvo type="num" val="0.9"/>
      </iconSet>
    </cfRule>
  </conditionalFormatting>
  <conditionalFormatting sqref="G93:G99 G102:G108">
    <cfRule type="iconSet" priority="1754">
      <iconSet showValue="0">
        <cfvo type="percent" val="0"/>
        <cfvo type="num" val="0.6"/>
        <cfvo type="num" val="0.9"/>
      </iconSet>
    </cfRule>
  </conditionalFormatting>
  <conditionalFormatting sqref="H93:I99 H102:I108 L102:N108 L93:N99">
    <cfRule type="iconSet" priority="1753">
      <iconSet showValue="0">
        <cfvo type="percent" val="0"/>
        <cfvo type="num" val="0.6"/>
        <cfvo type="num" val="0.9"/>
      </iconSet>
    </cfRule>
  </conditionalFormatting>
  <conditionalFormatting sqref="BM101:BO101">
    <cfRule type="iconSet" priority="1747">
      <iconSet showValue="0">
        <cfvo type="percent" val="0"/>
        <cfvo type="num" val="0.6"/>
        <cfvo type="num" val="0.9"/>
      </iconSet>
    </cfRule>
  </conditionalFormatting>
  <conditionalFormatting sqref="BQ101:BR101">
    <cfRule type="iconSet" priority="1750">
      <iconSet showValue="0">
        <cfvo type="percent" val="0"/>
        <cfvo type="num" val="0.6"/>
        <cfvo type="num" val="0.9"/>
      </iconSet>
    </cfRule>
  </conditionalFormatting>
  <conditionalFormatting sqref="BW101:CA101">
    <cfRule type="iconSet" priority="1751">
      <iconSet showValue="0">
        <cfvo type="percent" val="0"/>
        <cfvo type="num" val="0.6"/>
        <cfvo type="num" val="0.9"/>
      </iconSet>
    </cfRule>
  </conditionalFormatting>
  <conditionalFormatting sqref="CC101:CE101">
    <cfRule type="iconSet" priority="1752">
      <iconSet showValue="0">
        <cfvo type="percent" val="0"/>
        <cfvo type="num" val="0.6"/>
        <cfvo type="num" val="0.9"/>
      </iconSet>
    </cfRule>
  </conditionalFormatting>
  <conditionalFormatting sqref="BK101">
    <cfRule type="iconSet" priority="1746">
      <iconSet showValue="0">
        <cfvo type="percent" val="0"/>
        <cfvo type="num" val="0.6"/>
        <cfvo type="num" val="0.9"/>
      </iconSet>
    </cfRule>
  </conditionalFormatting>
  <conditionalFormatting sqref="BI101">
    <cfRule type="iconSet" priority="1745">
      <iconSet showValue="0">
        <cfvo type="percent" val="0"/>
        <cfvo type="num" val="0.6"/>
        <cfvo type="num" val="0.9"/>
      </iconSet>
    </cfRule>
  </conditionalFormatting>
  <conditionalFormatting sqref="BG101">
    <cfRule type="iconSet" priority="1744">
      <iconSet showValue="0">
        <cfvo type="percent" val="0"/>
        <cfvo type="num" val="0.6"/>
        <cfvo type="num" val="0.9"/>
      </iconSet>
    </cfRule>
  </conditionalFormatting>
  <conditionalFormatting sqref="BF101">
    <cfRule type="iconSet" priority="1743">
      <iconSet showValue="0">
        <cfvo type="percent" val="0"/>
        <cfvo type="num" val="0.6"/>
        <cfvo type="num" val="0.9"/>
      </iconSet>
    </cfRule>
  </conditionalFormatting>
  <conditionalFormatting sqref="BE101">
    <cfRule type="iconSet" priority="1742">
      <iconSet showValue="0">
        <cfvo type="percent" val="0"/>
        <cfvo type="num" val="0.6"/>
        <cfvo type="num" val="0.9"/>
      </iconSet>
    </cfRule>
  </conditionalFormatting>
  <conditionalFormatting sqref="AW101">
    <cfRule type="iconSet" priority="1736">
      <iconSet showValue="0">
        <cfvo type="percent" val="0"/>
        <cfvo type="num" val="0.6"/>
        <cfvo type="num" val="0.9"/>
      </iconSet>
    </cfRule>
  </conditionalFormatting>
  <conditionalFormatting sqref="AV101">
    <cfRule type="iconSet" priority="1735">
      <iconSet showValue="0">
        <cfvo type="percent" val="0"/>
        <cfvo type="num" val="0.6"/>
        <cfvo type="num" val="0.9"/>
      </iconSet>
    </cfRule>
  </conditionalFormatting>
  <conditionalFormatting sqref="AT101">
    <cfRule type="iconSet" priority="1733">
      <iconSet showValue="0">
        <cfvo type="percent" val="0"/>
        <cfvo type="num" val="0.6"/>
        <cfvo type="num" val="0.9"/>
      </iconSet>
    </cfRule>
  </conditionalFormatting>
  <conditionalFormatting sqref="AS101">
    <cfRule type="iconSet" priority="1732">
      <iconSet showValue="0">
        <cfvo type="percent" val="0"/>
        <cfvo type="num" val="0.6"/>
        <cfvo type="num" val="0.9"/>
      </iconSet>
    </cfRule>
  </conditionalFormatting>
  <conditionalFormatting sqref="AR101">
    <cfRule type="iconSet" priority="1731">
      <iconSet showValue="0">
        <cfvo type="percent" val="0"/>
        <cfvo type="num" val="0.6"/>
        <cfvo type="num" val="0.9"/>
      </iconSet>
    </cfRule>
  </conditionalFormatting>
  <conditionalFormatting sqref="AQ101">
    <cfRule type="iconSet" priority="1730">
      <iconSet showValue="0">
        <cfvo type="percent" val="0"/>
        <cfvo type="num" val="0.6"/>
        <cfvo type="num" val="0.9"/>
      </iconSet>
    </cfRule>
  </conditionalFormatting>
  <conditionalFormatting sqref="AP101">
    <cfRule type="iconSet" priority="1729">
      <iconSet showValue="0">
        <cfvo type="percent" val="0"/>
        <cfvo type="num" val="0.6"/>
        <cfvo type="num" val="0.9"/>
      </iconSet>
    </cfRule>
  </conditionalFormatting>
  <conditionalFormatting sqref="AN101">
    <cfRule type="iconSet" priority="1727">
      <iconSet showValue="0">
        <cfvo type="percent" val="0"/>
        <cfvo type="num" val="0.6"/>
        <cfvo type="num" val="0.9"/>
      </iconSet>
    </cfRule>
  </conditionalFormatting>
  <conditionalFormatting sqref="AL101">
    <cfRule type="iconSet" priority="1725">
      <iconSet showValue="0">
        <cfvo type="percent" val="0"/>
        <cfvo type="num" val="0.6"/>
        <cfvo type="num" val="0.9"/>
      </iconSet>
    </cfRule>
  </conditionalFormatting>
  <conditionalFormatting sqref="AE101:AF101">
    <cfRule type="iconSet" priority="1719">
      <iconSet showValue="0">
        <cfvo type="percent" val="0"/>
        <cfvo type="num" val="0.6"/>
        <cfvo type="num" val="0.9"/>
      </iconSet>
    </cfRule>
  </conditionalFormatting>
  <conditionalFormatting sqref="AC101">
    <cfRule type="iconSet" priority="1718">
      <iconSet showValue="0">
        <cfvo type="percent" val="0"/>
        <cfvo type="num" val="0.6"/>
        <cfvo type="num" val="0.9"/>
      </iconSet>
    </cfRule>
  </conditionalFormatting>
  <conditionalFormatting sqref="AB101">
    <cfRule type="iconSet" priority="1717">
      <iconSet showValue="0">
        <cfvo type="percent" val="0"/>
        <cfvo type="num" val="0.6"/>
        <cfvo type="num" val="0.9"/>
      </iconSet>
    </cfRule>
  </conditionalFormatting>
  <conditionalFormatting sqref="AA101">
    <cfRule type="iconSet" priority="1716">
      <iconSet showValue="0">
        <cfvo type="percent" val="0"/>
        <cfvo type="num" val="0.6"/>
        <cfvo type="num" val="0.9"/>
      </iconSet>
    </cfRule>
  </conditionalFormatting>
  <conditionalFormatting sqref="Z101">
    <cfRule type="iconSet" priority="1715">
      <iconSet showValue="0">
        <cfvo type="percent" val="0"/>
        <cfvo type="num" val="0.6"/>
        <cfvo type="num" val="0.9"/>
      </iconSet>
    </cfRule>
  </conditionalFormatting>
  <conditionalFormatting sqref="X101">
    <cfRule type="iconSet" priority="1714">
      <iconSet showValue="0">
        <cfvo type="percent" val="0"/>
        <cfvo type="num" val="0.6"/>
        <cfvo type="num" val="0.9"/>
      </iconSet>
    </cfRule>
  </conditionalFormatting>
  <conditionalFormatting sqref="W101">
    <cfRule type="iconSet" priority="1713">
      <iconSet showValue="0">
        <cfvo type="percent" val="0"/>
        <cfvo type="num" val="0.6"/>
        <cfvo type="num" val="0.9"/>
      </iconSet>
    </cfRule>
  </conditionalFormatting>
  <conditionalFormatting sqref="S101">
    <cfRule type="iconSet" priority="1710">
      <iconSet showValue="0">
        <cfvo type="percent" val="0"/>
        <cfvo type="num" val="0.6"/>
        <cfvo type="num" val="0.9"/>
      </iconSet>
    </cfRule>
  </conditionalFormatting>
  <conditionalFormatting sqref="R101">
    <cfRule type="iconSet" priority="1709">
      <iconSet showValue="0">
        <cfvo type="percent" val="0"/>
        <cfvo type="num" val="0.6"/>
        <cfvo type="num" val="0.9"/>
      </iconSet>
    </cfRule>
  </conditionalFormatting>
  <conditionalFormatting sqref="Q101">
    <cfRule type="iconSet" priority="1708">
      <iconSet showValue="0">
        <cfvo type="percent" val="0"/>
        <cfvo type="num" val="0.6"/>
        <cfvo type="num" val="0.9"/>
      </iconSet>
    </cfRule>
  </conditionalFormatting>
  <conditionalFormatting sqref="P101">
    <cfRule type="iconSet" priority="1707">
      <iconSet showValue="0">
        <cfvo type="percent" val="0"/>
        <cfvo type="num" val="0.6"/>
        <cfvo type="num" val="0.9"/>
      </iconSet>
    </cfRule>
  </conditionalFormatting>
  <conditionalFormatting sqref="E101">
    <cfRule type="iconSet" priority="1706">
      <iconSet showValue="0">
        <cfvo type="percent" val="0"/>
        <cfvo type="num" val="0.6"/>
        <cfvo type="num" val="0.9"/>
      </iconSet>
    </cfRule>
  </conditionalFormatting>
  <conditionalFormatting sqref="F101">
    <cfRule type="iconSet" priority="1705">
      <iconSet showValue="0">
        <cfvo type="percent" val="0"/>
        <cfvo type="num" val="0.6"/>
        <cfvo type="num" val="0.9"/>
      </iconSet>
    </cfRule>
  </conditionalFormatting>
  <conditionalFormatting sqref="G101">
    <cfRule type="iconSet" priority="1704">
      <iconSet showValue="0">
        <cfvo type="percent" val="0"/>
        <cfvo type="num" val="0.6"/>
        <cfvo type="num" val="0.9"/>
      </iconSet>
    </cfRule>
  </conditionalFormatting>
  <conditionalFormatting sqref="H101:I101 L101:N101">
    <cfRule type="iconSet" priority="1703">
      <iconSet showValue="0">
        <cfvo type="percent" val="0"/>
        <cfvo type="num" val="0.6"/>
        <cfvo type="num" val="0.9"/>
      </iconSet>
    </cfRule>
  </conditionalFormatting>
  <conditionalFormatting sqref="BM100:BO100">
    <cfRule type="iconSet" priority="1697">
      <iconSet showValue="0">
        <cfvo type="percent" val="0"/>
        <cfvo type="num" val="0.6"/>
        <cfvo type="num" val="0.9"/>
      </iconSet>
    </cfRule>
  </conditionalFormatting>
  <conditionalFormatting sqref="BQ100:BR100">
    <cfRule type="iconSet" priority="1700">
      <iconSet showValue="0">
        <cfvo type="percent" val="0"/>
        <cfvo type="num" val="0.6"/>
        <cfvo type="num" val="0.9"/>
      </iconSet>
    </cfRule>
  </conditionalFormatting>
  <conditionalFormatting sqref="BW100:CA100">
    <cfRule type="iconSet" priority="1701">
      <iconSet showValue="0">
        <cfvo type="percent" val="0"/>
        <cfvo type="num" val="0.6"/>
        <cfvo type="num" val="0.9"/>
      </iconSet>
    </cfRule>
  </conditionalFormatting>
  <conditionalFormatting sqref="CC100:CE100">
    <cfRule type="iconSet" priority="1702">
      <iconSet showValue="0">
        <cfvo type="percent" val="0"/>
        <cfvo type="num" val="0.6"/>
        <cfvo type="num" val="0.9"/>
      </iconSet>
    </cfRule>
  </conditionalFormatting>
  <conditionalFormatting sqref="BK100">
    <cfRule type="iconSet" priority="1696">
      <iconSet showValue="0">
        <cfvo type="percent" val="0"/>
        <cfvo type="num" val="0.6"/>
        <cfvo type="num" val="0.9"/>
      </iconSet>
    </cfRule>
  </conditionalFormatting>
  <conditionalFormatting sqref="BI100">
    <cfRule type="iconSet" priority="1695">
      <iconSet showValue="0">
        <cfvo type="percent" val="0"/>
        <cfvo type="num" val="0.6"/>
        <cfvo type="num" val="0.9"/>
      </iconSet>
    </cfRule>
  </conditionalFormatting>
  <conditionalFormatting sqref="BG100">
    <cfRule type="iconSet" priority="1694">
      <iconSet showValue="0">
        <cfvo type="percent" val="0"/>
        <cfvo type="num" val="0.6"/>
        <cfvo type="num" val="0.9"/>
      </iconSet>
    </cfRule>
  </conditionalFormatting>
  <conditionalFormatting sqref="BF100">
    <cfRule type="iconSet" priority="1693">
      <iconSet showValue="0">
        <cfvo type="percent" val="0"/>
        <cfvo type="num" val="0.6"/>
        <cfvo type="num" val="0.9"/>
      </iconSet>
    </cfRule>
  </conditionalFormatting>
  <conditionalFormatting sqref="BE100">
    <cfRule type="iconSet" priority="1692">
      <iconSet showValue="0">
        <cfvo type="percent" val="0"/>
        <cfvo type="num" val="0.6"/>
        <cfvo type="num" val="0.9"/>
      </iconSet>
    </cfRule>
  </conditionalFormatting>
  <conditionalFormatting sqref="AW100">
    <cfRule type="iconSet" priority="1686">
      <iconSet showValue="0">
        <cfvo type="percent" val="0"/>
        <cfvo type="num" val="0.6"/>
        <cfvo type="num" val="0.9"/>
      </iconSet>
    </cfRule>
  </conditionalFormatting>
  <conditionalFormatting sqref="AV100">
    <cfRule type="iconSet" priority="1685">
      <iconSet showValue="0">
        <cfvo type="percent" val="0"/>
        <cfvo type="num" val="0.6"/>
        <cfvo type="num" val="0.9"/>
      </iconSet>
    </cfRule>
  </conditionalFormatting>
  <conditionalFormatting sqref="AT100">
    <cfRule type="iconSet" priority="1683">
      <iconSet showValue="0">
        <cfvo type="percent" val="0"/>
        <cfvo type="num" val="0.6"/>
        <cfvo type="num" val="0.9"/>
      </iconSet>
    </cfRule>
  </conditionalFormatting>
  <conditionalFormatting sqref="AS100">
    <cfRule type="iconSet" priority="1682">
      <iconSet showValue="0">
        <cfvo type="percent" val="0"/>
        <cfvo type="num" val="0.6"/>
        <cfvo type="num" val="0.9"/>
      </iconSet>
    </cfRule>
  </conditionalFormatting>
  <conditionalFormatting sqref="AR100">
    <cfRule type="iconSet" priority="1681">
      <iconSet showValue="0">
        <cfvo type="percent" val="0"/>
        <cfvo type="num" val="0.6"/>
        <cfvo type="num" val="0.9"/>
      </iconSet>
    </cfRule>
  </conditionalFormatting>
  <conditionalFormatting sqref="AQ100">
    <cfRule type="iconSet" priority="1680">
      <iconSet showValue="0">
        <cfvo type="percent" val="0"/>
        <cfvo type="num" val="0.6"/>
        <cfvo type="num" val="0.9"/>
      </iconSet>
    </cfRule>
  </conditionalFormatting>
  <conditionalFormatting sqref="AP100">
    <cfRule type="iconSet" priority="1679">
      <iconSet showValue="0">
        <cfvo type="percent" val="0"/>
        <cfvo type="num" val="0.6"/>
        <cfvo type="num" val="0.9"/>
      </iconSet>
    </cfRule>
  </conditionalFormatting>
  <conditionalFormatting sqref="AN100">
    <cfRule type="iconSet" priority="1677">
      <iconSet showValue="0">
        <cfvo type="percent" val="0"/>
        <cfvo type="num" val="0.6"/>
        <cfvo type="num" val="0.9"/>
      </iconSet>
    </cfRule>
  </conditionalFormatting>
  <conditionalFormatting sqref="AL100">
    <cfRule type="iconSet" priority="1675">
      <iconSet showValue="0">
        <cfvo type="percent" val="0"/>
        <cfvo type="num" val="0.6"/>
        <cfvo type="num" val="0.9"/>
      </iconSet>
    </cfRule>
  </conditionalFormatting>
  <conditionalFormatting sqref="AE100:AF100">
    <cfRule type="iconSet" priority="1669">
      <iconSet showValue="0">
        <cfvo type="percent" val="0"/>
        <cfvo type="num" val="0.6"/>
        <cfvo type="num" val="0.9"/>
      </iconSet>
    </cfRule>
  </conditionalFormatting>
  <conditionalFormatting sqref="AC100">
    <cfRule type="iconSet" priority="1668">
      <iconSet showValue="0">
        <cfvo type="percent" val="0"/>
        <cfvo type="num" val="0.6"/>
        <cfvo type="num" val="0.9"/>
      </iconSet>
    </cfRule>
  </conditionalFormatting>
  <conditionalFormatting sqref="AB100">
    <cfRule type="iconSet" priority="1667">
      <iconSet showValue="0">
        <cfvo type="percent" val="0"/>
        <cfvo type="num" val="0.6"/>
        <cfvo type="num" val="0.9"/>
      </iconSet>
    </cfRule>
  </conditionalFormatting>
  <conditionalFormatting sqref="AA100">
    <cfRule type="iconSet" priority="1666">
      <iconSet showValue="0">
        <cfvo type="percent" val="0"/>
        <cfvo type="num" val="0.6"/>
        <cfvo type="num" val="0.9"/>
      </iconSet>
    </cfRule>
  </conditionalFormatting>
  <conditionalFormatting sqref="Z100">
    <cfRule type="iconSet" priority="1665">
      <iconSet showValue="0">
        <cfvo type="percent" val="0"/>
        <cfvo type="num" val="0.6"/>
        <cfvo type="num" val="0.9"/>
      </iconSet>
    </cfRule>
  </conditionalFormatting>
  <conditionalFormatting sqref="X100">
    <cfRule type="iconSet" priority="1664">
      <iconSet showValue="0">
        <cfvo type="percent" val="0"/>
        <cfvo type="num" val="0.6"/>
        <cfvo type="num" val="0.9"/>
      </iconSet>
    </cfRule>
  </conditionalFormatting>
  <conditionalFormatting sqref="W100">
    <cfRule type="iconSet" priority="1663">
      <iconSet showValue="0">
        <cfvo type="percent" val="0"/>
        <cfvo type="num" val="0.6"/>
        <cfvo type="num" val="0.9"/>
      </iconSet>
    </cfRule>
  </conditionalFormatting>
  <conditionalFormatting sqref="S100">
    <cfRule type="iconSet" priority="1660">
      <iconSet showValue="0">
        <cfvo type="percent" val="0"/>
        <cfvo type="num" val="0.6"/>
        <cfvo type="num" val="0.9"/>
      </iconSet>
    </cfRule>
  </conditionalFormatting>
  <conditionalFormatting sqref="R100">
    <cfRule type="iconSet" priority="1659">
      <iconSet showValue="0">
        <cfvo type="percent" val="0"/>
        <cfvo type="num" val="0.6"/>
        <cfvo type="num" val="0.9"/>
      </iconSet>
    </cfRule>
  </conditionalFormatting>
  <conditionalFormatting sqref="Q100">
    <cfRule type="iconSet" priority="1658">
      <iconSet showValue="0">
        <cfvo type="percent" val="0"/>
        <cfvo type="num" val="0.6"/>
        <cfvo type="num" val="0.9"/>
      </iconSet>
    </cfRule>
  </conditionalFormatting>
  <conditionalFormatting sqref="P100">
    <cfRule type="iconSet" priority="1657">
      <iconSet showValue="0">
        <cfvo type="percent" val="0"/>
        <cfvo type="num" val="0.6"/>
        <cfvo type="num" val="0.9"/>
      </iconSet>
    </cfRule>
  </conditionalFormatting>
  <conditionalFormatting sqref="E100">
    <cfRule type="iconSet" priority="1656">
      <iconSet showValue="0">
        <cfvo type="percent" val="0"/>
        <cfvo type="num" val="0.6"/>
        <cfvo type="num" val="0.9"/>
      </iconSet>
    </cfRule>
  </conditionalFormatting>
  <conditionalFormatting sqref="F100">
    <cfRule type="iconSet" priority="1655">
      <iconSet showValue="0">
        <cfvo type="percent" val="0"/>
        <cfvo type="num" val="0.6"/>
        <cfvo type="num" val="0.9"/>
      </iconSet>
    </cfRule>
  </conditionalFormatting>
  <conditionalFormatting sqref="G100">
    <cfRule type="iconSet" priority="1654">
      <iconSet showValue="0">
        <cfvo type="percent" val="0"/>
        <cfvo type="num" val="0.6"/>
        <cfvo type="num" val="0.9"/>
      </iconSet>
    </cfRule>
  </conditionalFormatting>
  <conditionalFormatting sqref="H100:I100 L100:N100">
    <cfRule type="iconSet" priority="1653">
      <iconSet showValue="0">
        <cfvo type="percent" val="0"/>
        <cfvo type="num" val="0.6"/>
        <cfvo type="num" val="0.9"/>
      </iconSet>
    </cfRule>
  </conditionalFormatting>
  <conditionalFormatting sqref="BM84:BO88">
    <cfRule type="iconSet" priority="1646">
      <iconSet showValue="0">
        <cfvo type="percent" val="0"/>
        <cfvo type="num" val="0.6"/>
        <cfvo type="num" val="0.9"/>
      </iconSet>
    </cfRule>
  </conditionalFormatting>
  <conditionalFormatting sqref="BQ88:BU88">
    <cfRule type="iconSet" priority="1649">
      <iconSet showValue="0">
        <cfvo type="percent" val="0"/>
        <cfvo type="num" val="0.6"/>
        <cfvo type="num" val="0.9"/>
      </iconSet>
    </cfRule>
  </conditionalFormatting>
  <conditionalFormatting sqref="BW88:CA88 BX84:BX87">
    <cfRule type="iconSet" priority="1650">
      <iconSet showValue="0">
        <cfvo type="percent" val="0"/>
        <cfvo type="num" val="0.6"/>
        <cfvo type="num" val="0.9"/>
      </iconSet>
    </cfRule>
  </conditionalFormatting>
  <conditionalFormatting sqref="CC88:CE88">
    <cfRule type="iconSet" priority="1651">
      <iconSet showValue="0">
        <cfvo type="percent" val="0"/>
        <cfvo type="num" val="0.6"/>
        <cfvo type="num" val="0.9"/>
      </iconSet>
    </cfRule>
  </conditionalFormatting>
  <conditionalFormatting sqref="BK84:BK88">
    <cfRule type="iconSet" priority="1645">
      <iconSet showValue="0">
        <cfvo type="percent" val="0"/>
        <cfvo type="num" val="0.6"/>
        <cfvo type="num" val="0.9"/>
      </iconSet>
    </cfRule>
  </conditionalFormatting>
  <conditionalFormatting sqref="BI84:BI88">
    <cfRule type="iconSet" priority="1644">
      <iconSet showValue="0">
        <cfvo type="percent" val="0"/>
        <cfvo type="num" val="0.6"/>
        <cfvo type="num" val="0.9"/>
      </iconSet>
    </cfRule>
  </conditionalFormatting>
  <conditionalFormatting sqref="BG84:BG88">
    <cfRule type="iconSet" priority="1643">
      <iconSet showValue="0">
        <cfvo type="percent" val="0"/>
        <cfvo type="num" val="0.6"/>
        <cfvo type="num" val="0.9"/>
      </iconSet>
    </cfRule>
  </conditionalFormatting>
  <conditionalFormatting sqref="BF84:BF88 BE84:BE87">
    <cfRule type="iconSet" priority="1642">
      <iconSet showValue="0">
        <cfvo type="percent" val="0"/>
        <cfvo type="num" val="0.6"/>
        <cfvo type="num" val="0.9"/>
      </iconSet>
    </cfRule>
  </conditionalFormatting>
  <conditionalFormatting sqref="BE88">
    <cfRule type="iconSet" priority="1641">
      <iconSet showValue="0">
        <cfvo type="percent" val="0"/>
        <cfvo type="num" val="0.6"/>
        <cfvo type="num" val="0.9"/>
      </iconSet>
    </cfRule>
  </conditionalFormatting>
  <conditionalFormatting sqref="AW88">
    <cfRule type="iconSet" priority="1636">
      <iconSet showValue="0">
        <cfvo type="percent" val="0"/>
        <cfvo type="num" val="0.6"/>
        <cfvo type="num" val="0.9"/>
      </iconSet>
    </cfRule>
  </conditionalFormatting>
  <conditionalFormatting sqref="AV88">
    <cfRule type="iconSet" priority="1635">
      <iconSet showValue="0">
        <cfvo type="percent" val="0"/>
        <cfvo type="num" val="0.6"/>
        <cfvo type="num" val="0.9"/>
      </iconSet>
    </cfRule>
  </conditionalFormatting>
  <conditionalFormatting sqref="AT88">
    <cfRule type="iconSet" priority="1633">
      <iconSet showValue="0">
        <cfvo type="percent" val="0"/>
        <cfvo type="num" val="0.6"/>
        <cfvo type="num" val="0.9"/>
      </iconSet>
    </cfRule>
  </conditionalFormatting>
  <conditionalFormatting sqref="AS88">
    <cfRule type="iconSet" priority="1632">
      <iconSet showValue="0">
        <cfvo type="percent" val="0"/>
        <cfvo type="num" val="0.6"/>
        <cfvo type="num" val="0.9"/>
      </iconSet>
    </cfRule>
  </conditionalFormatting>
  <conditionalFormatting sqref="AR88">
    <cfRule type="iconSet" priority="1631">
      <iconSet showValue="0">
        <cfvo type="percent" val="0"/>
        <cfvo type="num" val="0.6"/>
        <cfvo type="num" val="0.9"/>
      </iconSet>
    </cfRule>
  </conditionalFormatting>
  <conditionalFormatting sqref="AQ88">
    <cfRule type="iconSet" priority="1630">
      <iconSet showValue="0">
        <cfvo type="percent" val="0"/>
        <cfvo type="num" val="0.6"/>
        <cfvo type="num" val="0.9"/>
      </iconSet>
    </cfRule>
  </conditionalFormatting>
  <conditionalFormatting sqref="AP88">
    <cfRule type="iconSet" priority="1629">
      <iconSet showValue="0">
        <cfvo type="percent" val="0"/>
        <cfvo type="num" val="0.6"/>
        <cfvo type="num" val="0.9"/>
      </iconSet>
    </cfRule>
  </conditionalFormatting>
  <conditionalFormatting sqref="AN88">
    <cfRule type="iconSet" priority="1627">
      <iconSet showValue="0">
        <cfvo type="percent" val="0"/>
        <cfvo type="num" val="0.6"/>
        <cfvo type="num" val="0.9"/>
      </iconSet>
    </cfRule>
  </conditionalFormatting>
  <conditionalFormatting sqref="AL88">
    <cfRule type="iconSet" priority="1625">
      <iconSet showValue="0">
        <cfvo type="percent" val="0"/>
        <cfvo type="num" val="0.6"/>
        <cfvo type="num" val="0.9"/>
      </iconSet>
    </cfRule>
  </conditionalFormatting>
  <conditionalFormatting sqref="AE88">
    <cfRule type="iconSet" priority="1620">
      <iconSet showValue="0">
        <cfvo type="percent" val="0"/>
        <cfvo type="num" val="0.6"/>
        <cfvo type="num" val="0.9"/>
      </iconSet>
    </cfRule>
  </conditionalFormatting>
  <conditionalFormatting sqref="AC84:AC88">
    <cfRule type="iconSet" priority="1618">
      <iconSet showValue="0">
        <cfvo type="percent" val="0"/>
        <cfvo type="num" val="0.6"/>
        <cfvo type="num" val="0.9"/>
      </iconSet>
    </cfRule>
  </conditionalFormatting>
  <conditionalFormatting sqref="S88">
    <cfRule type="iconSet" priority="1611">
      <iconSet showValue="0">
        <cfvo type="percent" val="0"/>
        <cfvo type="num" val="0.6"/>
        <cfvo type="num" val="0.9"/>
      </iconSet>
    </cfRule>
  </conditionalFormatting>
  <conditionalFormatting sqref="Q88">
    <cfRule type="iconSet" priority="1609">
      <iconSet showValue="0">
        <cfvo type="percent" val="0"/>
        <cfvo type="num" val="0.6"/>
        <cfvo type="num" val="0.9"/>
      </iconSet>
    </cfRule>
  </conditionalFormatting>
  <conditionalFormatting sqref="P85:P88 Q85:R87 R88">
    <cfRule type="iconSet" priority="1608">
      <iconSet showValue="0">
        <cfvo type="percent" val="0"/>
        <cfvo type="num" val="0.6"/>
        <cfvo type="num" val="0.9"/>
      </iconSet>
    </cfRule>
  </conditionalFormatting>
  <conditionalFormatting sqref="N88">
    <cfRule type="iconSet" priority="1607">
      <iconSet showValue="0">
        <cfvo type="percent" val="0"/>
        <cfvo type="num" val="0.6"/>
        <cfvo type="num" val="0.9"/>
      </iconSet>
    </cfRule>
  </conditionalFormatting>
  <conditionalFormatting sqref="E88">
    <cfRule type="iconSet" priority="1606">
      <iconSet showValue="0">
        <cfvo type="percent" val="0"/>
        <cfvo type="num" val="0.6"/>
        <cfvo type="num" val="0.9"/>
      </iconSet>
    </cfRule>
  </conditionalFormatting>
  <conditionalFormatting sqref="F88">
    <cfRule type="iconSet" priority="1605">
      <iconSet showValue="0">
        <cfvo type="percent" val="0"/>
        <cfvo type="num" val="0.6"/>
        <cfvo type="num" val="0.9"/>
      </iconSet>
    </cfRule>
  </conditionalFormatting>
  <conditionalFormatting sqref="G88">
    <cfRule type="iconSet" priority="1604">
      <iconSet showValue="0">
        <cfvo type="percent" val="0"/>
        <cfvo type="num" val="0.6"/>
        <cfvo type="num" val="0.9"/>
      </iconSet>
    </cfRule>
  </conditionalFormatting>
  <conditionalFormatting sqref="H88">
    <cfRule type="iconSet" priority="1603">
      <iconSet showValue="0">
        <cfvo type="percent" val="0"/>
        <cfvo type="num" val="0.6"/>
        <cfvo type="num" val="0.9"/>
      </iconSet>
    </cfRule>
  </conditionalFormatting>
  <conditionalFormatting sqref="I88">
    <cfRule type="iconSet" priority="1602">
      <iconSet showValue="0">
        <cfvo type="percent" val="0"/>
        <cfvo type="num" val="0.6"/>
        <cfvo type="num" val="0.9"/>
      </iconSet>
    </cfRule>
  </conditionalFormatting>
  <conditionalFormatting sqref="L88">
    <cfRule type="iconSet" priority="1599">
      <iconSet showValue="0">
        <cfvo type="percent" val="0"/>
        <cfvo type="num" val="0.6"/>
        <cfvo type="num" val="0.9"/>
      </iconSet>
    </cfRule>
  </conditionalFormatting>
  <conditionalFormatting sqref="M88">
    <cfRule type="iconSet" priority="1598">
      <iconSet showValue="0">
        <cfvo type="percent" val="0"/>
        <cfvo type="num" val="0.6"/>
        <cfvo type="num" val="0.9"/>
      </iconSet>
    </cfRule>
  </conditionalFormatting>
  <conditionalFormatting sqref="BM78:BO78">
    <cfRule type="iconSet" priority="1591">
      <iconSet showValue="0">
        <cfvo type="percent" val="0"/>
        <cfvo type="num" val="0.6"/>
        <cfvo type="num" val="0.9"/>
      </iconSet>
    </cfRule>
  </conditionalFormatting>
  <conditionalFormatting sqref="BQ78:BR78 BU78">
    <cfRule type="iconSet" priority="1594">
      <iconSet showValue="0">
        <cfvo type="percent" val="0"/>
        <cfvo type="num" val="0.6"/>
        <cfvo type="num" val="0.9"/>
      </iconSet>
    </cfRule>
  </conditionalFormatting>
  <conditionalFormatting sqref="BW78:CA78">
    <cfRule type="iconSet" priority="1595">
      <iconSet showValue="0">
        <cfvo type="percent" val="0"/>
        <cfvo type="num" val="0.6"/>
        <cfvo type="num" val="0.9"/>
      </iconSet>
    </cfRule>
  </conditionalFormatting>
  <conditionalFormatting sqref="CC78:CE78">
    <cfRule type="iconSet" priority="1596">
      <iconSet showValue="0">
        <cfvo type="percent" val="0"/>
        <cfvo type="num" val="0.6"/>
        <cfvo type="num" val="0.9"/>
      </iconSet>
    </cfRule>
  </conditionalFormatting>
  <conditionalFormatting sqref="BK78">
    <cfRule type="iconSet" priority="1590">
      <iconSet showValue="0">
        <cfvo type="percent" val="0"/>
        <cfvo type="num" val="0.6"/>
        <cfvo type="num" val="0.9"/>
      </iconSet>
    </cfRule>
  </conditionalFormatting>
  <conditionalFormatting sqref="BI78">
    <cfRule type="iconSet" priority="1589">
      <iconSet showValue="0">
        <cfvo type="percent" val="0"/>
        <cfvo type="num" val="0.6"/>
        <cfvo type="num" val="0.9"/>
      </iconSet>
    </cfRule>
  </conditionalFormatting>
  <conditionalFormatting sqref="BG78">
    <cfRule type="iconSet" priority="1588">
      <iconSet showValue="0">
        <cfvo type="percent" val="0"/>
        <cfvo type="num" val="0.6"/>
        <cfvo type="num" val="0.9"/>
      </iconSet>
    </cfRule>
  </conditionalFormatting>
  <conditionalFormatting sqref="BF78">
    <cfRule type="iconSet" priority="1587">
      <iconSet showValue="0">
        <cfvo type="percent" val="0"/>
        <cfvo type="num" val="0.6"/>
        <cfvo type="num" val="0.9"/>
      </iconSet>
    </cfRule>
  </conditionalFormatting>
  <conditionalFormatting sqref="BE78">
    <cfRule type="iconSet" priority="1586">
      <iconSet showValue="0">
        <cfvo type="percent" val="0"/>
        <cfvo type="num" val="0.6"/>
        <cfvo type="num" val="0.9"/>
      </iconSet>
    </cfRule>
  </conditionalFormatting>
  <conditionalFormatting sqref="AW78">
    <cfRule type="iconSet" priority="1581">
      <iconSet showValue="0">
        <cfvo type="percent" val="0"/>
        <cfvo type="num" val="0.6"/>
        <cfvo type="num" val="0.9"/>
      </iconSet>
    </cfRule>
  </conditionalFormatting>
  <conditionalFormatting sqref="AV78">
    <cfRule type="iconSet" priority="1580">
      <iconSet showValue="0">
        <cfvo type="percent" val="0"/>
        <cfvo type="num" val="0.6"/>
        <cfvo type="num" val="0.9"/>
      </iconSet>
    </cfRule>
  </conditionalFormatting>
  <conditionalFormatting sqref="AT78">
    <cfRule type="iconSet" priority="1578">
      <iconSet showValue="0">
        <cfvo type="percent" val="0"/>
        <cfvo type="num" val="0.6"/>
        <cfvo type="num" val="0.9"/>
      </iconSet>
    </cfRule>
  </conditionalFormatting>
  <conditionalFormatting sqref="AS78">
    <cfRule type="iconSet" priority="1577">
      <iconSet showValue="0">
        <cfvo type="percent" val="0"/>
        <cfvo type="num" val="0.6"/>
        <cfvo type="num" val="0.9"/>
      </iconSet>
    </cfRule>
  </conditionalFormatting>
  <conditionalFormatting sqref="AR78">
    <cfRule type="iconSet" priority="1576">
      <iconSet showValue="0">
        <cfvo type="percent" val="0"/>
        <cfvo type="num" val="0.6"/>
        <cfvo type="num" val="0.9"/>
      </iconSet>
    </cfRule>
  </conditionalFormatting>
  <conditionalFormatting sqref="AQ78">
    <cfRule type="iconSet" priority="1575">
      <iconSet showValue="0">
        <cfvo type="percent" val="0"/>
        <cfvo type="num" val="0.6"/>
        <cfvo type="num" val="0.9"/>
      </iconSet>
    </cfRule>
  </conditionalFormatting>
  <conditionalFormatting sqref="AP78">
    <cfRule type="iconSet" priority="1574">
      <iconSet showValue="0">
        <cfvo type="percent" val="0"/>
        <cfvo type="num" val="0.6"/>
        <cfvo type="num" val="0.9"/>
      </iconSet>
    </cfRule>
  </conditionalFormatting>
  <conditionalFormatting sqref="AN78">
    <cfRule type="iconSet" priority="1572">
      <iconSet showValue="0">
        <cfvo type="percent" val="0"/>
        <cfvo type="num" val="0.6"/>
        <cfvo type="num" val="0.9"/>
      </iconSet>
    </cfRule>
  </conditionalFormatting>
  <conditionalFormatting sqref="AL78">
    <cfRule type="iconSet" priority="1570">
      <iconSet showValue="0">
        <cfvo type="percent" val="0"/>
        <cfvo type="num" val="0.6"/>
        <cfvo type="num" val="0.9"/>
      </iconSet>
    </cfRule>
  </conditionalFormatting>
  <conditionalFormatting sqref="AE78">
    <cfRule type="iconSet" priority="1565">
      <iconSet showValue="0">
        <cfvo type="percent" val="0"/>
        <cfvo type="num" val="0.6"/>
        <cfvo type="num" val="0.9"/>
      </iconSet>
    </cfRule>
  </conditionalFormatting>
  <conditionalFormatting sqref="AC78">
    <cfRule type="iconSet" priority="1563">
      <iconSet showValue="0">
        <cfvo type="percent" val="0"/>
        <cfvo type="num" val="0.6"/>
        <cfvo type="num" val="0.9"/>
      </iconSet>
    </cfRule>
  </conditionalFormatting>
  <conditionalFormatting sqref="AB78">
    <cfRule type="iconSet" priority="1562">
      <iconSet showValue="0">
        <cfvo type="percent" val="0"/>
        <cfvo type="num" val="0.6"/>
        <cfvo type="num" val="0.9"/>
      </iconSet>
    </cfRule>
  </conditionalFormatting>
  <conditionalFormatting sqref="AA78">
    <cfRule type="iconSet" priority="1561">
      <iconSet showValue="0">
        <cfvo type="percent" val="0"/>
        <cfvo type="num" val="0.6"/>
        <cfvo type="num" val="0.9"/>
      </iconSet>
    </cfRule>
  </conditionalFormatting>
  <conditionalFormatting sqref="Z78">
    <cfRule type="iconSet" priority="1560">
      <iconSet showValue="0">
        <cfvo type="percent" val="0"/>
        <cfvo type="num" val="0.6"/>
        <cfvo type="num" val="0.9"/>
      </iconSet>
    </cfRule>
  </conditionalFormatting>
  <conditionalFormatting sqref="X78">
    <cfRule type="iconSet" priority="1559">
      <iconSet showValue="0">
        <cfvo type="percent" val="0"/>
        <cfvo type="num" val="0.6"/>
        <cfvo type="num" val="0.9"/>
      </iconSet>
    </cfRule>
  </conditionalFormatting>
  <conditionalFormatting sqref="W78">
    <cfRule type="iconSet" priority="1558">
      <iconSet showValue="0">
        <cfvo type="percent" val="0"/>
        <cfvo type="num" val="0.6"/>
        <cfvo type="num" val="0.9"/>
      </iconSet>
    </cfRule>
  </conditionalFormatting>
  <conditionalFormatting sqref="S78">
    <cfRule type="iconSet" priority="1556">
      <iconSet showValue="0">
        <cfvo type="percent" val="0"/>
        <cfvo type="num" val="0.6"/>
        <cfvo type="num" val="0.9"/>
      </iconSet>
    </cfRule>
  </conditionalFormatting>
  <conditionalFormatting sqref="R78">
    <cfRule type="iconSet" priority="1555">
      <iconSet showValue="0">
        <cfvo type="percent" val="0"/>
        <cfvo type="num" val="0.6"/>
        <cfvo type="num" val="0.9"/>
      </iconSet>
    </cfRule>
  </conditionalFormatting>
  <conditionalFormatting sqref="Q78">
    <cfRule type="iconSet" priority="1554">
      <iconSet showValue="0">
        <cfvo type="percent" val="0"/>
        <cfvo type="num" val="0.6"/>
        <cfvo type="num" val="0.9"/>
      </iconSet>
    </cfRule>
  </conditionalFormatting>
  <conditionalFormatting sqref="P78">
    <cfRule type="iconSet" priority="1553">
      <iconSet showValue="0">
        <cfvo type="percent" val="0"/>
        <cfvo type="num" val="0.6"/>
        <cfvo type="num" val="0.9"/>
      </iconSet>
    </cfRule>
  </conditionalFormatting>
  <conditionalFormatting sqref="N78">
    <cfRule type="iconSet" priority="1552">
      <iconSet showValue="0">
        <cfvo type="percent" val="0"/>
        <cfvo type="num" val="0.6"/>
        <cfvo type="num" val="0.9"/>
      </iconSet>
    </cfRule>
  </conditionalFormatting>
  <conditionalFormatting sqref="E78">
    <cfRule type="iconSet" priority="1551">
      <iconSet showValue="0">
        <cfvo type="percent" val="0"/>
        <cfvo type="num" val="0.6"/>
        <cfvo type="num" val="0.9"/>
      </iconSet>
    </cfRule>
  </conditionalFormatting>
  <conditionalFormatting sqref="F78">
    <cfRule type="iconSet" priority="1550">
      <iconSet showValue="0">
        <cfvo type="percent" val="0"/>
        <cfvo type="num" val="0.6"/>
        <cfvo type="num" val="0.9"/>
      </iconSet>
    </cfRule>
  </conditionalFormatting>
  <conditionalFormatting sqref="G78">
    <cfRule type="iconSet" priority="1549">
      <iconSet showValue="0">
        <cfvo type="percent" val="0"/>
        <cfvo type="num" val="0.6"/>
        <cfvo type="num" val="0.9"/>
      </iconSet>
    </cfRule>
  </conditionalFormatting>
  <conditionalFormatting sqref="H78">
    <cfRule type="iconSet" priority="1548">
      <iconSet showValue="0">
        <cfvo type="percent" val="0"/>
        <cfvo type="num" val="0.6"/>
        <cfvo type="num" val="0.9"/>
      </iconSet>
    </cfRule>
  </conditionalFormatting>
  <conditionalFormatting sqref="I78">
    <cfRule type="iconSet" priority="1547">
      <iconSet showValue="0">
        <cfvo type="percent" val="0"/>
        <cfvo type="num" val="0.6"/>
        <cfvo type="num" val="0.9"/>
      </iconSet>
    </cfRule>
  </conditionalFormatting>
  <conditionalFormatting sqref="L78">
    <cfRule type="iconSet" priority="1544">
      <iconSet showValue="0">
        <cfvo type="percent" val="0"/>
        <cfvo type="num" val="0.6"/>
        <cfvo type="num" val="0.9"/>
      </iconSet>
    </cfRule>
  </conditionalFormatting>
  <conditionalFormatting sqref="M78">
    <cfRule type="iconSet" priority="1543">
      <iconSet showValue="0">
        <cfvo type="percent" val="0"/>
        <cfvo type="num" val="0.6"/>
        <cfvo type="num" val="0.9"/>
      </iconSet>
    </cfRule>
  </conditionalFormatting>
  <conditionalFormatting sqref="BM80:BO80">
    <cfRule type="iconSet" priority="1536">
      <iconSet showValue="0">
        <cfvo type="percent" val="0"/>
        <cfvo type="num" val="0.6"/>
        <cfvo type="num" val="0.9"/>
      </iconSet>
    </cfRule>
  </conditionalFormatting>
  <conditionalFormatting sqref="BQ80:BR80 BU80">
    <cfRule type="iconSet" priority="1539">
      <iconSet showValue="0">
        <cfvo type="percent" val="0"/>
        <cfvo type="num" val="0.6"/>
        <cfvo type="num" val="0.9"/>
      </iconSet>
    </cfRule>
  </conditionalFormatting>
  <conditionalFormatting sqref="BW80:CA80">
    <cfRule type="iconSet" priority="1540">
      <iconSet showValue="0">
        <cfvo type="percent" val="0"/>
        <cfvo type="num" val="0.6"/>
        <cfvo type="num" val="0.9"/>
      </iconSet>
    </cfRule>
  </conditionalFormatting>
  <conditionalFormatting sqref="CC80:CE80">
    <cfRule type="iconSet" priority="1541">
      <iconSet showValue="0">
        <cfvo type="percent" val="0"/>
        <cfvo type="num" val="0.6"/>
        <cfvo type="num" val="0.9"/>
      </iconSet>
    </cfRule>
  </conditionalFormatting>
  <conditionalFormatting sqref="BK80">
    <cfRule type="iconSet" priority="1535">
      <iconSet showValue="0">
        <cfvo type="percent" val="0"/>
        <cfvo type="num" val="0.6"/>
        <cfvo type="num" val="0.9"/>
      </iconSet>
    </cfRule>
  </conditionalFormatting>
  <conditionalFormatting sqref="BI80">
    <cfRule type="iconSet" priority="1534">
      <iconSet showValue="0">
        <cfvo type="percent" val="0"/>
        <cfvo type="num" val="0.6"/>
        <cfvo type="num" val="0.9"/>
      </iconSet>
    </cfRule>
  </conditionalFormatting>
  <conditionalFormatting sqref="BG80">
    <cfRule type="iconSet" priority="1533">
      <iconSet showValue="0">
        <cfvo type="percent" val="0"/>
        <cfvo type="num" val="0.6"/>
        <cfvo type="num" val="0.9"/>
      </iconSet>
    </cfRule>
  </conditionalFormatting>
  <conditionalFormatting sqref="BF80">
    <cfRule type="iconSet" priority="1532">
      <iconSet showValue="0">
        <cfvo type="percent" val="0"/>
        <cfvo type="num" val="0.6"/>
        <cfvo type="num" val="0.9"/>
      </iconSet>
    </cfRule>
  </conditionalFormatting>
  <conditionalFormatting sqref="BE80">
    <cfRule type="iconSet" priority="1531">
      <iconSet showValue="0">
        <cfvo type="percent" val="0"/>
        <cfvo type="num" val="0.6"/>
        <cfvo type="num" val="0.9"/>
      </iconSet>
    </cfRule>
  </conditionalFormatting>
  <conditionalFormatting sqref="AW80">
    <cfRule type="iconSet" priority="1526">
      <iconSet showValue="0">
        <cfvo type="percent" val="0"/>
        <cfvo type="num" val="0.6"/>
        <cfvo type="num" val="0.9"/>
      </iconSet>
    </cfRule>
  </conditionalFormatting>
  <conditionalFormatting sqref="AV80">
    <cfRule type="iconSet" priority="1525">
      <iconSet showValue="0">
        <cfvo type="percent" val="0"/>
        <cfvo type="num" val="0.6"/>
        <cfvo type="num" val="0.9"/>
      </iconSet>
    </cfRule>
  </conditionalFormatting>
  <conditionalFormatting sqref="AT80">
    <cfRule type="iconSet" priority="1523">
      <iconSet showValue="0">
        <cfvo type="percent" val="0"/>
        <cfvo type="num" val="0.6"/>
        <cfvo type="num" val="0.9"/>
      </iconSet>
    </cfRule>
  </conditionalFormatting>
  <conditionalFormatting sqref="AS80">
    <cfRule type="iconSet" priority="1522">
      <iconSet showValue="0">
        <cfvo type="percent" val="0"/>
        <cfvo type="num" val="0.6"/>
        <cfvo type="num" val="0.9"/>
      </iconSet>
    </cfRule>
  </conditionalFormatting>
  <conditionalFormatting sqref="AR80">
    <cfRule type="iconSet" priority="1521">
      <iconSet showValue="0">
        <cfvo type="percent" val="0"/>
        <cfvo type="num" val="0.6"/>
        <cfvo type="num" val="0.9"/>
      </iconSet>
    </cfRule>
  </conditionalFormatting>
  <conditionalFormatting sqref="AQ80">
    <cfRule type="iconSet" priority="1520">
      <iconSet showValue="0">
        <cfvo type="percent" val="0"/>
        <cfvo type="num" val="0.6"/>
        <cfvo type="num" val="0.9"/>
      </iconSet>
    </cfRule>
  </conditionalFormatting>
  <conditionalFormatting sqref="AP80">
    <cfRule type="iconSet" priority="1519">
      <iconSet showValue="0">
        <cfvo type="percent" val="0"/>
        <cfvo type="num" val="0.6"/>
        <cfvo type="num" val="0.9"/>
      </iconSet>
    </cfRule>
  </conditionalFormatting>
  <conditionalFormatting sqref="AN80">
    <cfRule type="iconSet" priority="1517">
      <iconSet showValue="0">
        <cfvo type="percent" val="0"/>
        <cfvo type="num" val="0.6"/>
        <cfvo type="num" val="0.9"/>
      </iconSet>
    </cfRule>
  </conditionalFormatting>
  <conditionalFormatting sqref="AL80">
    <cfRule type="iconSet" priority="1515">
      <iconSet showValue="0">
        <cfvo type="percent" val="0"/>
        <cfvo type="num" val="0.6"/>
        <cfvo type="num" val="0.9"/>
      </iconSet>
    </cfRule>
  </conditionalFormatting>
  <conditionalFormatting sqref="AE80">
    <cfRule type="iconSet" priority="1510">
      <iconSet showValue="0">
        <cfvo type="percent" val="0"/>
        <cfvo type="num" val="0.6"/>
        <cfvo type="num" val="0.9"/>
      </iconSet>
    </cfRule>
  </conditionalFormatting>
  <conditionalFormatting sqref="AC80">
    <cfRule type="iconSet" priority="1508">
      <iconSet showValue="0">
        <cfvo type="percent" val="0"/>
        <cfvo type="num" val="0.6"/>
        <cfvo type="num" val="0.9"/>
      </iconSet>
    </cfRule>
  </conditionalFormatting>
  <conditionalFormatting sqref="AB80">
    <cfRule type="iconSet" priority="1507">
      <iconSet showValue="0">
        <cfvo type="percent" val="0"/>
        <cfvo type="num" val="0.6"/>
        <cfvo type="num" val="0.9"/>
      </iconSet>
    </cfRule>
  </conditionalFormatting>
  <conditionalFormatting sqref="AA80">
    <cfRule type="iconSet" priority="1506">
      <iconSet showValue="0">
        <cfvo type="percent" val="0"/>
        <cfvo type="num" val="0.6"/>
        <cfvo type="num" val="0.9"/>
      </iconSet>
    </cfRule>
  </conditionalFormatting>
  <conditionalFormatting sqref="Z80">
    <cfRule type="iconSet" priority="1505">
      <iconSet showValue="0">
        <cfvo type="percent" val="0"/>
        <cfvo type="num" val="0.6"/>
        <cfvo type="num" val="0.9"/>
      </iconSet>
    </cfRule>
  </conditionalFormatting>
  <conditionalFormatting sqref="X80">
    <cfRule type="iconSet" priority="1504">
      <iconSet showValue="0">
        <cfvo type="percent" val="0"/>
        <cfvo type="num" val="0.6"/>
        <cfvo type="num" val="0.9"/>
      </iconSet>
    </cfRule>
  </conditionalFormatting>
  <conditionalFormatting sqref="W80">
    <cfRule type="iconSet" priority="1503">
      <iconSet showValue="0">
        <cfvo type="percent" val="0"/>
        <cfvo type="num" val="0.6"/>
        <cfvo type="num" val="0.9"/>
      </iconSet>
    </cfRule>
  </conditionalFormatting>
  <conditionalFormatting sqref="S80">
    <cfRule type="iconSet" priority="1501">
      <iconSet showValue="0">
        <cfvo type="percent" val="0"/>
        <cfvo type="num" val="0.6"/>
        <cfvo type="num" val="0.9"/>
      </iconSet>
    </cfRule>
  </conditionalFormatting>
  <conditionalFormatting sqref="R80">
    <cfRule type="iconSet" priority="1500">
      <iconSet showValue="0">
        <cfvo type="percent" val="0"/>
        <cfvo type="num" val="0.6"/>
        <cfvo type="num" val="0.9"/>
      </iconSet>
    </cfRule>
  </conditionalFormatting>
  <conditionalFormatting sqref="Q80">
    <cfRule type="iconSet" priority="1499">
      <iconSet showValue="0">
        <cfvo type="percent" val="0"/>
        <cfvo type="num" val="0.6"/>
        <cfvo type="num" val="0.9"/>
      </iconSet>
    </cfRule>
  </conditionalFormatting>
  <conditionalFormatting sqref="P80">
    <cfRule type="iconSet" priority="1498">
      <iconSet showValue="0">
        <cfvo type="percent" val="0"/>
        <cfvo type="num" val="0.6"/>
        <cfvo type="num" val="0.9"/>
      </iconSet>
    </cfRule>
  </conditionalFormatting>
  <conditionalFormatting sqref="N80">
    <cfRule type="iconSet" priority="1497">
      <iconSet showValue="0">
        <cfvo type="percent" val="0"/>
        <cfvo type="num" val="0.6"/>
        <cfvo type="num" val="0.9"/>
      </iconSet>
    </cfRule>
  </conditionalFormatting>
  <conditionalFormatting sqref="E80">
    <cfRule type="iconSet" priority="1496">
      <iconSet showValue="0">
        <cfvo type="percent" val="0"/>
        <cfvo type="num" val="0.6"/>
        <cfvo type="num" val="0.9"/>
      </iconSet>
    </cfRule>
  </conditionalFormatting>
  <conditionalFormatting sqref="F80">
    <cfRule type="iconSet" priority="1495">
      <iconSet showValue="0">
        <cfvo type="percent" val="0"/>
        <cfvo type="num" val="0.6"/>
        <cfvo type="num" val="0.9"/>
      </iconSet>
    </cfRule>
  </conditionalFormatting>
  <conditionalFormatting sqref="G80">
    <cfRule type="iconSet" priority="1494">
      <iconSet showValue="0">
        <cfvo type="percent" val="0"/>
        <cfvo type="num" val="0.6"/>
        <cfvo type="num" val="0.9"/>
      </iconSet>
    </cfRule>
  </conditionalFormatting>
  <conditionalFormatting sqref="H80">
    <cfRule type="iconSet" priority="1493">
      <iconSet showValue="0">
        <cfvo type="percent" val="0"/>
        <cfvo type="num" val="0.6"/>
        <cfvo type="num" val="0.9"/>
      </iconSet>
    </cfRule>
  </conditionalFormatting>
  <conditionalFormatting sqref="I80">
    <cfRule type="iconSet" priority="1492">
      <iconSet showValue="0">
        <cfvo type="percent" val="0"/>
        <cfvo type="num" val="0.6"/>
        <cfvo type="num" val="0.9"/>
      </iconSet>
    </cfRule>
  </conditionalFormatting>
  <conditionalFormatting sqref="L80">
    <cfRule type="iconSet" priority="1489">
      <iconSet showValue="0">
        <cfvo type="percent" val="0"/>
        <cfvo type="num" val="0.6"/>
        <cfvo type="num" val="0.9"/>
      </iconSet>
    </cfRule>
  </conditionalFormatting>
  <conditionalFormatting sqref="M80">
    <cfRule type="iconSet" priority="1488">
      <iconSet showValue="0">
        <cfvo type="percent" val="0"/>
        <cfvo type="num" val="0.6"/>
        <cfvo type="num" val="0.9"/>
      </iconSet>
    </cfRule>
  </conditionalFormatting>
  <conditionalFormatting sqref="BM81:BO82">
    <cfRule type="iconSet" priority="1482">
      <iconSet showValue="0">
        <cfvo type="percent" val="0"/>
        <cfvo type="num" val="0.6"/>
        <cfvo type="num" val="0.9"/>
      </iconSet>
    </cfRule>
  </conditionalFormatting>
  <conditionalFormatting sqref="BQ81:BR81 BU81">
    <cfRule type="iconSet" priority="1485">
      <iconSet showValue="0">
        <cfvo type="percent" val="0"/>
        <cfvo type="num" val="0.6"/>
        <cfvo type="num" val="0.9"/>
      </iconSet>
    </cfRule>
  </conditionalFormatting>
  <conditionalFormatting sqref="BW81:CA81">
    <cfRule type="iconSet" priority="1486">
      <iconSet showValue="0">
        <cfvo type="percent" val="0"/>
        <cfvo type="num" val="0.6"/>
        <cfvo type="num" val="0.9"/>
      </iconSet>
    </cfRule>
  </conditionalFormatting>
  <conditionalFormatting sqref="CC81:CE81">
    <cfRule type="iconSet" priority="1487">
      <iconSet showValue="0">
        <cfvo type="percent" val="0"/>
        <cfvo type="num" val="0.6"/>
        <cfvo type="num" val="0.9"/>
      </iconSet>
    </cfRule>
  </conditionalFormatting>
  <conditionalFormatting sqref="BK81:BK82">
    <cfRule type="iconSet" priority="1481">
      <iconSet showValue="0">
        <cfvo type="percent" val="0"/>
        <cfvo type="num" val="0.6"/>
        <cfvo type="num" val="0.9"/>
      </iconSet>
    </cfRule>
  </conditionalFormatting>
  <conditionalFormatting sqref="BI81:BI82">
    <cfRule type="iconSet" priority="1480">
      <iconSet showValue="0">
        <cfvo type="percent" val="0"/>
        <cfvo type="num" val="0.6"/>
        <cfvo type="num" val="0.9"/>
      </iconSet>
    </cfRule>
  </conditionalFormatting>
  <conditionalFormatting sqref="BG81:BG82">
    <cfRule type="iconSet" priority="1479">
      <iconSet showValue="0">
        <cfvo type="percent" val="0"/>
        <cfvo type="num" val="0.6"/>
        <cfvo type="num" val="0.9"/>
      </iconSet>
    </cfRule>
  </conditionalFormatting>
  <conditionalFormatting sqref="BF81:BF82">
    <cfRule type="iconSet" priority="1478">
      <iconSet showValue="0">
        <cfvo type="percent" val="0"/>
        <cfvo type="num" val="0.6"/>
        <cfvo type="num" val="0.9"/>
      </iconSet>
    </cfRule>
  </conditionalFormatting>
  <conditionalFormatting sqref="BE81:BE82">
    <cfRule type="iconSet" priority="1477">
      <iconSet showValue="0">
        <cfvo type="percent" val="0"/>
        <cfvo type="num" val="0.6"/>
        <cfvo type="num" val="0.9"/>
      </iconSet>
    </cfRule>
  </conditionalFormatting>
  <conditionalFormatting sqref="AW81:AW82">
    <cfRule type="iconSet" priority="1471">
      <iconSet showValue="0">
        <cfvo type="percent" val="0"/>
        <cfvo type="num" val="0.6"/>
        <cfvo type="num" val="0.9"/>
      </iconSet>
    </cfRule>
  </conditionalFormatting>
  <conditionalFormatting sqref="AV81:AV82">
    <cfRule type="iconSet" priority="1470">
      <iconSet showValue="0">
        <cfvo type="percent" val="0"/>
        <cfvo type="num" val="0.6"/>
        <cfvo type="num" val="0.9"/>
      </iconSet>
    </cfRule>
  </conditionalFormatting>
  <conditionalFormatting sqref="AT81:AT82">
    <cfRule type="iconSet" priority="1468">
      <iconSet showValue="0">
        <cfvo type="percent" val="0"/>
        <cfvo type="num" val="0.6"/>
        <cfvo type="num" val="0.9"/>
      </iconSet>
    </cfRule>
  </conditionalFormatting>
  <conditionalFormatting sqref="AS81:AS82">
    <cfRule type="iconSet" priority="1467">
      <iconSet showValue="0">
        <cfvo type="percent" val="0"/>
        <cfvo type="num" val="0.6"/>
        <cfvo type="num" val="0.9"/>
      </iconSet>
    </cfRule>
  </conditionalFormatting>
  <conditionalFormatting sqref="AR81:AR82">
    <cfRule type="iconSet" priority="1466">
      <iconSet showValue="0">
        <cfvo type="percent" val="0"/>
        <cfvo type="num" val="0.6"/>
        <cfvo type="num" val="0.9"/>
      </iconSet>
    </cfRule>
  </conditionalFormatting>
  <conditionalFormatting sqref="AQ81:AQ82">
    <cfRule type="iconSet" priority="1465">
      <iconSet showValue="0">
        <cfvo type="percent" val="0"/>
        <cfvo type="num" val="0.6"/>
        <cfvo type="num" val="0.9"/>
      </iconSet>
    </cfRule>
  </conditionalFormatting>
  <conditionalFormatting sqref="AP81:AP82">
    <cfRule type="iconSet" priority="1464">
      <iconSet showValue="0">
        <cfvo type="percent" val="0"/>
        <cfvo type="num" val="0.6"/>
        <cfvo type="num" val="0.9"/>
      </iconSet>
    </cfRule>
  </conditionalFormatting>
  <conditionalFormatting sqref="AN81:AN82">
    <cfRule type="iconSet" priority="1462">
      <iconSet showValue="0">
        <cfvo type="percent" val="0"/>
        <cfvo type="num" val="0.6"/>
        <cfvo type="num" val="0.9"/>
      </iconSet>
    </cfRule>
  </conditionalFormatting>
  <conditionalFormatting sqref="AL81:AL82">
    <cfRule type="iconSet" priority="1460">
      <iconSet showValue="0">
        <cfvo type="percent" val="0"/>
        <cfvo type="num" val="0.6"/>
        <cfvo type="num" val="0.9"/>
      </iconSet>
    </cfRule>
  </conditionalFormatting>
  <conditionalFormatting sqref="AE81">
    <cfRule type="iconSet" priority="1455">
      <iconSet showValue="0">
        <cfvo type="percent" val="0"/>
        <cfvo type="num" val="0.6"/>
        <cfvo type="num" val="0.9"/>
      </iconSet>
    </cfRule>
  </conditionalFormatting>
  <conditionalFormatting sqref="AC81">
    <cfRule type="iconSet" priority="1453">
      <iconSet showValue="0">
        <cfvo type="percent" val="0"/>
        <cfvo type="num" val="0.6"/>
        <cfvo type="num" val="0.9"/>
      </iconSet>
    </cfRule>
  </conditionalFormatting>
  <conditionalFormatting sqref="AB81">
    <cfRule type="iconSet" priority="1452">
      <iconSet showValue="0">
        <cfvo type="percent" val="0"/>
        <cfvo type="num" val="0.6"/>
        <cfvo type="num" val="0.9"/>
      </iconSet>
    </cfRule>
  </conditionalFormatting>
  <conditionalFormatting sqref="AA81">
    <cfRule type="iconSet" priority="1451">
      <iconSet showValue="0">
        <cfvo type="percent" val="0"/>
        <cfvo type="num" val="0.6"/>
        <cfvo type="num" val="0.9"/>
      </iconSet>
    </cfRule>
  </conditionalFormatting>
  <conditionalFormatting sqref="Z81">
    <cfRule type="iconSet" priority="1450">
      <iconSet showValue="0">
        <cfvo type="percent" val="0"/>
        <cfvo type="num" val="0.6"/>
        <cfvo type="num" val="0.9"/>
      </iconSet>
    </cfRule>
  </conditionalFormatting>
  <conditionalFormatting sqref="X81">
    <cfRule type="iconSet" priority="1449">
      <iconSet showValue="0">
        <cfvo type="percent" val="0"/>
        <cfvo type="num" val="0.6"/>
        <cfvo type="num" val="0.9"/>
      </iconSet>
    </cfRule>
  </conditionalFormatting>
  <conditionalFormatting sqref="W81">
    <cfRule type="iconSet" priority="1448">
      <iconSet showValue="0">
        <cfvo type="percent" val="0"/>
        <cfvo type="num" val="0.6"/>
        <cfvo type="num" val="0.9"/>
      </iconSet>
    </cfRule>
  </conditionalFormatting>
  <conditionalFormatting sqref="U81">
    <cfRule type="iconSet" priority="1446">
      <iconSet showValue="0">
        <cfvo type="percent" val="0"/>
        <cfvo type="num" val="0.6"/>
        <cfvo type="num" val="0.9"/>
      </iconSet>
    </cfRule>
  </conditionalFormatting>
  <conditionalFormatting sqref="S81">
    <cfRule type="iconSet" priority="1445">
      <iconSet showValue="0">
        <cfvo type="percent" val="0"/>
        <cfvo type="num" val="0.6"/>
        <cfvo type="num" val="0.9"/>
      </iconSet>
    </cfRule>
  </conditionalFormatting>
  <conditionalFormatting sqref="R81">
    <cfRule type="iconSet" priority="1444">
      <iconSet showValue="0">
        <cfvo type="percent" val="0"/>
        <cfvo type="num" val="0.6"/>
        <cfvo type="num" val="0.9"/>
      </iconSet>
    </cfRule>
  </conditionalFormatting>
  <conditionalFormatting sqref="Q81">
    <cfRule type="iconSet" priority="1443">
      <iconSet showValue="0">
        <cfvo type="percent" val="0"/>
        <cfvo type="num" val="0.6"/>
        <cfvo type="num" val="0.9"/>
      </iconSet>
    </cfRule>
  </conditionalFormatting>
  <conditionalFormatting sqref="P81">
    <cfRule type="iconSet" priority="1442">
      <iconSet showValue="0">
        <cfvo type="percent" val="0"/>
        <cfvo type="num" val="0.6"/>
        <cfvo type="num" val="0.9"/>
      </iconSet>
    </cfRule>
  </conditionalFormatting>
  <conditionalFormatting sqref="N81">
    <cfRule type="iconSet" priority="1441">
      <iconSet showValue="0">
        <cfvo type="percent" val="0"/>
        <cfvo type="num" val="0.6"/>
        <cfvo type="num" val="0.9"/>
      </iconSet>
    </cfRule>
  </conditionalFormatting>
  <conditionalFormatting sqref="M81">
    <cfRule type="iconSet" priority="1440">
      <iconSet showValue="0">
        <cfvo type="percent" val="0"/>
        <cfvo type="num" val="0.6"/>
        <cfvo type="num" val="0.9"/>
      </iconSet>
    </cfRule>
  </conditionalFormatting>
  <conditionalFormatting sqref="L81">
    <cfRule type="iconSet" priority="1439">
      <iconSet showValue="0">
        <cfvo type="percent" val="0"/>
        <cfvo type="num" val="0.6"/>
        <cfvo type="num" val="0.9"/>
      </iconSet>
    </cfRule>
  </conditionalFormatting>
  <conditionalFormatting sqref="I81">
    <cfRule type="iconSet" priority="1436">
      <iconSet showValue="0">
        <cfvo type="percent" val="0"/>
        <cfvo type="num" val="0.6"/>
        <cfvo type="num" val="0.9"/>
      </iconSet>
    </cfRule>
  </conditionalFormatting>
  <conditionalFormatting sqref="H81">
    <cfRule type="iconSet" priority="1435">
      <iconSet showValue="0">
        <cfvo type="percent" val="0"/>
        <cfvo type="num" val="0.6"/>
        <cfvo type="num" val="0.9"/>
      </iconSet>
    </cfRule>
  </conditionalFormatting>
  <conditionalFormatting sqref="G81">
    <cfRule type="iconSet" priority="1434">
      <iconSet showValue="0">
        <cfvo type="percent" val="0"/>
        <cfvo type="num" val="0.6"/>
        <cfvo type="num" val="0.9"/>
      </iconSet>
    </cfRule>
  </conditionalFormatting>
  <conditionalFormatting sqref="F81">
    <cfRule type="iconSet" priority="1433">
      <iconSet showValue="0">
        <cfvo type="percent" val="0"/>
        <cfvo type="num" val="0.6"/>
        <cfvo type="num" val="0.9"/>
      </iconSet>
    </cfRule>
  </conditionalFormatting>
  <conditionalFormatting sqref="E81">
    <cfRule type="iconSet" priority="1432">
      <iconSet showValue="0">
        <cfvo type="percent" val="0"/>
        <cfvo type="num" val="0.6"/>
        <cfvo type="num" val="0.9"/>
      </iconSet>
    </cfRule>
  </conditionalFormatting>
  <conditionalFormatting sqref="BM79:BO79">
    <cfRule type="iconSet" priority="1426">
      <iconSet showValue="0">
        <cfvo type="percent" val="0"/>
        <cfvo type="num" val="0.6"/>
        <cfvo type="num" val="0.9"/>
      </iconSet>
    </cfRule>
  </conditionalFormatting>
  <conditionalFormatting sqref="BQ79:BR79 BU79">
    <cfRule type="iconSet" priority="1429">
      <iconSet showValue="0">
        <cfvo type="percent" val="0"/>
        <cfvo type="num" val="0.6"/>
        <cfvo type="num" val="0.9"/>
      </iconSet>
    </cfRule>
  </conditionalFormatting>
  <conditionalFormatting sqref="BW79:CA79">
    <cfRule type="iconSet" priority="1430">
      <iconSet showValue="0">
        <cfvo type="percent" val="0"/>
        <cfvo type="num" val="0.6"/>
        <cfvo type="num" val="0.9"/>
      </iconSet>
    </cfRule>
  </conditionalFormatting>
  <conditionalFormatting sqref="CC79:CE79">
    <cfRule type="iconSet" priority="1431">
      <iconSet showValue="0">
        <cfvo type="percent" val="0"/>
        <cfvo type="num" val="0.6"/>
        <cfvo type="num" val="0.9"/>
      </iconSet>
    </cfRule>
  </conditionalFormatting>
  <conditionalFormatting sqref="BK79">
    <cfRule type="iconSet" priority="1425">
      <iconSet showValue="0">
        <cfvo type="percent" val="0"/>
        <cfvo type="num" val="0.6"/>
        <cfvo type="num" val="0.9"/>
      </iconSet>
    </cfRule>
  </conditionalFormatting>
  <conditionalFormatting sqref="BI79">
    <cfRule type="iconSet" priority="1424">
      <iconSet showValue="0">
        <cfvo type="percent" val="0"/>
        <cfvo type="num" val="0.6"/>
        <cfvo type="num" val="0.9"/>
      </iconSet>
    </cfRule>
  </conditionalFormatting>
  <conditionalFormatting sqref="BG79">
    <cfRule type="iconSet" priority="1423">
      <iconSet showValue="0">
        <cfvo type="percent" val="0"/>
        <cfvo type="num" val="0.6"/>
        <cfvo type="num" val="0.9"/>
      </iconSet>
    </cfRule>
  </conditionalFormatting>
  <conditionalFormatting sqref="BF79">
    <cfRule type="iconSet" priority="1422">
      <iconSet showValue="0">
        <cfvo type="percent" val="0"/>
        <cfvo type="num" val="0.6"/>
        <cfvo type="num" val="0.9"/>
      </iconSet>
    </cfRule>
  </conditionalFormatting>
  <conditionalFormatting sqref="BE79">
    <cfRule type="iconSet" priority="1421">
      <iconSet showValue="0">
        <cfvo type="percent" val="0"/>
        <cfvo type="num" val="0.6"/>
        <cfvo type="num" val="0.9"/>
      </iconSet>
    </cfRule>
  </conditionalFormatting>
  <conditionalFormatting sqref="AW79">
    <cfRule type="iconSet" priority="1415">
      <iconSet showValue="0">
        <cfvo type="percent" val="0"/>
        <cfvo type="num" val="0.6"/>
        <cfvo type="num" val="0.9"/>
      </iconSet>
    </cfRule>
  </conditionalFormatting>
  <conditionalFormatting sqref="AV79">
    <cfRule type="iconSet" priority="1414">
      <iconSet showValue="0">
        <cfvo type="percent" val="0"/>
        <cfvo type="num" val="0.6"/>
        <cfvo type="num" val="0.9"/>
      </iconSet>
    </cfRule>
  </conditionalFormatting>
  <conditionalFormatting sqref="AT79">
    <cfRule type="iconSet" priority="1412">
      <iconSet showValue="0">
        <cfvo type="percent" val="0"/>
        <cfvo type="num" val="0.6"/>
        <cfvo type="num" val="0.9"/>
      </iconSet>
    </cfRule>
  </conditionalFormatting>
  <conditionalFormatting sqref="AS79">
    <cfRule type="iconSet" priority="1411">
      <iconSet showValue="0">
        <cfvo type="percent" val="0"/>
        <cfvo type="num" val="0.6"/>
        <cfvo type="num" val="0.9"/>
      </iconSet>
    </cfRule>
  </conditionalFormatting>
  <conditionalFormatting sqref="AR79">
    <cfRule type="iconSet" priority="1410">
      <iconSet showValue="0">
        <cfvo type="percent" val="0"/>
        <cfvo type="num" val="0.6"/>
        <cfvo type="num" val="0.9"/>
      </iconSet>
    </cfRule>
  </conditionalFormatting>
  <conditionalFormatting sqref="AQ79">
    <cfRule type="iconSet" priority="1409">
      <iconSet showValue="0">
        <cfvo type="percent" val="0"/>
        <cfvo type="num" val="0.6"/>
        <cfvo type="num" val="0.9"/>
      </iconSet>
    </cfRule>
  </conditionalFormatting>
  <conditionalFormatting sqref="AP79">
    <cfRule type="iconSet" priority="1408">
      <iconSet showValue="0">
        <cfvo type="percent" val="0"/>
        <cfvo type="num" val="0.6"/>
        <cfvo type="num" val="0.9"/>
      </iconSet>
    </cfRule>
  </conditionalFormatting>
  <conditionalFormatting sqref="AN79">
    <cfRule type="iconSet" priority="1406">
      <iconSet showValue="0">
        <cfvo type="percent" val="0"/>
        <cfvo type="num" val="0.6"/>
        <cfvo type="num" val="0.9"/>
      </iconSet>
    </cfRule>
  </conditionalFormatting>
  <conditionalFormatting sqref="AL79">
    <cfRule type="iconSet" priority="1404">
      <iconSet showValue="0">
        <cfvo type="percent" val="0"/>
        <cfvo type="num" val="0.6"/>
        <cfvo type="num" val="0.9"/>
      </iconSet>
    </cfRule>
  </conditionalFormatting>
  <conditionalFormatting sqref="AE79">
    <cfRule type="iconSet" priority="1399">
      <iconSet showValue="0">
        <cfvo type="percent" val="0"/>
        <cfvo type="num" val="0.6"/>
        <cfvo type="num" val="0.9"/>
      </iconSet>
    </cfRule>
  </conditionalFormatting>
  <conditionalFormatting sqref="AC79">
    <cfRule type="iconSet" priority="1397">
      <iconSet showValue="0">
        <cfvo type="percent" val="0"/>
        <cfvo type="num" val="0.6"/>
        <cfvo type="num" val="0.9"/>
      </iconSet>
    </cfRule>
  </conditionalFormatting>
  <conditionalFormatting sqref="AB79">
    <cfRule type="iconSet" priority="1396">
      <iconSet showValue="0">
        <cfvo type="percent" val="0"/>
        <cfvo type="num" val="0.6"/>
        <cfvo type="num" val="0.9"/>
      </iconSet>
    </cfRule>
  </conditionalFormatting>
  <conditionalFormatting sqref="AA79">
    <cfRule type="iconSet" priority="1395">
      <iconSet showValue="0">
        <cfvo type="percent" val="0"/>
        <cfvo type="num" val="0.6"/>
        <cfvo type="num" val="0.9"/>
      </iconSet>
    </cfRule>
  </conditionalFormatting>
  <conditionalFormatting sqref="Z79">
    <cfRule type="iconSet" priority="1394">
      <iconSet showValue="0">
        <cfvo type="percent" val="0"/>
        <cfvo type="num" val="0.6"/>
        <cfvo type="num" val="0.9"/>
      </iconSet>
    </cfRule>
  </conditionalFormatting>
  <conditionalFormatting sqref="X79">
    <cfRule type="iconSet" priority="1393">
      <iconSet showValue="0">
        <cfvo type="percent" val="0"/>
        <cfvo type="num" val="0.6"/>
        <cfvo type="num" val="0.9"/>
      </iconSet>
    </cfRule>
  </conditionalFormatting>
  <conditionalFormatting sqref="W79">
    <cfRule type="iconSet" priority="1392">
      <iconSet showValue="0">
        <cfvo type="percent" val="0"/>
        <cfvo type="num" val="0.6"/>
        <cfvo type="num" val="0.9"/>
      </iconSet>
    </cfRule>
  </conditionalFormatting>
  <conditionalFormatting sqref="U79">
    <cfRule type="iconSet" priority="1390">
      <iconSet showValue="0">
        <cfvo type="percent" val="0"/>
        <cfvo type="num" val="0.6"/>
        <cfvo type="num" val="0.9"/>
      </iconSet>
    </cfRule>
  </conditionalFormatting>
  <conditionalFormatting sqref="S79">
    <cfRule type="iconSet" priority="1389">
      <iconSet showValue="0">
        <cfvo type="percent" val="0"/>
        <cfvo type="num" val="0.6"/>
        <cfvo type="num" val="0.9"/>
      </iconSet>
    </cfRule>
  </conditionalFormatting>
  <conditionalFormatting sqref="R79">
    <cfRule type="iconSet" priority="1388">
      <iconSet showValue="0">
        <cfvo type="percent" val="0"/>
        <cfvo type="num" val="0.6"/>
        <cfvo type="num" val="0.9"/>
      </iconSet>
    </cfRule>
  </conditionalFormatting>
  <conditionalFormatting sqref="Q79">
    <cfRule type="iconSet" priority="1387">
      <iconSet showValue="0">
        <cfvo type="percent" val="0"/>
        <cfvo type="num" val="0.6"/>
        <cfvo type="num" val="0.9"/>
      </iconSet>
    </cfRule>
  </conditionalFormatting>
  <conditionalFormatting sqref="P79">
    <cfRule type="iconSet" priority="1386">
      <iconSet showValue="0">
        <cfvo type="percent" val="0"/>
        <cfvo type="num" val="0.6"/>
        <cfvo type="num" val="0.9"/>
      </iconSet>
    </cfRule>
  </conditionalFormatting>
  <conditionalFormatting sqref="N79">
    <cfRule type="iconSet" priority="1385">
      <iconSet showValue="0">
        <cfvo type="percent" val="0"/>
        <cfvo type="num" val="0.6"/>
        <cfvo type="num" val="0.9"/>
      </iconSet>
    </cfRule>
  </conditionalFormatting>
  <conditionalFormatting sqref="M79">
    <cfRule type="iconSet" priority="1384">
      <iconSet showValue="0">
        <cfvo type="percent" val="0"/>
        <cfvo type="num" val="0.6"/>
        <cfvo type="num" val="0.9"/>
      </iconSet>
    </cfRule>
  </conditionalFormatting>
  <conditionalFormatting sqref="L79">
    <cfRule type="iconSet" priority="1383">
      <iconSet showValue="0">
        <cfvo type="percent" val="0"/>
        <cfvo type="num" val="0.6"/>
        <cfvo type="num" val="0.9"/>
      </iconSet>
    </cfRule>
  </conditionalFormatting>
  <conditionalFormatting sqref="I79">
    <cfRule type="iconSet" priority="1380">
      <iconSet showValue="0">
        <cfvo type="percent" val="0"/>
        <cfvo type="num" val="0.6"/>
        <cfvo type="num" val="0.9"/>
      </iconSet>
    </cfRule>
  </conditionalFormatting>
  <conditionalFormatting sqref="H79">
    <cfRule type="iconSet" priority="1379">
      <iconSet showValue="0">
        <cfvo type="percent" val="0"/>
        <cfvo type="num" val="0.6"/>
        <cfvo type="num" val="0.9"/>
      </iconSet>
    </cfRule>
  </conditionalFormatting>
  <conditionalFormatting sqref="G79">
    <cfRule type="iconSet" priority="1378">
      <iconSet showValue="0">
        <cfvo type="percent" val="0"/>
        <cfvo type="num" val="0.6"/>
        <cfvo type="num" val="0.9"/>
      </iconSet>
    </cfRule>
  </conditionalFormatting>
  <conditionalFormatting sqref="F79">
    <cfRule type="iconSet" priority="1377">
      <iconSet showValue="0">
        <cfvo type="percent" val="0"/>
        <cfvo type="num" val="0.6"/>
        <cfvo type="num" val="0.9"/>
      </iconSet>
    </cfRule>
  </conditionalFormatting>
  <conditionalFormatting sqref="E79">
    <cfRule type="iconSet" priority="1376">
      <iconSet showValue="0">
        <cfvo type="percent" val="0"/>
        <cfvo type="num" val="0.6"/>
        <cfvo type="num" val="0.9"/>
      </iconSet>
    </cfRule>
  </conditionalFormatting>
  <conditionalFormatting sqref="BM74:BO74">
    <cfRule type="iconSet" priority="1370">
      <iconSet showValue="0">
        <cfvo type="percent" val="0"/>
        <cfvo type="num" val="0.6"/>
        <cfvo type="num" val="0.9"/>
      </iconSet>
    </cfRule>
  </conditionalFormatting>
  <conditionalFormatting sqref="BQ74">
    <cfRule type="iconSet" priority="1373">
      <iconSet showValue="0">
        <cfvo type="percent" val="0"/>
        <cfvo type="num" val="0.6"/>
        <cfvo type="num" val="0.9"/>
      </iconSet>
    </cfRule>
  </conditionalFormatting>
  <conditionalFormatting sqref="BW74:CA74">
    <cfRule type="iconSet" priority="1374">
      <iconSet showValue="0">
        <cfvo type="percent" val="0"/>
        <cfvo type="num" val="0.6"/>
        <cfvo type="num" val="0.9"/>
      </iconSet>
    </cfRule>
  </conditionalFormatting>
  <conditionalFormatting sqref="CC74:CE74">
    <cfRule type="iconSet" priority="1375">
      <iconSet showValue="0">
        <cfvo type="percent" val="0"/>
        <cfvo type="num" val="0.6"/>
        <cfvo type="num" val="0.9"/>
      </iconSet>
    </cfRule>
  </conditionalFormatting>
  <conditionalFormatting sqref="BK74">
    <cfRule type="iconSet" priority="1369">
      <iconSet showValue="0">
        <cfvo type="percent" val="0"/>
        <cfvo type="num" val="0.6"/>
        <cfvo type="num" val="0.9"/>
      </iconSet>
    </cfRule>
  </conditionalFormatting>
  <conditionalFormatting sqref="BI74">
    <cfRule type="iconSet" priority="1368">
      <iconSet showValue="0">
        <cfvo type="percent" val="0"/>
        <cfvo type="num" val="0.6"/>
        <cfvo type="num" val="0.9"/>
      </iconSet>
    </cfRule>
  </conditionalFormatting>
  <conditionalFormatting sqref="BG74">
    <cfRule type="iconSet" priority="1367">
      <iconSet showValue="0">
        <cfvo type="percent" val="0"/>
        <cfvo type="num" val="0.6"/>
        <cfvo type="num" val="0.9"/>
      </iconSet>
    </cfRule>
  </conditionalFormatting>
  <conditionalFormatting sqref="BF74">
    <cfRule type="iconSet" priority="1366">
      <iconSet showValue="0">
        <cfvo type="percent" val="0"/>
        <cfvo type="num" val="0.6"/>
        <cfvo type="num" val="0.9"/>
      </iconSet>
    </cfRule>
  </conditionalFormatting>
  <conditionalFormatting sqref="BE74">
    <cfRule type="iconSet" priority="1365">
      <iconSet showValue="0">
        <cfvo type="percent" val="0"/>
        <cfvo type="num" val="0.6"/>
        <cfvo type="num" val="0.9"/>
      </iconSet>
    </cfRule>
  </conditionalFormatting>
  <conditionalFormatting sqref="AW74">
    <cfRule type="iconSet" priority="1359">
      <iconSet showValue="0">
        <cfvo type="percent" val="0"/>
        <cfvo type="num" val="0.6"/>
        <cfvo type="num" val="0.9"/>
      </iconSet>
    </cfRule>
  </conditionalFormatting>
  <conditionalFormatting sqref="AV74">
    <cfRule type="iconSet" priority="1358">
      <iconSet showValue="0">
        <cfvo type="percent" val="0"/>
        <cfvo type="num" val="0.6"/>
        <cfvo type="num" val="0.9"/>
      </iconSet>
    </cfRule>
  </conditionalFormatting>
  <conditionalFormatting sqref="AT74">
    <cfRule type="iconSet" priority="1356">
      <iconSet showValue="0">
        <cfvo type="percent" val="0"/>
        <cfvo type="num" val="0.6"/>
        <cfvo type="num" val="0.9"/>
      </iconSet>
    </cfRule>
  </conditionalFormatting>
  <conditionalFormatting sqref="AS74">
    <cfRule type="iconSet" priority="1355">
      <iconSet showValue="0">
        <cfvo type="percent" val="0"/>
        <cfvo type="num" val="0.6"/>
        <cfvo type="num" val="0.9"/>
      </iconSet>
    </cfRule>
  </conditionalFormatting>
  <conditionalFormatting sqref="AR74">
    <cfRule type="iconSet" priority="1354">
      <iconSet showValue="0">
        <cfvo type="percent" val="0"/>
        <cfvo type="num" val="0.6"/>
        <cfvo type="num" val="0.9"/>
      </iconSet>
    </cfRule>
  </conditionalFormatting>
  <conditionalFormatting sqref="AQ74">
    <cfRule type="iconSet" priority="1353">
      <iconSet showValue="0">
        <cfvo type="percent" val="0"/>
        <cfvo type="num" val="0.6"/>
        <cfvo type="num" val="0.9"/>
      </iconSet>
    </cfRule>
  </conditionalFormatting>
  <conditionalFormatting sqref="AP74">
    <cfRule type="iconSet" priority="1352">
      <iconSet showValue="0">
        <cfvo type="percent" val="0"/>
        <cfvo type="num" val="0.6"/>
        <cfvo type="num" val="0.9"/>
      </iconSet>
    </cfRule>
  </conditionalFormatting>
  <conditionalFormatting sqref="AO74">
    <cfRule type="iconSet" priority="1351">
      <iconSet showValue="0">
        <cfvo type="percent" val="0"/>
        <cfvo type="num" val="0.6"/>
        <cfvo type="num" val="0.9"/>
      </iconSet>
    </cfRule>
  </conditionalFormatting>
  <conditionalFormatting sqref="AN74">
    <cfRule type="iconSet" priority="1350">
      <iconSet showValue="0">
        <cfvo type="percent" val="0"/>
        <cfvo type="num" val="0.6"/>
        <cfvo type="num" val="0.9"/>
      </iconSet>
    </cfRule>
  </conditionalFormatting>
  <conditionalFormatting sqref="AL74">
    <cfRule type="iconSet" priority="1348">
      <iconSet showValue="0">
        <cfvo type="percent" val="0"/>
        <cfvo type="num" val="0.6"/>
        <cfvo type="num" val="0.9"/>
      </iconSet>
    </cfRule>
  </conditionalFormatting>
  <conditionalFormatting sqref="AK74">
    <cfRule type="iconSet" priority="1347">
      <iconSet showValue="0">
        <cfvo type="percent" val="0"/>
        <cfvo type="num" val="0.6"/>
        <cfvo type="num" val="0.9"/>
      </iconSet>
    </cfRule>
  </conditionalFormatting>
  <conditionalFormatting sqref="AE74">
    <cfRule type="iconSet" priority="1343">
      <iconSet showValue="0">
        <cfvo type="percent" val="0"/>
        <cfvo type="num" val="0.6"/>
        <cfvo type="num" val="0.9"/>
      </iconSet>
    </cfRule>
  </conditionalFormatting>
  <conditionalFormatting sqref="AA74:AC74">
    <cfRule type="iconSet" priority="1339">
      <iconSet showValue="0">
        <cfvo type="percent" val="0"/>
        <cfvo type="num" val="0.6"/>
        <cfvo type="num" val="0.9"/>
      </iconSet>
    </cfRule>
  </conditionalFormatting>
  <conditionalFormatting sqref="Z74">
    <cfRule type="iconSet" priority="1338">
      <iconSet showValue="0">
        <cfvo type="percent" val="0"/>
        <cfvo type="num" val="0.6"/>
        <cfvo type="num" val="0.9"/>
      </iconSet>
    </cfRule>
  </conditionalFormatting>
  <conditionalFormatting sqref="X74">
    <cfRule type="iconSet" priority="1337">
      <iconSet showValue="0">
        <cfvo type="percent" val="0"/>
        <cfvo type="num" val="0.6"/>
        <cfvo type="num" val="0.9"/>
      </iconSet>
    </cfRule>
  </conditionalFormatting>
  <conditionalFormatting sqref="W74">
    <cfRule type="iconSet" priority="1336">
      <iconSet showValue="0">
        <cfvo type="percent" val="0"/>
        <cfvo type="num" val="0.6"/>
        <cfvo type="num" val="0.9"/>
      </iconSet>
    </cfRule>
  </conditionalFormatting>
  <conditionalFormatting sqref="U74">
    <cfRule type="iconSet" priority="1334">
      <iconSet showValue="0">
        <cfvo type="percent" val="0"/>
        <cfvo type="num" val="0.6"/>
        <cfvo type="num" val="0.9"/>
      </iconSet>
    </cfRule>
  </conditionalFormatting>
  <conditionalFormatting sqref="S74">
    <cfRule type="iconSet" priority="1333">
      <iconSet showValue="0">
        <cfvo type="percent" val="0"/>
        <cfvo type="num" val="0.6"/>
        <cfvo type="num" val="0.9"/>
      </iconSet>
    </cfRule>
  </conditionalFormatting>
  <conditionalFormatting sqref="R74">
    <cfRule type="iconSet" priority="1332">
      <iconSet showValue="0">
        <cfvo type="percent" val="0"/>
        <cfvo type="num" val="0.6"/>
        <cfvo type="num" val="0.9"/>
      </iconSet>
    </cfRule>
  </conditionalFormatting>
  <conditionalFormatting sqref="Q74">
    <cfRule type="iconSet" priority="1331">
      <iconSet showValue="0">
        <cfvo type="percent" val="0"/>
        <cfvo type="num" val="0.6"/>
        <cfvo type="num" val="0.9"/>
      </iconSet>
    </cfRule>
  </conditionalFormatting>
  <conditionalFormatting sqref="P74">
    <cfRule type="iconSet" priority="1330">
      <iconSet showValue="0">
        <cfvo type="percent" val="0"/>
        <cfvo type="num" val="0.6"/>
        <cfvo type="num" val="0.9"/>
      </iconSet>
    </cfRule>
  </conditionalFormatting>
  <conditionalFormatting sqref="N74">
    <cfRule type="iconSet" priority="1329">
      <iconSet showValue="0">
        <cfvo type="percent" val="0"/>
        <cfvo type="num" val="0.6"/>
        <cfvo type="num" val="0.9"/>
      </iconSet>
    </cfRule>
  </conditionalFormatting>
  <conditionalFormatting sqref="M74">
    <cfRule type="iconSet" priority="1328">
      <iconSet showValue="0">
        <cfvo type="percent" val="0"/>
        <cfvo type="num" val="0.6"/>
        <cfvo type="num" val="0.9"/>
      </iconSet>
    </cfRule>
  </conditionalFormatting>
  <conditionalFormatting sqref="L74">
    <cfRule type="iconSet" priority="1327">
      <iconSet showValue="0">
        <cfvo type="percent" val="0"/>
        <cfvo type="num" val="0.6"/>
        <cfvo type="num" val="0.9"/>
      </iconSet>
    </cfRule>
  </conditionalFormatting>
  <conditionalFormatting sqref="J74">
    <cfRule type="iconSet" priority="1325">
      <iconSet showValue="0">
        <cfvo type="percent" val="0"/>
        <cfvo type="num" val="0.6"/>
        <cfvo type="num" val="0.9"/>
      </iconSet>
    </cfRule>
  </conditionalFormatting>
  <conditionalFormatting sqref="I74">
    <cfRule type="iconSet" priority="1324">
      <iconSet showValue="0">
        <cfvo type="percent" val="0"/>
        <cfvo type="num" val="0.6"/>
        <cfvo type="num" val="0.9"/>
      </iconSet>
    </cfRule>
  </conditionalFormatting>
  <conditionalFormatting sqref="H74">
    <cfRule type="iconSet" priority="1323">
      <iconSet showValue="0">
        <cfvo type="percent" val="0"/>
        <cfvo type="num" val="0.6"/>
        <cfvo type="num" val="0.9"/>
      </iconSet>
    </cfRule>
  </conditionalFormatting>
  <conditionalFormatting sqref="G74">
    <cfRule type="iconSet" priority="1322">
      <iconSet showValue="0">
        <cfvo type="percent" val="0"/>
        <cfvo type="num" val="0.6"/>
        <cfvo type="num" val="0.9"/>
      </iconSet>
    </cfRule>
  </conditionalFormatting>
  <conditionalFormatting sqref="F74">
    <cfRule type="iconSet" priority="1321">
      <iconSet showValue="0">
        <cfvo type="percent" val="0"/>
        <cfvo type="num" val="0.6"/>
        <cfvo type="num" val="0.9"/>
      </iconSet>
    </cfRule>
  </conditionalFormatting>
  <conditionalFormatting sqref="E74">
    <cfRule type="iconSet" priority="1320">
      <iconSet showValue="0">
        <cfvo type="percent" val="0"/>
        <cfvo type="num" val="0.6"/>
        <cfvo type="num" val="0.9"/>
      </iconSet>
    </cfRule>
  </conditionalFormatting>
  <conditionalFormatting sqref="BM76:BO76">
    <cfRule type="iconSet" priority="1313">
      <iconSet showValue="0">
        <cfvo type="percent" val="0"/>
        <cfvo type="num" val="0.6"/>
        <cfvo type="num" val="0.9"/>
      </iconSet>
    </cfRule>
  </conditionalFormatting>
  <conditionalFormatting sqref="BQ76">
    <cfRule type="iconSet" priority="1316">
      <iconSet showValue="0">
        <cfvo type="percent" val="0"/>
        <cfvo type="num" val="0.6"/>
        <cfvo type="num" val="0.9"/>
      </iconSet>
    </cfRule>
  </conditionalFormatting>
  <conditionalFormatting sqref="BW76:CA76">
    <cfRule type="iconSet" priority="1317">
      <iconSet showValue="0">
        <cfvo type="percent" val="0"/>
        <cfvo type="num" val="0.6"/>
        <cfvo type="num" val="0.9"/>
      </iconSet>
    </cfRule>
  </conditionalFormatting>
  <conditionalFormatting sqref="CC76:CE76">
    <cfRule type="iconSet" priority="1318">
      <iconSet showValue="0">
        <cfvo type="percent" val="0"/>
        <cfvo type="num" val="0.6"/>
        <cfvo type="num" val="0.9"/>
      </iconSet>
    </cfRule>
  </conditionalFormatting>
  <conditionalFormatting sqref="BK76">
    <cfRule type="iconSet" priority="1312">
      <iconSet showValue="0">
        <cfvo type="percent" val="0"/>
        <cfvo type="num" val="0.6"/>
        <cfvo type="num" val="0.9"/>
      </iconSet>
    </cfRule>
  </conditionalFormatting>
  <conditionalFormatting sqref="BI76">
    <cfRule type="iconSet" priority="1311">
      <iconSet showValue="0">
        <cfvo type="percent" val="0"/>
        <cfvo type="num" val="0.6"/>
        <cfvo type="num" val="0.9"/>
      </iconSet>
    </cfRule>
  </conditionalFormatting>
  <conditionalFormatting sqref="BG76">
    <cfRule type="iconSet" priority="1310">
      <iconSet showValue="0">
        <cfvo type="percent" val="0"/>
        <cfvo type="num" val="0.6"/>
        <cfvo type="num" val="0.9"/>
      </iconSet>
    </cfRule>
  </conditionalFormatting>
  <conditionalFormatting sqref="BF76">
    <cfRule type="iconSet" priority="1309">
      <iconSet showValue="0">
        <cfvo type="percent" val="0"/>
        <cfvo type="num" val="0.6"/>
        <cfvo type="num" val="0.9"/>
      </iconSet>
    </cfRule>
  </conditionalFormatting>
  <conditionalFormatting sqref="BE76">
    <cfRule type="iconSet" priority="1308">
      <iconSet showValue="0">
        <cfvo type="percent" val="0"/>
        <cfvo type="num" val="0.6"/>
        <cfvo type="num" val="0.9"/>
      </iconSet>
    </cfRule>
  </conditionalFormatting>
  <conditionalFormatting sqref="AW76">
    <cfRule type="iconSet" priority="1303">
      <iconSet showValue="0">
        <cfvo type="percent" val="0"/>
        <cfvo type="num" val="0.6"/>
        <cfvo type="num" val="0.9"/>
      </iconSet>
    </cfRule>
  </conditionalFormatting>
  <conditionalFormatting sqref="AV76">
    <cfRule type="iconSet" priority="1302">
      <iconSet showValue="0">
        <cfvo type="percent" val="0"/>
        <cfvo type="num" val="0.6"/>
        <cfvo type="num" val="0.9"/>
      </iconSet>
    </cfRule>
  </conditionalFormatting>
  <conditionalFormatting sqref="AT76">
    <cfRule type="iconSet" priority="1300">
      <iconSet showValue="0">
        <cfvo type="percent" val="0"/>
        <cfvo type="num" val="0.6"/>
        <cfvo type="num" val="0.9"/>
      </iconSet>
    </cfRule>
  </conditionalFormatting>
  <conditionalFormatting sqref="AS76">
    <cfRule type="iconSet" priority="1299">
      <iconSet showValue="0">
        <cfvo type="percent" val="0"/>
        <cfvo type="num" val="0.6"/>
        <cfvo type="num" val="0.9"/>
      </iconSet>
    </cfRule>
  </conditionalFormatting>
  <conditionalFormatting sqref="AR76">
    <cfRule type="iconSet" priority="1298">
      <iconSet showValue="0">
        <cfvo type="percent" val="0"/>
        <cfvo type="num" val="0.6"/>
        <cfvo type="num" val="0.9"/>
      </iconSet>
    </cfRule>
  </conditionalFormatting>
  <conditionalFormatting sqref="AQ76">
    <cfRule type="iconSet" priority="1297">
      <iconSet showValue="0">
        <cfvo type="percent" val="0"/>
        <cfvo type="num" val="0.6"/>
        <cfvo type="num" val="0.9"/>
      </iconSet>
    </cfRule>
  </conditionalFormatting>
  <conditionalFormatting sqref="AP76">
    <cfRule type="iconSet" priority="1296">
      <iconSet showValue="0">
        <cfvo type="percent" val="0"/>
        <cfvo type="num" val="0.6"/>
        <cfvo type="num" val="0.9"/>
      </iconSet>
    </cfRule>
  </conditionalFormatting>
  <conditionalFormatting sqref="AO76">
    <cfRule type="iconSet" priority="1295">
      <iconSet showValue="0">
        <cfvo type="percent" val="0"/>
        <cfvo type="num" val="0.6"/>
        <cfvo type="num" val="0.9"/>
      </iconSet>
    </cfRule>
  </conditionalFormatting>
  <conditionalFormatting sqref="AN76">
    <cfRule type="iconSet" priority="1294">
      <iconSet showValue="0">
        <cfvo type="percent" val="0"/>
        <cfvo type="num" val="0.6"/>
        <cfvo type="num" val="0.9"/>
      </iconSet>
    </cfRule>
  </conditionalFormatting>
  <conditionalFormatting sqref="AL76">
    <cfRule type="iconSet" priority="1292">
      <iconSet showValue="0">
        <cfvo type="percent" val="0"/>
        <cfvo type="num" val="0.6"/>
        <cfvo type="num" val="0.9"/>
      </iconSet>
    </cfRule>
  </conditionalFormatting>
  <conditionalFormatting sqref="AK76">
    <cfRule type="iconSet" priority="1291">
      <iconSet showValue="0">
        <cfvo type="percent" val="0"/>
        <cfvo type="num" val="0.6"/>
        <cfvo type="num" val="0.9"/>
      </iconSet>
    </cfRule>
  </conditionalFormatting>
  <conditionalFormatting sqref="AE76">
    <cfRule type="iconSet" priority="1287">
      <iconSet showValue="0">
        <cfvo type="percent" val="0"/>
        <cfvo type="num" val="0.6"/>
        <cfvo type="num" val="0.9"/>
      </iconSet>
    </cfRule>
  </conditionalFormatting>
  <conditionalFormatting sqref="AA76:AC76">
    <cfRule type="iconSet" priority="1283">
      <iconSet showValue="0">
        <cfvo type="percent" val="0"/>
        <cfvo type="num" val="0.6"/>
        <cfvo type="num" val="0.9"/>
      </iconSet>
    </cfRule>
  </conditionalFormatting>
  <conditionalFormatting sqref="Z76">
    <cfRule type="iconSet" priority="1282">
      <iconSet showValue="0">
        <cfvo type="percent" val="0"/>
        <cfvo type="num" val="0.6"/>
        <cfvo type="num" val="0.9"/>
      </iconSet>
    </cfRule>
  </conditionalFormatting>
  <conditionalFormatting sqref="X76">
    <cfRule type="iconSet" priority="1281">
      <iconSet showValue="0">
        <cfvo type="percent" val="0"/>
        <cfvo type="num" val="0.6"/>
        <cfvo type="num" val="0.9"/>
      </iconSet>
    </cfRule>
  </conditionalFormatting>
  <conditionalFormatting sqref="W76">
    <cfRule type="iconSet" priority="1280">
      <iconSet showValue="0">
        <cfvo type="percent" val="0"/>
        <cfvo type="num" val="0.6"/>
        <cfvo type="num" val="0.9"/>
      </iconSet>
    </cfRule>
  </conditionalFormatting>
  <conditionalFormatting sqref="S76">
    <cfRule type="iconSet" priority="1278">
      <iconSet showValue="0">
        <cfvo type="percent" val="0"/>
        <cfvo type="num" val="0.6"/>
        <cfvo type="num" val="0.9"/>
      </iconSet>
    </cfRule>
  </conditionalFormatting>
  <conditionalFormatting sqref="R76">
    <cfRule type="iconSet" priority="1277">
      <iconSet showValue="0">
        <cfvo type="percent" val="0"/>
        <cfvo type="num" val="0.6"/>
        <cfvo type="num" val="0.9"/>
      </iconSet>
    </cfRule>
  </conditionalFormatting>
  <conditionalFormatting sqref="Q76">
    <cfRule type="iconSet" priority="1276">
      <iconSet showValue="0">
        <cfvo type="percent" val="0"/>
        <cfvo type="num" val="0.6"/>
        <cfvo type="num" val="0.9"/>
      </iconSet>
    </cfRule>
  </conditionalFormatting>
  <conditionalFormatting sqref="P76">
    <cfRule type="iconSet" priority="1275">
      <iconSet showValue="0">
        <cfvo type="percent" val="0"/>
        <cfvo type="num" val="0.6"/>
        <cfvo type="num" val="0.9"/>
      </iconSet>
    </cfRule>
  </conditionalFormatting>
  <conditionalFormatting sqref="N76">
    <cfRule type="iconSet" priority="1274">
      <iconSet showValue="0">
        <cfvo type="percent" val="0"/>
        <cfvo type="num" val="0.6"/>
        <cfvo type="num" val="0.9"/>
      </iconSet>
    </cfRule>
  </conditionalFormatting>
  <conditionalFormatting sqref="E76">
    <cfRule type="iconSet" priority="1273">
      <iconSet showValue="0">
        <cfvo type="percent" val="0"/>
        <cfvo type="num" val="0.6"/>
        <cfvo type="num" val="0.9"/>
      </iconSet>
    </cfRule>
  </conditionalFormatting>
  <conditionalFormatting sqref="F76">
    <cfRule type="iconSet" priority="1272">
      <iconSet showValue="0">
        <cfvo type="percent" val="0"/>
        <cfvo type="num" val="0.6"/>
        <cfvo type="num" val="0.9"/>
      </iconSet>
    </cfRule>
  </conditionalFormatting>
  <conditionalFormatting sqref="G76">
    <cfRule type="iconSet" priority="1271">
      <iconSet showValue="0">
        <cfvo type="percent" val="0"/>
        <cfvo type="num" val="0.6"/>
        <cfvo type="num" val="0.9"/>
      </iconSet>
    </cfRule>
  </conditionalFormatting>
  <conditionalFormatting sqref="H76">
    <cfRule type="iconSet" priority="1270">
      <iconSet showValue="0">
        <cfvo type="percent" val="0"/>
        <cfvo type="num" val="0.6"/>
        <cfvo type="num" val="0.9"/>
      </iconSet>
    </cfRule>
  </conditionalFormatting>
  <conditionalFormatting sqref="I76">
    <cfRule type="iconSet" priority="1269">
      <iconSet showValue="0">
        <cfvo type="percent" val="0"/>
        <cfvo type="num" val="0.6"/>
        <cfvo type="num" val="0.9"/>
      </iconSet>
    </cfRule>
  </conditionalFormatting>
  <conditionalFormatting sqref="J76">
    <cfRule type="iconSet" priority="1268">
      <iconSet showValue="0">
        <cfvo type="percent" val="0"/>
        <cfvo type="num" val="0.6"/>
        <cfvo type="num" val="0.9"/>
      </iconSet>
    </cfRule>
  </conditionalFormatting>
  <conditionalFormatting sqref="L76">
    <cfRule type="iconSet" priority="1266">
      <iconSet showValue="0">
        <cfvo type="percent" val="0"/>
        <cfvo type="num" val="0.6"/>
        <cfvo type="num" val="0.9"/>
      </iconSet>
    </cfRule>
  </conditionalFormatting>
  <conditionalFormatting sqref="M76">
    <cfRule type="iconSet" priority="1265">
      <iconSet showValue="0">
        <cfvo type="percent" val="0"/>
        <cfvo type="num" val="0.6"/>
        <cfvo type="num" val="0.9"/>
      </iconSet>
    </cfRule>
  </conditionalFormatting>
  <conditionalFormatting sqref="BM75:BO75">
    <cfRule type="iconSet" priority="1258">
      <iconSet showValue="0">
        <cfvo type="percent" val="0"/>
        <cfvo type="num" val="0.6"/>
        <cfvo type="num" val="0.9"/>
      </iconSet>
    </cfRule>
  </conditionalFormatting>
  <conditionalFormatting sqref="BQ75">
    <cfRule type="iconSet" priority="1261">
      <iconSet showValue="0">
        <cfvo type="percent" val="0"/>
        <cfvo type="num" val="0.6"/>
        <cfvo type="num" val="0.9"/>
      </iconSet>
    </cfRule>
  </conditionalFormatting>
  <conditionalFormatting sqref="BW75:CA75">
    <cfRule type="iconSet" priority="1262">
      <iconSet showValue="0">
        <cfvo type="percent" val="0"/>
        <cfvo type="num" val="0.6"/>
        <cfvo type="num" val="0.9"/>
      </iconSet>
    </cfRule>
  </conditionalFormatting>
  <conditionalFormatting sqref="CC75:CE75">
    <cfRule type="iconSet" priority="1263">
      <iconSet showValue="0">
        <cfvo type="percent" val="0"/>
        <cfvo type="num" val="0.6"/>
        <cfvo type="num" val="0.9"/>
      </iconSet>
    </cfRule>
  </conditionalFormatting>
  <conditionalFormatting sqref="BK75">
    <cfRule type="iconSet" priority="1257">
      <iconSet showValue="0">
        <cfvo type="percent" val="0"/>
        <cfvo type="num" val="0.6"/>
        <cfvo type="num" val="0.9"/>
      </iconSet>
    </cfRule>
  </conditionalFormatting>
  <conditionalFormatting sqref="BI75">
    <cfRule type="iconSet" priority="1256">
      <iconSet showValue="0">
        <cfvo type="percent" val="0"/>
        <cfvo type="num" val="0.6"/>
        <cfvo type="num" val="0.9"/>
      </iconSet>
    </cfRule>
  </conditionalFormatting>
  <conditionalFormatting sqref="BG75">
    <cfRule type="iconSet" priority="1255">
      <iconSet showValue="0">
        <cfvo type="percent" val="0"/>
        <cfvo type="num" val="0.6"/>
        <cfvo type="num" val="0.9"/>
      </iconSet>
    </cfRule>
  </conditionalFormatting>
  <conditionalFormatting sqref="BF75">
    <cfRule type="iconSet" priority="1254">
      <iconSet showValue="0">
        <cfvo type="percent" val="0"/>
        <cfvo type="num" val="0.6"/>
        <cfvo type="num" val="0.9"/>
      </iconSet>
    </cfRule>
  </conditionalFormatting>
  <conditionalFormatting sqref="BE75">
    <cfRule type="iconSet" priority="1253">
      <iconSet showValue="0">
        <cfvo type="percent" val="0"/>
        <cfvo type="num" val="0.6"/>
        <cfvo type="num" val="0.9"/>
      </iconSet>
    </cfRule>
  </conditionalFormatting>
  <conditionalFormatting sqref="AW75">
    <cfRule type="iconSet" priority="1248">
      <iconSet showValue="0">
        <cfvo type="percent" val="0"/>
        <cfvo type="num" val="0.6"/>
        <cfvo type="num" val="0.9"/>
      </iconSet>
    </cfRule>
  </conditionalFormatting>
  <conditionalFormatting sqref="AV75">
    <cfRule type="iconSet" priority="1247">
      <iconSet showValue="0">
        <cfvo type="percent" val="0"/>
        <cfvo type="num" val="0.6"/>
        <cfvo type="num" val="0.9"/>
      </iconSet>
    </cfRule>
  </conditionalFormatting>
  <conditionalFormatting sqref="AT75">
    <cfRule type="iconSet" priority="1245">
      <iconSet showValue="0">
        <cfvo type="percent" val="0"/>
        <cfvo type="num" val="0.6"/>
        <cfvo type="num" val="0.9"/>
      </iconSet>
    </cfRule>
  </conditionalFormatting>
  <conditionalFormatting sqref="AS75">
    <cfRule type="iconSet" priority="1244">
      <iconSet showValue="0">
        <cfvo type="percent" val="0"/>
        <cfvo type="num" val="0.6"/>
        <cfvo type="num" val="0.9"/>
      </iconSet>
    </cfRule>
  </conditionalFormatting>
  <conditionalFormatting sqref="AR75">
    <cfRule type="iconSet" priority="1243">
      <iconSet showValue="0">
        <cfvo type="percent" val="0"/>
        <cfvo type="num" val="0.6"/>
        <cfvo type="num" val="0.9"/>
      </iconSet>
    </cfRule>
  </conditionalFormatting>
  <conditionalFormatting sqref="AQ75">
    <cfRule type="iconSet" priority="1242">
      <iconSet showValue="0">
        <cfvo type="percent" val="0"/>
        <cfvo type="num" val="0.6"/>
        <cfvo type="num" val="0.9"/>
      </iconSet>
    </cfRule>
  </conditionalFormatting>
  <conditionalFormatting sqref="AP75">
    <cfRule type="iconSet" priority="1241">
      <iconSet showValue="0">
        <cfvo type="percent" val="0"/>
        <cfvo type="num" val="0.6"/>
        <cfvo type="num" val="0.9"/>
      </iconSet>
    </cfRule>
  </conditionalFormatting>
  <conditionalFormatting sqref="AO75">
    <cfRule type="iconSet" priority="1240">
      <iconSet showValue="0">
        <cfvo type="percent" val="0"/>
        <cfvo type="num" val="0.6"/>
        <cfvo type="num" val="0.9"/>
      </iconSet>
    </cfRule>
  </conditionalFormatting>
  <conditionalFormatting sqref="AN75">
    <cfRule type="iconSet" priority="1239">
      <iconSet showValue="0">
        <cfvo type="percent" val="0"/>
        <cfvo type="num" val="0.6"/>
        <cfvo type="num" val="0.9"/>
      </iconSet>
    </cfRule>
  </conditionalFormatting>
  <conditionalFormatting sqref="AL75">
    <cfRule type="iconSet" priority="1237">
      <iconSet showValue="0">
        <cfvo type="percent" val="0"/>
        <cfvo type="num" val="0.6"/>
        <cfvo type="num" val="0.9"/>
      </iconSet>
    </cfRule>
  </conditionalFormatting>
  <conditionalFormatting sqref="AK75">
    <cfRule type="iconSet" priority="1236">
      <iconSet showValue="0">
        <cfvo type="percent" val="0"/>
        <cfvo type="num" val="0.6"/>
        <cfvo type="num" val="0.9"/>
      </iconSet>
    </cfRule>
  </conditionalFormatting>
  <conditionalFormatting sqref="AA75:AC75">
    <cfRule type="iconSet" priority="1228">
      <iconSet showValue="0">
        <cfvo type="percent" val="0"/>
        <cfvo type="num" val="0.6"/>
        <cfvo type="num" val="0.9"/>
      </iconSet>
    </cfRule>
  </conditionalFormatting>
  <conditionalFormatting sqref="Z75">
    <cfRule type="iconSet" priority="1227">
      <iconSet showValue="0">
        <cfvo type="percent" val="0"/>
        <cfvo type="num" val="0.6"/>
        <cfvo type="num" val="0.9"/>
      </iconSet>
    </cfRule>
  </conditionalFormatting>
  <conditionalFormatting sqref="X75">
    <cfRule type="iconSet" priority="1226">
      <iconSet showValue="0">
        <cfvo type="percent" val="0"/>
        <cfvo type="num" val="0.6"/>
        <cfvo type="num" val="0.9"/>
      </iconSet>
    </cfRule>
  </conditionalFormatting>
  <conditionalFormatting sqref="W75">
    <cfRule type="iconSet" priority="1225">
      <iconSet showValue="0">
        <cfvo type="percent" val="0"/>
        <cfvo type="num" val="0.6"/>
        <cfvo type="num" val="0.9"/>
      </iconSet>
    </cfRule>
  </conditionalFormatting>
  <conditionalFormatting sqref="S75">
    <cfRule type="iconSet" priority="1223">
      <iconSet showValue="0">
        <cfvo type="percent" val="0"/>
        <cfvo type="num" val="0.6"/>
        <cfvo type="num" val="0.9"/>
      </iconSet>
    </cfRule>
  </conditionalFormatting>
  <conditionalFormatting sqref="R75">
    <cfRule type="iconSet" priority="1222">
      <iconSet showValue="0">
        <cfvo type="percent" val="0"/>
        <cfvo type="num" val="0.6"/>
        <cfvo type="num" val="0.9"/>
      </iconSet>
    </cfRule>
  </conditionalFormatting>
  <conditionalFormatting sqref="Q75">
    <cfRule type="iconSet" priority="1221">
      <iconSet showValue="0">
        <cfvo type="percent" val="0"/>
        <cfvo type="num" val="0.6"/>
        <cfvo type="num" val="0.9"/>
      </iconSet>
    </cfRule>
  </conditionalFormatting>
  <conditionalFormatting sqref="P75">
    <cfRule type="iconSet" priority="1220">
      <iconSet showValue="0">
        <cfvo type="percent" val="0"/>
        <cfvo type="num" val="0.6"/>
        <cfvo type="num" val="0.9"/>
      </iconSet>
    </cfRule>
  </conditionalFormatting>
  <conditionalFormatting sqref="N75">
    <cfRule type="iconSet" priority="1219">
      <iconSet showValue="0">
        <cfvo type="percent" val="0"/>
        <cfvo type="num" val="0.6"/>
        <cfvo type="num" val="0.9"/>
      </iconSet>
    </cfRule>
  </conditionalFormatting>
  <conditionalFormatting sqref="E75">
    <cfRule type="iconSet" priority="1218">
      <iconSet showValue="0">
        <cfvo type="percent" val="0"/>
        <cfvo type="num" val="0.6"/>
        <cfvo type="num" val="0.9"/>
      </iconSet>
    </cfRule>
  </conditionalFormatting>
  <conditionalFormatting sqref="F75">
    <cfRule type="iconSet" priority="1217">
      <iconSet showValue="0">
        <cfvo type="percent" val="0"/>
        <cfvo type="num" val="0.6"/>
        <cfvo type="num" val="0.9"/>
      </iconSet>
    </cfRule>
  </conditionalFormatting>
  <conditionalFormatting sqref="G75">
    <cfRule type="iconSet" priority="1216">
      <iconSet showValue="0">
        <cfvo type="percent" val="0"/>
        <cfvo type="num" val="0.6"/>
        <cfvo type="num" val="0.9"/>
      </iconSet>
    </cfRule>
  </conditionalFormatting>
  <conditionalFormatting sqref="H75">
    <cfRule type="iconSet" priority="1215">
      <iconSet showValue="0">
        <cfvo type="percent" val="0"/>
        <cfvo type="num" val="0.6"/>
        <cfvo type="num" val="0.9"/>
      </iconSet>
    </cfRule>
  </conditionalFormatting>
  <conditionalFormatting sqref="I75">
    <cfRule type="iconSet" priority="1214">
      <iconSet showValue="0">
        <cfvo type="percent" val="0"/>
        <cfvo type="num" val="0.6"/>
        <cfvo type="num" val="0.9"/>
      </iconSet>
    </cfRule>
  </conditionalFormatting>
  <conditionalFormatting sqref="J75">
    <cfRule type="iconSet" priority="1213">
      <iconSet showValue="0">
        <cfvo type="percent" val="0"/>
        <cfvo type="num" val="0.6"/>
        <cfvo type="num" val="0.9"/>
      </iconSet>
    </cfRule>
  </conditionalFormatting>
  <conditionalFormatting sqref="L75">
    <cfRule type="iconSet" priority="1211">
      <iconSet showValue="0">
        <cfvo type="percent" val="0"/>
        <cfvo type="num" val="0.6"/>
        <cfvo type="num" val="0.9"/>
      </iconSet>
    </cfRule>
  </conditionalFormatting>
  <conditionalFormatting sqref="M75">
    <cfRule type="iconSet" priority="1210">
      <iconSet showValue="0">
        <cfvo type="percent" val="0"/>
        <cfvo type="num" val="0.6"/>
        <cfvo type="num" val="0.9"/>
      </iconSet>
    </cfRule>
  </conditionalFormatting>
  <conditionalFormatting sqref="BM73:BO73">
    <cfRule type="iconSet" priority="1204">
      <iconSet showValue="0">
        <cfvo type="percent" val="0"/>
        <cfvo type="num" val="0.6"/>
        <cfvo type="num" val="0.9"/>
      </iconSet>
    </cfRule>
  </conditionalFormatting>
  <conditionalFormatting sqref="BQ73">
    <cfRule type="iconSet" priority="1207">
      <iconSet showValue="0">
        <cfvo type="percent" val="0"/>
        <cfvo type="num" val="0.6"/>
        <cfvo type="num" val="0.9"/>
      </iconSet>
    </cfRule>
  </conditionalFormatting>
  <conditionalFormatting sqref="BW73:CA73">
    <cfRule type="iconSet" priority="1208">
      <iconSet showValue="0">
        <cfvo type="percent" val="0"/>
        <cfvo type="num" val="0.6"/>
        <cfvo type="num" val="0.9"/>
      </iconSet>
    </cfRule>
  </conditionalFormatting>
  <conditionalFormatting sqref="CC73:CE73">
    <cfRule type="iconSet" priority="1209">
      <iconSet showValue="0">
        <cfvo type="percent" val="0"/>
        <cfvo type="num" val="0.6"/>
        <cfvo type="num" val="0.9"/>
      </iconSet>
    </cfRule>
  </conditionalFormatting>
  <conditionalFormatting sqref="BK73">
    <cfRule type="iconSet" priority="1203">
      <iconSet showValue="0">
        <cfvo type="percent" val="0"/>
        <cfvo type="num" val="0.6"/>
        <cfvo type="num" val="0.9"/>
      </iconSet>
    </cfRule>
  </conditionalFormatting>
  <conditionalFormatting sqref="BI73">
    <cfRule type="iconSet" priority="1202">
      <iconSet showValue="0">
        <cfvo type="percent" val="0"/>
        <cfvo type="num" val="0.6"/>
        <cfvo type="num" val="0.9"/>
      </iconSet>
    </cfRule>
  </conditionalFormatting>
  <conditionalFormatting sqref="BG73">
    <cfRule type="iconSet" priority="1201">
      <iconSet showValue="0">
        <cfvo type="percent" val="0"/>
        <cfvo type="num" val="0.6"/>
        <cfvo type="num" val="0.9"/>
      </iconSet>
    </cfRule>
  </conditionalFormatting>
  <conditionalFormatting sqref="BF73">
    <cfRule type="iconSet" priority="1200">
      <iconSet showValue="0">
        <cfvo type="percent" val="0"/>
        <cfvo type="num" val="0.6"/>
        <cfvo type="num" val="0.9"/>
      </iconSet>
    </cfRule>
  </conditionalFormatting>
  <conditionalFormatting sqref="BE73">
    <cfRule type="iconSet" priority="1199">
      <iconSet showValue="0">
        <cfvo type="percent" val="0"/>
        <cfvo type="num" val="0.6"/>
        <cfvo type="num" val="0.9"/>
      </iconSet>
    </cfRule>
  </conditionalFormatting>
  <conditionalFormatting sqref="AW73">
    <cfRule type="iconSet" priority="1193">
      <iconSet showValue="0">
        <cfvo type="percent" val="0"/>
        <cfvo type="num" val="0.6"/>
        <cfvo type="num" val="0.9"/>
      </iconSet>
    </cfRule>
  </conditionalFormatting>
  <conditionalFormatting sqref="AV73">
    <cfRule type="iconSet" priority="1192">
      <iconSet showValue="0">
        <cfvo type="percent" val="0"/>
        <cfvo type="num" val="0.6"/>
        <cfvo type="num" val="0.9"/>
      </iconSet>
    </cfRule>
  </conditionalFormatting>
  <conditionalFormatting sqref="AT73">
    <cfRule type="iconSet" priority="1190">
      <iconSet showValue="0">
        <cfvo type="percent" val="0"/>
        <cfvo type="num" val="0.6"/>
        <cfvo type="num" val="0.9"/>
      </iconSet>
    </cfRule>
  </conditionalFormatting>
  <conditionalFormatting sqref="AS73">
    <cfRule type="iconSet" priority="1189">
      <iconSet showValue="0">
        <cfvo type="percent" val="0"/>
        <cfvo type="num" val="0.6"/>
        <cfvo type="num" val="0.9"/>
      </iconSet>
    </cfRule>
  </conditionalFormatting>
  <conditionalFormatting sqref="AR73">
    <cfRule type="iconSet" priority="1188">
      <iconSet showValue="0">
        <cfvo type="percent" val="0"/>
        <cfvo type="num" val="0.6"/>
        <cfvo type="num" val="0.9"/>
      </iconSet>
    </cfRule>
  </conditionalFormatting>
  <conditionalFormatting sqref="AQ73">
    <cfRule type="iconSet" priority="1187">
      <iconSet showValue="0">
        <cfvo type="percent" val="0"/>
        <cfvo type="num" val="0.6"/>
        <cfvo type="num" val="0.9"/>
      </iconSet>
    </cfRule>
  </conditionalFormatting>
  <conditionalFormatting sqref="AP73">
    <cfRule type="iconSet" priority="1186">
      <iconSet showValue="0">
        <cfvo type="percent" val="0"/>
        <cfvo type="num" val="0.6"/>
        <cfvo type="num" val="0.9"/>
      </iconSet>
    </cfRule>
  </conditionalFormatting>
  <conditionalFormatting sqref="AO73">
    <cfRule type="iconSet" priority="1185">
      <iconSet showValue="0">
        <cfvo type="percent" val="0"/>
        <cfvo type="num" val="0.6"/>
        <cfvo type="num" val="0.9"/>
      </iconSet>
    </cfRule>
  </conditionalFormatting>
  <conditionalFormatting sqref="AN73">
    <cfRule type="iconSet" priority="1184">
      <iconSet showValue="0">
        <cfvo type="percent" val="0"/>
        <cfvo type="num" val="0.6"/>
        <cfvo type="num" val="0.9"/>
      </iconSet>
    </cfRule>
  </conditionalFormatting>
  <conditionalFormatting sqref="AL73">
    <cfRule type="iconSet" priority="1182">
      <iconSet showValue="0">
        <cfvo type="percent" val="0"/>
        <cfvo type="num" val="0.6"/>
        <cfvo type="num" val="0.9"/>
      </iconSet>
    </cfRule>
  </conditionalFormatting>
  <conditionalFormatting sqref="AK73">
    <cfRule type="iconSet" priority="1181">
      <iconSet showValue="0">
        <cfvo type="percent" val="0"/>
        <cfvo type="num" val="0.6"/>
        <cfvo type="num" val="0.9"/>
      </iconSet>
    </cfRule>
  </conditionalFormatting>
  <conditionalFormatting sqref="AE73">
    <cfRule type="iconSet" priority="1177">
      <iconSet showValue="0">
        <cfvo type="percent" val="0"/>
        <cfvo type="num" val="0.6"/>
        <cfvo type="num" val="0.9"/>
      </iconSet>
    </cfRule>
  </conditionalFormatting>
  <conditionalFormatting sqref="AA73:AC73">
    <cfRule type="iconSet" priority="1173">
      <iconSet showValue="0">
        <cfvo type="percent" val="0"/>
        <cfvo type="num" val="0.6"/>
        <cfvo type="num" val="0.9"/>
      </iconSet>
    </cfRule>
  </conditionalFormatting>
  <conditionalFormatting sqref="Z73">
    <cfRule type="iconSet" priority="1172">
      <iconSet showValue="0">
        <cfvo type="percent" val="0"/>
        <cfvo type="num" val="0.6"/>
        <cfvo type="num" val="0.9"/>
      </iconSet>
    </cfRule>
  </conditionalFormatting>
  <conditionalFormatting sqref="X73">
    <cfRule type="iconSet" priority="1171">
      <iconSet showValue="0">
        <cfvo type="percent" val="0"/>
        <cfvo type="num" val="0.6"/>
        <cfvo type="num" val="0.9"/>
      </iconSet>
    </cfRule>
  </conditionalFormatting>
  <conditionalFormatting sqref="W73">
    <cfRule type="iconSet" priority="1170">
      <iconSet showValue="0">
        <cfvo type="percent" val="0"/>
        <cfvo type="num" val="0.6"/>
        <cfvo type="num" val="0.9"/>
      </iconSet>
    </cfRule>
  </conditionalFormatting>
  <conditionalFormatting sqref="U73">
    <cfRule type="iconSet" priority="1168">
      <iconSet showValue="0">
        <cfvo type="percent" val="0"/>
        <cfvo type="num" val="0.6"/>
        <cfvo type="num" val="0.9"/>
      </iconSet>
    </cfRule>
  </conditionalFormatting>
  <conditionalFormatting sqref="S73">
    <cfRule type="iconSet" priority="1167">
      <iconSet showValue="0">
        <cfvo type="percent" val="0"/>
        <cfvo type="num" val="0.6"/>
        <cfvo type="num" val="0.9"/>
      </iconSet>
    </cfRule>
  </conditionalFormatting>
  <conditionalFormatting sqref="R73">
    <cfRule type="iconSet" priority="1166">
      <iconSet showValue="0">
        <cfvo type="percent" val="0"/>
        <cfvo type="num" val="0.6"/>
        <cfvo type="num" val="0.9"/>
      </iconSet>
    </cfRule>
  </conditionalFormatting>
  <conditionalFormatting sqref="Q73">
    <cfRule type="iconSet" priority="1165">
      <iconSet showValue="0">
        <cfvo type="percent" val="0"/>
        <cfvo type="num" val="0.6"/>
        <cfvo type="num" val="0.9"/>
      </iconSet>
    </cfRule>
  </conditionalFormatting>
  <conditionalFormatting sqref="P73">
    <cfRule type="iconSet" priority="1164">
      <iconSet showValue="0">
        <cfvo type="percent" val="0"/>
        <cfvo type="num" val="0.6"/>
        <cfvo type="num" val="0.9"/>
      </iconSet>
    </cfRule>
  </conditionalFormatting>
  <conditionalFormatting sqref="N73">
    <cfRule type="iconSet" priority="1163">
      <iconSet showValue="0">
        <cfvo type="percent" val="0"/>
        <cfvo type="num" val="0.6"/>
        <cfvo type="num" val="0.9"/>
      </iconSet>
    </cfRule>
  </conditionalFormatting>
  <conditionalFormatting sqref="I73">
    <cfRule type="iconSet" priority="1162">
      <iconSet showValue="0">
        <cfvo type="percent" val="0"/>
        <cfvo type="num" val="0.6"/>
        <cfvo type="num" val="0.9"/>
      </iconSet>
    </cfRule>
  </conditionalFormatting>
  <conditionalFormatting sqref="G73">
    <cfRule type="iconSet" priority="1161">
      <iconSet showValue="0">
        <cfvo type="percent" val="0"/>
        <cfvo type="num" val="0.6"/>
        <cfvo type="num" val="0.9"/>
      </iconSet>
    </cfRule>
  </conditionalFormatting>
  <conditionalFormatting sqref="F73">
    <cfRule type="iconSet" priority="1160">
      <iconSet showValue="0">
        <cfvo type="percent" val="0"/>
        <cfvo type="num" val="0.6"/>
        <cfvo type="num" val="0.9"/>
      </iconSet>
    </cfRule>
  </conditionalFormatting>
  <conditionalFormatting sqref="E73">
    <cfRule type="iconSet" priority="1159">
      <iconSet showValue="0">
        <cfvo type="percent" val="0"/>
        <cfvo type="num" val="0.6"/>
        <cfvo type="num" val="0.9"/>
      </iconSet>
    </cfRule>
  </conditionalFormatting>
  <conditionalFormatting sqref="H73">
    <cfRule type="iconSet" priority="1158">
      <iconSet showValue="0">
        <cfvo type="percent" val="0"/>
        <cfvo type="num" val="0.6"/>
        <cfvo type="num" val="0.9"/>
      </iconSet>
    </cfRule>
  </conditionalFormatting>
  <conditionalFormatting sqref="J73">
    <cfRule type="iconSet" priority="1157">
      <iconSet showValue="0">
        <cfvo type="percent" val="0"/>
        <cfvo type="num" val="0.6"/>
        <cfvo type="num" val="0.9"/>
      </iconSet>
    </cfRule>
  </conditionalFormatting>
  <conditionalFormatting sqref="L73">
    <cfRule type="iconSet" priority="1155">
      <iconSet showValue="0">
        <cfvo type="percent" val="0"/>
        <cfvo type="num" val="0.6"/>
        <cfvo type="num" val="0.9"/>
      </iconSet>
    </cfRule>
  </conditionalFormatting>
  <conditionalFormatting sqref="M73">
    <cfRule type="iconSet" priority="1154">
      <iconSet showValue="0">
        <cfvo type="percent" val="0"/>
        <cfvo type="num" val="0.6"/>
        <cfvo type="num" val="0.9"/>
      </iconSet>
    </cfRule>
  </conditionalFormatting>
  <conditionalFormatting sqref="BM72:BO72">
    <cfRule type="iconSet" priority="1147">
      <iconSet showValue="0">
        <cfvo type="percent" val="0"/>
        <cfvo type="num" val="0.6"/>
        <cfvo type="num" val="0.9"/>
      </iconSet>
    </cfRule>
  </conditionalFormatting>
  <conditionalFormatting sqref="BQ72 BR72:BU76">
    <cfRule type="iconSet" priority="1150">
      <iconSet showValue="0">
        <cfvo type="percent" val="0"/>
        <cfvo type="num" val="0.6"/>
        <cfvo type="num" val="0.9"/>
      </iconSet>
    </cfRule>
  </conditionalFormatting>
  <conditionalFormatting sqref="BW72:CA72">
    <cfRule type="iconSet" priority="1151">
      <iconSet showValue="0">
        <cfvo type="percent" val="0"/>
        <cfvo type="num" val="0.6"/>
        <cfvo type="num" val="0.9"/>
      </iconSet>
    </cfRule>
  </conditionalFormatting>
  <conditionalFormatting sqref="CC72:CE72">
    <cfRule type="iconSet" priority="1152">
      <iconSet showValue="0">
        <cfvo type="percent" val="0"/>
        <cfvo type="num" val="0.6"/>
        <cfvo type="num" val="0.9"/>
      </iconSet>
    </cfRule>
  </conditionalFormatting>
  <conditionalFormatting sqref="BK72">
    <cfRule type="iconSet" priority="1146">
      <iconSet showValue="0">
        <cfvo type="percent" val="0"/>
        <cfvo type="num" val="0.6"/>
        <cfvo type="num" val="0.9"/>
      </iconSet>
    </cfRule>
  </conditionalFormatting>
  <conditionalFormatting sqref="BI72">
    <cfRule type="iconSet" priority="1145">
      <iconSet showValue="0">
        <cfvo type="percent" val="0"/>
        <cfvo type="num" val="0.6"/>
        <cfvo type="num" val="0.9"/>
      </iconSet>
    </cfRule>
  </conditionalFormatting>
  <conditionalFormatting sqref="BG72">
    <cfRule type="iconSet" priority="1144">
      <iconSet showValue="0">
        <cfvo type="percent" val="0"/>
        <cfvo type="num" val="0.6"/>
        <cfvo type="num" val="0.9"/>
      </iconSet>
    </cfRule>
  </conditionalFormatting>
  <conditionalFormatting sqref="BF72">
    <cfRule type="iconSet" priority="1143">
      <iconSet showValue="0">
        <cfvo type="percent" val="0"/>
        <cfvo type="num" val="0.6"/>
        <cfvo type="num" val="0.9"/>
      </iconSet>
    </cfRule>
  </conditionalFormatting>
  <conditionalFormatting sqref="BE72">
    <cfRule type="iconSet" priority="1142">
      <iconSet showValue="0">
        <cfvo type="percent" val="0"/>
        <cfvo type="num" val="0.6"/>
        <cfvo type="num" val="0.9"/>
      </iconSet>
    </cfRule>
  </conditionalFormatting>
  <conditionalFormatting sqref="AW72">
    <cfRule type="iconSet" priority="1137">
      <iconSet showValue="0">
        <cfvo type="percent" val="0"/>
        <cfvo type="num" val="0.6"/>
        <cfvo type="num" val="0.9"/>
      </iconSet>
    </cfRule>
  </conditionalFormatting>
  <conditionalFormatting sqref="AV72">
    <cfRule type="iconSet" priority="1136">
      <iconSet showValue="0">
        <cfvo type="percent" val="0"/>
        <cfvo type="num" val="0.6"/>
        <cfvo type="num" val="0.9"/>
      </iconSet>
    </cfRule>
  </conditionalFormatting>
  <conditionalFormatting sqref="AT72">
    <cfRule type="iconSet" priority="1134">
      <iconSet showValue="0">
        <cfvo type="percent" val="0"/>
        <cfvo type="num" val="0.6"/>
        <cfvo type="num" val="0.9"/>
      </iconSet>
    </cfRule>
  </conditionalFormatting>
  <conditionalFormatting sqref="AS72">
    <cfRule type="iconSet" priority="1133">
      <iconSet showValue="0">
        <cfvo type="percent" val="0"/>
        <cfvo type="num" val="0.6"/>
        <cfvo type="num" val="0.9"/>
      </iconSet>
    </cfRule>
  </conditionalFormatting>
  <conditionalFormatting sqref="AR72">
    <cfRule type="iconSet" priority="1132">
      <iconSet showValue="0">
        <cfvo type="percent" val="0"/>
        <cfvo type="num" val="0.6"/>
        <cfvo type="num" val="0.9"/>
      </iconSet>
    </cfRule>
  </conditionalFormatting>
  <conditionalFormatting sqref="AQ72">
    <cfRule type="iconSet" priority="1131">
      <iconSet showValue="0">
        <cfvo type="percent" val="0"/>
        <cfvo type="num" val="0.6"/>
        <cfvo type="num" val="0.9"/>
      </iconSet>
    </cfRule>
  </conditionalFormatting>
  <conditionalFormatting sqref="AP72">
    <cfRule type="iconSet" priority="1130">
      <iconSet showValue="0">
        <cfvo type="percent" val="0"/>
        <cfvo type="num" val="0.6"/>
        <cfvo type="num" val="0.9"/>
      </iconSet>
    </cfRule>
  </conditionalFormatting>
  <conditionalFormatting sqref="AO72">
    <cfRule type="iconSet" priority="1129">
      <iconSet showValue="0">
        <cfvo type="percent" val="0"/>
        <cfvo type="num" val="0.6"/>
        <cfvo type="num" val="0.9"/>
      </iconSet>
    </cfRule>
  </conditionalFormatting>
  <conditionalFormatting sqref="AN72">
    <cfRule type="iconSet" priority="1128">
      <iconSet showValue="0">
        <cfvo type="percent" val="0"/>
        <cfvo type="num" val="0.6"/>
        <cfvo type="num" val="0.9"/>
      </iconSet>
    </cfRule>
  </conditionalFormatting>
  <conditionalFormatting sqref="AL72">
    <cfRule type="iconSet" priority="1126">
      <iconSet showValue="0">
        <cfvo type="percent" val="0"/>
        <cfvo type="num" val="0.6"/>
        <cfvo type="num" val="0.9"/>
      </iconSet>
    </cfRule>
  </conditionalFormatting>
  <conditionalFormatting sqref="AK72">
    <cfRule type="iconSet" priority="1125">
      <iconSet showValue="0">
        <cfvo type="percent" val="0"/>
        <cfvo type="num" val="0.6"/>
        <cfvo type="num" val="0.9"/>
      </iconSet>
    </cfRule>
  </conditionalFormatting>
  <conditionalFormatting sqref="AF72:AF76">
    <cfRule type="iconSet" priority="1122">
      <iconSet showValue="0">
        <cfvo type="percent" val="0"/>
        <cfvo type="num" val="0.6"/>
        <cfvo type="num" val="0.9"/>
      </iconSet>
    </cfRule>
  </conditionalFormatting>
  <conditionalFormatting sqref="AE72">
    <cfRule type="iconSet" priority="1121">
      <iconSet showValue="0">
        <cfvo type="percent" val="0"/>
        <cfvo type="num" val="0.6"/>
        <cfvo type="num" val="0.9"/>
      </iconSet>
    </cfRule>
  </conditionalFormatting>
  <conditionalFormatting sqref="AA72:AC72">
    <cfRule type="iconSet" priority="1117">
      <iconSet showValue="0">
        <cfvo type="percent" val="0"/>
        <cfvo type="num" val="0.6"/>
        <cfvo type="num" val="0.9"/>
      </iconSet>
    </cfRule>
  </conditionalFormatting>
  <conditionalFormatting sqref="Z72">
    <cfRule type="iconSet" priority="1116">
      <iconSet showValue="0">
        <cfvo type="percent" val="0"/>
        <cfvo type="num" val="0.6"/>
        <cfvo type="num" val="0.9"/>
      </iconSet>
    </cfRule>
  </conditionalFormatting>
  <conditionalFormatting sqref="X72">
    <cfRule type="iconSet" priority="1115">
      <iconSet showValue="0">
        <cfvo type="percent" val="0"/>
        <cfvo type="num" val="0.6"/>
        <cfvo type="num" val="0.9"/>
      </iconSet>
    </cfRule>
  </conditionalFormatting>
  <conditionalFormatting sqref="W72">
    <cfRule type="iconSet" priority="1114">
      <iconSet showValue="0">
        <cfvo type="percent" val="0"/>
        <cfvo type="num" val="0.6"/>
        <cfvo type="num" val="0.9"/>
      </iconSet>
    </cfRule>
  </conditionalFormatting>
  <conditionalFormatting sqref="S72">
    <cfRule type="iconSet" priority="1112">
      <iconSet showValue="0">
        <cfvo type="percent" val="0"/>
        <cfvo type="num" val="0.6"/>
        <cfvo type="num" val="0.9"/>
      </iconSet>
    </cfRule>
  </conditionalFormatting>
  <conditionalFormatting sqref="R72">
    <cfRule type="iconSet" priority="1111">
      <iconSet showValue="0">
        <cfvo type="percent" val="0"/>
        <cfvo type="num" val="0.6"/>
        <cfvo type="num" val="0.9"/>
      </iconSet>
    </cfRule>
  </conditionalFormatting>
  <conditionalFormatting sqref="Q72">
    <cfRule type="iconSet" priority="1110">
      <iconSet showValue="0">
        <cfvo type="percent" val="0"/>
        <cfvo type="num" val="0.6"/>
        <cfvo type="num" val="0.9"/>
      </iconSet>
    </cfRule>
  </conditionalFormatting>
  <conditionalFormatting sqref="P72">
    <cfRule type="iconSet" priority="1109">
      <iconSet showValue="0">
        <cfvo type="percent" val="0"/>
        <cfvo type="num" val="0.6"/>
        <cfvo type="num" val="0.9"/>
      </iconSet>
    </cfRule>
  </conditionalFormatting>
  <conditionalFormatting sqref="N72">
    <cfRule type="iconSet" priority="1108">
      <iconSet showValue="0">
        <cfvo type="percent" val="0"/>
        <cfvo type="num" val="0.6"/>
        <cfvo type="num" val="0.9"/>
      </iconSet>
    </cfRule>
  </conditionalFormatting>
  <conditionalFormatting sqref="E72">
    <cfRule type="iconSet" priority="1107">
      <iconSet showValue="0">
        <cfvo type="percent" val="0"/>
        <cfvo type="num" val="0.6"/>
        <cfvo type="num" val="0.9"/>
      </iconSet>
    </cfRule>
  </conditionalFormatting>
  <conditionalFormatting sqref="F72">
    <cfRule type="iconSet" priority="1106">
      <iconSet showValue="0">
        <cfvo type="percent" val="0"/>
        <cfvo type="num" val="0.6"/>
        <cfvo type="num" val="0.9"/>
      </iconSet>
    </cfRule>
  </conditionalFormatting>
  <conditionalFormatting sqref="G72">
    <cfRule type="iconSet" priority="1105">
      <iconSet showValue="0">
        <cfvo type="percent" val="0"/>
        <cfvo type="num" val="0.6"/>
        <cfvo type="num" val="0.9"/>
      </iconSet>
    </cfRule>
  </conditionalFormatting>
  <conditionalFormatting sqref="H72">
    <cfRule type="iconSet" priority="1104">
      <iconSet showValue="0">
        <cfvo type="percent" val="0"/>
        <cfvo type="num" val="0.6"/>
        <cfvo type="num" val="0.9"/>
      </iconSet>
    </cfRule>
  </conditionalFormatting>
  <conditionalFormatting sqref="I72">
    <cfRule type="iconSet" priority="1103">
      <iconSet showValue="0">
        <cfvo type="percent" val="0"/>
        <cfvo type="num" val="0.6"/>
        <cfvo type="num" val="0.9"/>
      </iconSet>
    </cfRule>
  </conditionalFormatting>
  <conditionalFormatting sqref="J72">
    <cfRule type="iconSet" priority="1102">
      <iconSet showValue="0">
        <cfvo type="percent" val="0"/>
        <cfvo type="num" val="0.6"/>
        <cfvo type="num" val="0.9"/>
      </iconSet>
    </cfRule>
  </conditionalFormatting>
  <conditionalFormatting sqref="L72">
    <cfRule type="iconSet" priority="1100">
      <iconSet showValue="0">
        <cfvo type="percent" val="0"/>
        <cfvo type="num" val="0.6"/>
        <cfvo type="num" val="0.9"/>
      </iconSet>
    </cfRule>
  </conditionalFormatting>
  <conditionalFormatting sqref="M72">
    <cfRule type="iconSet" priority="1099">
      <iconSet showValue="0">
        <cfvo type="percent" val="0"/>
        <cfvo type="num" val="0.6"/>
        <cfvo type="num" val="0.9"/>
      </iconSet>
    </cfRule>
  </conditionalFormatting>
  <conditionalFormatting sqref="BM61:BO61">
    <cfRule type="iconSet" priority="1093">
      <iconSet showValue="0">
        <cfvo type="percent" val="0"/>
        <cfvo type="num" val="0.6"/>
        <cfvo type="num" val="0.9"/>
      </iconSet>
    </cfRule>
  </conditionalFormatting>
  <conditionalFormatting sqref="BK61">
    <cfRule type="iconSet" priority="1092">
      <iconSet showValue="0">
        <cfvo type="percent" val="0"/>
        <cfvo type="num" val="0.6"/>
        <cfvo type="num" val="0.9"/>
      </iconSet>
    </cfRule>
  </conditionalFormatting>
  <conditionalFormatting sqref="U61">
    <cfRule type="iconSet" priority="1057">
      <iconSet showValue="0">
        <cfvo type="percent" val="0"/>
        <cfvo type="num" val="0.6"/>
        <cfvo type="num" val="0.9"/>
      </iconSet>
    </cfRule>
  </conditionalFormatting>
  <conditionalFormatting sqref="BM65:BO65">
    <cfRule type="iconSet" priority="1037">
      <iconSet showValue="0">
        <cfvo type="percent" val="0"/>
        <cfvo type="num" val="0.6"/>
        <cfvo type="num" val="0.9"/>
      </iconSet>
    </cfRule>
  </conditionalFormatting>
  <conditionalFormatting sqref="BQ65:BU65">
    <cfRule type="iconSet" priority="1040">
      <iconSet showValue="0">
        <cfvo type="percent" val="0"/>
        <cfvo type="num" val="0.6"/>
        <cfvo type="num" val="0.9"/>
      </iconSet>
    </cfRule>
  </conditionalFormatting>
  <conditionalFormatting sqref="BW65:CA65">
    <cfRule type="iconSet" priority="1041">
      <iconSet showValue="0">
        <cfvo type="percent" val="0"/>
        <cfvo type="num" val="0.6"/>
        <cfvo type="num" val="0.9"/>
      </iconSet>
    </cfRule>
  </conditionalFormatting>
  <conditionalFormatting sqref="CC65:CE65">
    <cfRule type="iconSet" priority="1042">
      <iconSet showValue="0">
        <cfvo type="percent" val="0"/>
        <cfvo type="num" val="0.6"/>
        <cfvo type="num" val="0.9"/>
      </iconSet>
    </cfRule>
  </conditionalFormatting>
  <conditionalFormatting sqref="BK65">
    <cfRule type="iconSet" priority="1036">
      <iconSet showValue="0">
        <cfvo type="percent" val="0"/>
        <cfvo type="num" val="0.6"/>
        <cfvo type="num" val="0.9"/>
      </iconSet>
    </cfRule>
  </conditionalFormatting>
  <conditionalFormatting sqref="BI65">
    <cfRule type="iconSet" priority="1035">
      <iconSet showValue="0">
        <cfvo type="percent" val="0"/>
        <cfvo type="num" val="0.6"/>
        <cfvo type="num" val="0.9"/>
      </iconSet>
    </cfRule>
  </conditionalFormatting>
  <conditionalFormatting sqref="BG65">
    <cfRule type="iconSet" priority="1034">
      <iconSet showValue="0">
        <cfvo type="percent" val="0"/>
        <cfvo type="num" val="0.6"/>
        <cfvo type="num" val="0.9"/>
      </iconSet>
    </cfRule>
  </conditionalFormatting>
  <conditionalFormatting sqref="BF65">
    <cfRule type="iconSet" priority="1033">
      <iconSet showValue="0">
        <cfvo type="percent" val="0"/>
        <cfvo type="num" val="0.6"/>
        <cfvo type="num" val="0.9"/>
      </iconSet>
    </cfRule>
  </conditionalFormatting>
  <conditionalFormatting sqref="BE65">
    <cfRule type="iconSet" priority="1032">
      <iconSet showValue="0">
        <cfvo type="percent" val="0"/>
        <cfvo type="num" val="0.6"/>
        <cfvo type="num" val="0.9"/>
      </iconSet>
    </cfRule>
  </conditionalFormatting>
  <conditionalFormatting sqref="AW65">
    <cfRule type="iconSet" priority="1026">
      <iconSet showValue="0">
        <cfvo type="percent" val="0"/>
        <cfvo type="num" val="0.6"/>
        <cfvo type="num" val="0.9"/>
      </iconSet>
    </cfRule>
  </conditionalFormatting>
  <conditionalFormatting sqref="AV65">
    <cfRule type="iconSet" priority="1025">
      <iconSet showValue="0">
        <cfvo type="percent" val="0"/>
        <cfvo type="num" val="0.6"/>
        <cfvo type="num" val="0.9"/>
      </iconSet>
    </cfRule>
  </conditionalFormatting>
  <conditionalFormatting sqref="AT65">
    <cfRule type="iconSet" priority="1023">
      <iconSet showValue="0">
        <cfvo type="percent" val="0"/>
        <cfvo type="num" val="0.6"/>
        <cfvo type="num" val="0.9"/>
      </iconSet>
    </cfRule>
  </conditionalFormatting>
  <conditionalFormatting sqref="AS65">
    <cfRule type="iconSet" priority="1022">
      <iconSet showValue="0">
        <cfvo type="percent" val="0"/>
        <cfvo type="num" val="0.6"/>
        <cfvo type="num" val="0.9"/>
      </iconSet>
    </cfRule>
  </conditionalFormatting>
  <conditionalFormatting sqref="AR65">
    <cfRule type="iconSet" priority="1021">
      <iconSet showValue="0">
        <cfvo type="percent" val="0"/>
        <cfvo type="num" val="0.6"/>
        <cfvo type="num" val="0.9"/>
      </iconSet>
    </cfRule>
  </conditionalFormatting>
  <conditionalFormatting sqref="AQ65">
    <cfRule type="iconSet" priority="1020">
      <iconSet showValue="0">
        <cfvo type="percent" val="0"/>
        <cfvo type="num" val="0.6"/>
        <cfvo type="num" val="0.9"/>
      </iconSet>
    </cfRule>
  </conditionalFormatting>
  <conditionalFormatting sqref="AP65">
    <cfRule type="iconSet" priority="1019">
      <iconSet showValue="0">
        <cfvo type="percent" val="0"/>
        <cfvo type="num" val="0.6"/>
        <cfvo type="num" val="0.9"/>
      </iconSet>
    </cfRule>
  </conditionalFormatting>
  <conditionalFormatting sqref="AO65">
    <cfRule type="iconSet" priority="1018">
      <iconSet showValue="0">
        <cfvo type="percent" val="0"/>
        <cfvo type="num" val="0.6"/>
        <cfvo type="num" val="0.9"/>
      </iconSet>
    </cfRule>
  </conditionalFormatting>
  <conditionalFormatting sqref="AN65">
    <cfRule type="iconSet" priority="1017">
      <iconSet showValue="0">
        <cfvo type="percent" val="0"/>
        <cfvo type="num" val="0.6"/>
        <cfvo type="num" val="0.9"/>
      </iconSet>
    </cfRule>
  </conditionalFormatting>
  <conditionalFormatting sqref="AL65">
    <cfRule type="iconSet" priority="1015">
      <iconSet showValue="0">
        <cfvo type="percent" val="0"/>
        <cfvo type="num" val="0.6"/>
        <cfvo type="num" val="0.9"/>
      </iconSet>
    </cfRule>
  </conditionalFormatting>
  <conditionalFormatting sqref="AK65">
    <cfRule type="iconSet" priority="1014">
      <iconSet showValue="0">
        <cfvo type="percent" val="0"/>
        <cfvo type="num" val="0.6"/>
        <cfvo type="num" val="0.9"/>
      </iconSet>
    </cfRule>
  </conditionalFormatting>
  <conditionalFormatting sqref="AE65">
    <cfRule type="iconSet" priority="1010">
      <iconSet showValue="0">
        <cfvo type="percent" val="0"/>
        <cfvo type="num" val="0.6"/>
        <cfvo type="num" val="0.9"/>
      </iconSet>
    </cfRule>
  </conditionalFormatting>
  <conditionalFormatting sqref="AB65">
    <cfRule type="iconSet" priority="1007">
      <iconSet showValue="0">
        <cfvo type="percent" val="0"/>
        <cfvo type="num" val="0.6"/>
        <cfvo type="num" val="0.9"/>
      </iconSet>
    </cfRule>
  </conditionalFormatting>
  <conditionalFormatting sqref="AA65">
    <cfRule type="iconSet" priority="1006">
      <iconSet showValue="0">
        <cfvo type="percent" val="0"/>
        <cfvo type="num" val="0.6"/>
        <cfvo type="num" val="0.9"/>
      </iconSet>
    </cfRule>
  </conditionalFormatting>
  <conditionalFormatting sqref="Z65">
    <cfRule type="iconSet" priority="1005">
      <iconSet showValue="0">
        <cfvo type="percent" val="0"/>
        <cfvo type="num" val="0.6"/>
        <cfvo type="num" val="0.9"/>
      </iconSet>
    </cfRule>
  </conditionalFormatting>
  <conditionalFormatting sqref="X65">
    <cfRule type="iconSet" priority="1004">
      <iconSet showValue="0">
        <cfvo type="percent" val="0"/>
        <cfvo type="num" val="0.6"/>
        <cfvo type="num" val="0.9"/>
      </iconSet>
    </cfRule>
  </conditionalFormatting>
  <conditionalFormatting sqref="W65">
    <cfRule type="iconSet" priority="1003">
      <iconSet showValue="0">
        <cfvo type="percent" val="0"/>
        <cfvo type="num" val="0.6"/>
        <cfvo type="num" val="0.9"/>
      </iconSet>
    </cfRule>
  </conditionalFormatting>
  <conditionalFormatting sqref="U65">
    <cfRule type="iconSet" priority="1001">
      <iconSet showValue="0">
        <cfvo type="percent" val="0"/>
        <cfvo type="num" val="0.6"/>
        <cfvo type="num" val="0.9"/>
      </iconSet>
    </cfRule>
  </conditionalFormatting>
  <conditionalFormatting sqref="S65">
    <cfRule type="iconSet" priority="1000">
      <iconSet showValue="0">
        <cfvo type="percent" val="0"/>
        <cfvo type="num" val="0.6"/>
        <cfvo type="num" val="0.9"/>
      </iconSet>
    </cfRule>
  </conditionalFormatting>
  <conditionalFormatting sqref="R65">
    <cfRule type="iconSet" priority="999">
      <iconSet showValue="0">
        <cfvo type="percent" val="0"/>
        <cfvo type="num" val="0.6"/>
        <cfvo type="num" val="0.9"/>
      </iconSet>
    </cfRule>
  </conditionalFormatting>
  <conditionalFormatting sqref="Q65">
    <cfRule type="iconSet" priority="998">
      <iconSet showValue="0">
        <cfvo type="percent" val="0"/>
        <cfvo type="num" val="0.6"/>
        <cfvo type="num" val="0.9"/>
      </iconSet>
    </cfRule>
  </conditionalFormatting>
  <conditionalFormatting sqref="P65">
    <cfRule type="iconSet" priority="997">
      <iconSet showValue="0">
        <cfvo type="percent" val="0"/>
        <cfvo type="num" val="0.6"/>
        <cfvo type="num" val="0.9"/>
      </iconSet>
    </cfRule>
  </conditionalFormatting>
  <conditionalFormatting sqref="N65">
    <cfRule type="iconSet" priority="996">
      <iconSet showValue="0">
        <cfvo type="percent" val="0"/>
        <cfvo type="num" val="0.6"/>
        <cfvo type="num" val="0.9"/>
      </iconSet>
    </cfRule>
  </conditionalFormatting>
  <conditionalFormatting sqref="M65">
    <cfRule type="iconSet" priority="995">
      <iconSet showValue="0">
        <cfvo type="percent" val="0"/>
        <cfvo type="num" val="0.6"/>
        <cfvo type="num" val="0.9"/>
      </iconSet>
    </cfRule>
  </conditionalFormatting>
  <conditionalFormatting sqref="L65">
    <cfRule type="iconSet" priority="994">
      <iconSet showValue="0">
        <cfvo type="percent" val="0"/>
        <cfvo type="num" val="0.6"/>
        <cfvo type="num" val="0.9"/>
      </iconSet>
    </cfRule>
  </conditionalFormatting>
  <conditionalFormatting sqref="K65">
    <cfRule type="iconSet" priority="993">
      <iconSet showValue="0">
        <cfvo type="percent" val="0"/>
        <cfvo type="num" val="0.6"/>
        <cfvo type="num" val="0.9"/>
      </iconSet>
    </cfRule>
  </conditionalFormatting>
  <conditionalFormatting sqref="J65">
    <cfRule type="iconSet" priority="992">
      <iconSet showValue="0">
        <cfvo type="percent" val="0"/>
        <cfvo type="num" val="0.6"/>
        <cfvo type="num" val="0.9"/>
      </iconSet>
    </cfRule>
  </conditionalFormatting>
  <conditionalFormatting sqref="I65">
    <cfRule type="iconSet" priority="991">
      <iconSet showValue="0">
        <cfvo type="percent" val="0"/>
        <cfvo type="num" val="0.6"/>
        <cfvo type="num" val="0.9"/>
      </iconSet>
    </cfRule>
  </conditionalFormatting>
  <conditionalFormatting sqref="H65">
    <cfRule type="iconSet" priority="990">
      <iconSet showValue="0">
        <cfvo type="percent" val="0"/>
        <cfvo type="num" val="0.6"/>
        <cfvo type="num" val="0.9"/>
      </iconSet>
    </cfRule>
  </conditionalFormatting>
  <conditionalFormatting sqref="G65">
    <cfRule type="iconSet" priority="989">
      <iconSet showValue="0">
        <cfvo type="percent" val="0"/>
        <cfvo type="num" val="0.6"/>
        <cfvo type="num" val="0.9"/>
      </iconSet>
    </cfRule>
  </conditionalFormatting>
  <conditionalFormatting sqref="F65">
    <cfRule type="iconSet" priority="988">
      <iconSet showValue="0">
        <cfvo type="percent" val="0"/>
        <cfvo type="num" val="0.6"/>
        <cfvo type="num" val="0.9"/>
      </iconSet>
    </cfRule>
  </conditionalFormatting>
  <conditionalFormatting sqref="E65">
    <cfRule type="iconSet" priority="987">
      <iconSet showValue="0">
        <cfvo type="percent" val="0"/>
        <cfvo type="num" val="0.6"/>
        <cfvo type="num" val="0.9"/>
      </iconSet>
    </cfRule>
  </conditionalFormatting>
  <conditionalFormatting sqref="BM69:BO69">
    <cfRule type="iconSet" priority="981">
      <iconSet showValue="0">
        <cfvo type="percent" val="0"/>
        <cfvo type="num" val="0.6"/>
        <cfvo type="num" val="0.9"/>
      </iconSet>
    </cfRule>
  </conditionalFormatting>
  <conditionalFormatting sqref="BQ69:BU69">
    <cfRule type="iconSet" priority="984">
      <iconSet showValue="0">
        <cfvo type="percent" val="0"/>
        <cfvo type="num" val="0.6"/>
        <cfvo type="num" val="0.9"/>
      </iconSet>
    </cfRule>
  </conditionalFormatting>
  <conditionalFormatting sqref="BW69:CA69">
    <cfRule type="iconSet" priority="985">
      <iconSet showValue="0">
        <cfvo type="percent" val="0"/>
        <cfvo type="num" val="0.6"/>
        <cfvo type="num" val="0.9"/>
      </iconSet>
    </cfRule>
  </conditionalFormatting>
  <conditionalFormatting sqref="CC69:CE69">
    <cfRule type="iconSet" priority="986">
      <iconSet showValue="0">
        <cfvo type="percent" val="0"/>
        <cfvo type="num" val="0.6"/>
        <cfvo type="num" val="0.9"/>
      </iconSet>
    </cfRule>
  </conditionalFormatting>
  <conditionalFormatting sqref="BK69">
    <cfRule type="iconSet" priority="980">
      <iconSet showValue="0">
        <cfvo type="percent" val="0"/>
        <cfvo type="num" val="0.6"/>
        <cfvo type="num" val="0.9"/>
      </iconSet>
    </cfRule>
  </conditionalFormatting>
  <conditionalFormatting sqref="BI69">
    <cfRule type="iconSet" priority="979">
      <iconSet showValue="0">
        <cfvo type="percent" val="0"/>
        <cfvo type="num" val="0.6"/>
        <cfvo type="num" val="0.9"/>
      </iconSet>
    </cfRule>
  </conditionalFormatting>
  <conditionalFormatting sqref="BG69">
    <cfRule type="iconSet" priority="978">
      <iconSet showValue="0">
        <cfvo type="percent" val="0"/>
        <cfvo type="num" val="0.6"/>
        <cfvo type="num" val="0.9"/>
      </iconSet>
    </cfRule>
  </conditionalFormatting>
  <conditionalFormatting sqref="BF69">
    <cfRule type="iconSet" priority="977">
      <iconSet showValue="0">
        <cfvo type="percent" val="0"/>
        <cfvo type="num" val="0.6"/>
        <cfvo type="num" val="0.9"/>
      </iconSet>
    </cfRule>
  </conditionalFormatting>
  <conditionalFormatting sqref="BE69">
    <cfRule type="iconSet" priority="976">
      <iconSet showValue="0">
        <cfvo type="percent" val="0"/>
        <cfvo type="num" val="0.6"/>
        <cfvo type="num" val="0.9"/>
      </iconSet>
    </cfRule>
  </conditionalFormatting>
  <conditionalFormatting sqref="AW69">
    <cfRule type="iconSet" priority="970">
      <iconSet showValue="0">
        <cfvo type="percent" val="0"/>
        <cfvo type="num" val="0.6"/>
        <cfvo type="num" val="0.9"/>
      </iconSet>
    </cfRule>
  </conditionalFormatting>
  <conditionalFormatting sqref="AV69">
    <cfRule type="iconSet" priority="969">
      <iconSet showValue="0">
        <cfvo type="percent" val="0"/>
        <cfvo type="num" val="0.6"/>
        <cfvo type="num" val="0.9"/>
      </iconSet>
    </cfRule>
  </conditionalFormatting>
  <conditionalFormatting sqref="AT69">
    <cfRule type="iconSet" priority="967">
      <iconSet showValue="0">
        <cfvo type="percent" val="0"/>
        <cfvo type="num" val="0.6"/>
        <cfvo type="num" val="0.9"/>
      </iconSet>
    </cfRule>
  </conditionalFormatting>
  <conditionalFormatting sqref="AS69">
    <cfRule type="iconSet" priority="966">
      <iconSet showValue="0">
        <cfvo type="percent" val="0"/>
        <cfvo type="num" val="0.6"/>
        <cfvo type="num" val="0.9"/>
      </iconSet>
    </cfRule>
  </conditionalFormatting>
  <conditionalFormatting sqref="AR69">
    <cfRule type="iconSet" priority="965">
      <iconSet showValue="0">
        <cfvo type="percent" val="0"/>
        <cfvo type="num" val="0.6"/>
        <cfvo type="num" val="0.9"/>
      </iconSet>
    </cfRule>
  </conditionalFormatting>
  <conditionalFormatting sqref="AQ69">
    <cfRule type="iconSet" priority="964">
      <iconSet showValue="0">
        <cfvo type="percent" val="0"/>
        <cfvo type="num" val="0.6"/>
        <cfvo type="num" val="0.9"/>
      </iconSet>
    </cfRule>
  </conditionalFormatting>
  <conditionalFormatting sqref="AP69">
    <cfRule type="iconSet" priority="963">
      <iconSet showValue="0">
        <cfvo type="percent" val="0"/>
        <cfvo type="num" val="0.6"/>
        <cfvo type="num" val="0.9"/>
      </iconSet>
    </cfRule>
  </conditionalFormatting>
  <conditionalFormatting sqref="AO69">
    <cfRule type="iconSet" priority="962">
      <iconSet showValue="0">
        <cfvo type="percent" val="0"/>
        <cfvo type="num" val="0.6"/>
        <cfvo type="num" val="0.9"/>
      </iconSet>
    </cfRule>
  </conditionalFormatting>
  <conditionalFormatting sqref="AN69">
    <cfRule type="iconSet" priority="961">
      <iconSet showValue="0">
        <cfvo type="percent" val="0"/>
        <cfvo type="num" val="0.6"/>
        <cfvo type="num" val="0.9"/>
      </iconSet>
    </cfRule>
  </conditionalFormatting>
  <conditionalFormatting sqref="AL69">
    <cfRule type="iconSet" priority="959">
      <iconSet showValue="0">
        <cfvo type="percent" val="0"/>
        <cfvo type="num" val="0.6"/>
        <cfvo type="num" val="0.9"/>
      </iconSet>
    </cfRule>
  </conditionalFormatting>
  <conditionalFormatting sqref="AK69">
    <cfRule type="iconSet" priority="958">
      <iconSet showValue="0">
        <cfvo type="percent" val="0"/>
        <cfvo type="num" val="0.6"/>
        <cfvo type="num" val="0.9"/>
      </iconSet>
    </cfRule>
  </conditionalFormatting>
  <conditionalFormatting sqref="AE69">
    <cfRule type="iconSet" priority="954">
      <iconSet showValue="0">
        <cfvo type="percent" val="0"/>
        <cfvo type="num" val="0.6"/>
        <cfvo type="num" val="0.9"/>
      </iconSet>
    </cfRule>
  </conditionalFormatting>
  <conditionalFormatting sqref="AB69">
    <cfRule type="iconSet" priority="951">
      <iconSet showValue="0">
        <cfvo type="percent" val="0"/>
        <cfvo type="num" val="0.6"/>
        <cfvo type="num" val="0.9"/>
      </iconSet>
    </cfRule>
  </conditionalFormatting>
  <conditionalFormatting sqref="AA69">
    <cfRule type="iconSet" priority="950">
      <iconSet showValue="0">
        <cfvo type="percent" val="0"/>
        <cfvo type="num" val="0.6"/>
        <cfvo type="num" val="0.9"/>
      </iconSet>
    </cfRule>
  </conditionalFormatting>
  <conditionalFormatting sqref="Z69">
    <cfRule type="iconSet" priority="949">
      <iconSet showValue="0">
        <cfvo type="percent" val="0"/>
        <cfvo type="num" val="0.6"/>
        <cfvo type="num" val="0.9"/>
      </iconSet>
    </cfRule>
  </conditionalFormatting>
  <conditionalFormatting sqref="X69">
    <cfRule type="iconSet" priority="948">
      <iconSet showValue="0">
        <cfvo type="percent" val="0"/>
        <cfvo type="num" val="0.6"/>
        <cfvo type="num" val="0.9"/>
      </iconSet>
    </cfRule>
  </conditionalFormatting>
  <conditionalFormatting sqref="W69">
    <cfRule type="iconSet" priority="947">
      <iconSet showValue="0">
        <cfvo type="percent" val="0"/>
        <cfvo type="num" val="0.6"/>
        <cfvo type="num" val="0.9"/>
      </iconSet>
    </cfRule>
  </conditionalFormatting>
  <conditionalFormatting sqref="U69">
    <cfRule type="iconSet" priority="945">
      <iconSet showValue="0">
        <cfvo type="percent" val="0"/>
        <cfvo type="num" val="0.6"/>
        <cfvo type="num" val="0.9"/>
      </iconSet>
    </cfRule>
  </conditionalFormatting>
  <conditionalFormatting sqref="S69">
    <cfRule type="iconSet" priority="944">
      <iconSet showValue="0">
        <cfvo type="percent" val="0"/>
        <cfvo type="num" val="0.6"/>
        <cfvo type="num" val="0.9"/>
      </iconSet>
    </cfRule>
  </conditionalFormatting>
  <conditionalFormatting sqref="R69">
    <cfRule type="iconSet" priority="943">
      <iconSet showValue="0">
        <cfvo type="percent" val="0"/>
        <cfvo type="num" val="0.6"/>
        <cfvo type="num" val="0.9"/>
      </iconSet>
    </cfRule>
  </conditionalFormatting>
  <conditionalFormatting sqref="Q69">
    <cfRule type="iconSet" priority="942">
      <iconSet showValue="0">
        <cfvo type="percent" val="0"/>
        <cfvo type="num" val="0.6"/>
        <cfvo type="num" val="0.9"/>
      </iconSet>
    </cfRule>
  </conditionalFormatting>
  <conditionalFormatting sqref="P69">
    <cfRule type="iconSet" priority="941">
      <iconSet showValue="0">
        <cfvo type="percent" val="0"/>
        <cfvo type="num" val="0.6"/>
        <cfvo type="num" val="0.9"/>
      </iconSet>
    </cfRule>
  </conditionalFormatting>
  <conditionalFormatting sqref="N69">
    <cfRule type="iconSet" priority="940">
      <iconSet showValue="0">
        <cfvo type="percent" val="0"/>
        <cfvo type="num" val="0.6"/>
        <cfvo type="num" val="0.9"/>
      </iconSet>
    </cfRule>
  </conditionalFormatting>
  <conditionalFormatting sqref="M69">
    <cfRule type="iconSet" priority="939">
      <iconSet showValue="0">
        <cfvo type="percent" val="0"/>
        <cfvo type="num" val="0.6"/>
        <cfvo type="num" val="0.9"/>
      </iconSet>
    </cfRule>
  </conditionalFormatting>
  <conditionalFormatting sqref="L69">
    <cfRule type="iconSet" priority="938">
      <iconSet showValue="0">
        <cfvo type="percent" val="0"/>
        <cfvo type="num" val="0.6"/>
        <cfvo type="num" val="0.9"/>
      </iconSet>
    </cfRule>
  </conditionalFormatting>
  <conditionalFormatting sqref="K69">
    <cfRule type="iconSet" priority="937">
      <iconSet showValue="0">
        <cfvo type="percent" val="0"/>
        <cfvo type="num" val="0.6"/>
        <cfvo type="num" val="0.9"/>
      </iconSet>
    </cfRule>
  </conditionalFormatting>
  <conditionalFormatting sqref="J69">
    <cfRule type="iconSet" priority="936">
      <iconSet showValue="0">
        <cfvo type="percent" val="0"/>
        <cfvo type="num" val="0.6"/>
        <cfvo type="num" val="0.9"/>
      </iconSet>
    </cfRule>
  </conditionalFormatting>
  <conditionalFormatting sqref="I69">
    <cfRule type="iconSet" priority="935">
      <iconSet showValue="0">
        <cfvo type="percent" val="0"/>
        <cfvo type="num" val="0.6"/>
        <cfvo type="num" val="0.9"/>
      </iconSet>
    </cfRule>
  </conditionalFormatting>
  <conditionalFormatting sqref="H69">
    <cfRule type="iconSet" priority="934">
      <iconSet showValue="0">
        <cfvo type="percent" val="0"/>
        <cfvo type="num" val="0.6"/>
        <cfvo type="num" val="0.9"/>
      </iconSet>
    </cfRule>
  </conditionalFormatting>
  <conditionalFormatting sqref="G69">
    <cfRule type="iconSet" priority="933">
      <iconSet showValue="0">
        <cfvo type="percent" val="0"/>
        <cfvo type="num" val="0.6"/>
        <cfvo type="num" val="0.9"/>
      </iconSet>
    </cfRule>
  </conditionalFormatting>
  <conditionalFormatting sqref="F69">
    <cfRule type="iconSet" priority="932">
      <iconSet showValue="0">
        <cfvo type="percent" val="0"/>
        <cfvo type="num" val="0.6"/>
        <cfvo type="num" val="0.9"/>
      </iconSet>
    </cfRule>
  </conditionalFormatting>
  <conditionalFormatting sqref="E69">
    <cfRule type="iconSet" priority="931">
      <iconSet showValue="0">
        <cfvo type="percent" val="0"/>
        <cfvo type="num" val="0.6"/>
        <cfvo type="num" val="0.9"/>
      </iconSet>
    </cfRule>
  </conditionalFormatting>
  <conditionalFormatting sqref="BQ64:BU64 E64:N64 P64:S64 BM64:BO64 BI64 W64:X64 U64 AK64:AL64 CC64:CE64 Z64:AC64 AE64:AF64 AF65:AF66 AC65:AC69 AN64:AT64 AV64:AW64 BE64:BG64 BK64 BW64:CA64">
    <cfRule type="iconSet" priority="930">
      <iconSet showValue="0">
        <cfvo type="percent" val="0"/>
        <cfvo type="num" val="0.6"/>
        <cfvo type="num" val="0.9"/>
      </iconSet>
    </cfRule>
  </conditionalFormatting>
  <conditionalFormatting sqref="BM70:BO70">
    <cfRule type="iconSet" priority="924">
      <iconSet showValue="0">
        <cfvo type="percent" val="0"/>
        <cfvo type="num" val="0.6"/>
        <cfvo type="num" val="0.9"/>
      </iconSet>
    </cfRule>
  </conditionalFormatting>
  <conditionalFormatting sqref="BQ70:BU70">
    <cfRule type="iconSet" priority="927">
      <iconSet showValue="0">
        <cfvo type="percent" val="0"/>
        <cfvo type="num" val="0.6"/>
        <cfvo type="num" val="0.9"/>
      </iconSet>
    </cfRule>
  </conditionalFormatting>
  <conditionalFormatting sqref="BW70:CA70">
    <cfRule type="iconSet" priority="928">
      <iconSet showValue="0">
        <cfvo type="percent" val="0"/>
        <cfvo type="num" val="0.6"/>
        <cfvo type="num" val="0.9"/>
      </iconSet>
    </cfRule>
  </conditionalFormatting>
  <conditionalFormatting sqref="CC70:CE70">
    <cfRule type="iconSet" priority="929">
      <iconSet showValue="0">
        <cfvo type="percent" val="0"/>
        <cfvo type="num" val="0.6"/>
        <cfvo type="num" val="0.9"/>
      </iconSet>
    </cfRule>
  </conditionalFormatting>
  <conditionalFormatting sqref="BK70">
    <cfRule type="iconSet" priority="923">
      <iconSet showValue="0">
        <cfvo type="percent" val="0"/>
        <cfvo type="num" val="0.6"/>
        <cfvo type="num" val="0.9"/>
      </iconSet>
    </cfRule>
  </conditionalFormatting>
  <conditionalFormatting sqref="BI70">
    <cfRule type="iconSet" priority="922">
      <iconSet showValue="0">
        <cfvo type="percent" val="0"/>
        <cfvo type="num" val="0.6"/>
        <cfvo type="num" val="0.9"/>
      </iconSet>
    </cfRule>
  </conditionalFormatting>
  <conditionalFormatting sqref="BG70">
    <cfRule type="iconSet" priority="921">
      <iconSet showValue="0">
        <cfvo type="percent" val="0"/>
        <cfvo type="num" val="0.6"/>
        <cfvo type="num" val="0.9"/>
      </iconSet>
    </cfRule>
  </conditionalFormatting>
  <conditionalFormatting sqref="BF70">
    <cfRule type="iconSet" priority="920">
      <iconSet showValue="0">
        <cfvo type="percent" val="0"/>
        <cfvo type="num" val="0.6"/>
        <cfvo type="num" val="0.9"/>
      </iconSet>
    </cfRule>
  </conditionalFormatting>
  <conditionalFormatting sqref="BE70">
    <cfRule type="iconSet" priority="919">
      <iconSet showValue="0">
        <cfvo type="percent" val="0"/>
        <cfvo type="num" val="0.6"/>
        <cfvo type="num" val="0.9"/>
      </iconSet>
    </cfRule>
  </conditionalFormatting>
  <conditionalFormatting sqref="AW70">
    <cfRule type="iconSet" priority="913">
      <iconSet showValue="0">
        <cfvo type="percent" val="0"/>
        <cfvo type="num" val="0.6"/>
        <cfvo type="num" val="0.9"/>
      </iconSet>
    </cfRule>
  </conditionalFormatting>
  <conditionalFormatting sqref="AV70">
    <cfRule type="iconSet" priority="912">
      <iconSet showValue="0">
        <cfvo type="percent" val="0"/>
        <cfvo type="num" val="0.6"/>
        <cfvo type="num" val="0.9"/>
      </iconSet>
    </cfRule>
  </conditionalFormatting>
  <conditionalFormatting sqref="AT70">
    <cfRule type="iconSet" priority="910">
      <iconSet showValue="0">
        <cfvo type="percent" val="0"/>
        <cfvo type="num" val="0.6"/>
        <cfvo type="num" val="0.9"/>
      </iconSet>
    </cfRule>
  </conditionalFormatting>
  <conditionalFormatting sqref="AS70">
    <cfRule type="iconSet" priority="909">
      <iconSet showValue="0">
        <cfvo type="percent" val="0"/>
        <cfvo type="num" val="0.6"/>
        <cfvo type="num" val="0.9"/>
      </iconSet>
    </cfRule>
  </conditionalFormatting>
  <conditionalFormatting sqref="AR70">
    <cfRule type="iconSet" priority="908">
      <iconSet showValue="0">
        <cfvo type="percent" val="0"/>
        <cfvo type="num" val="0.6"/>
        <cfvo type="num" val="0.9"/>
      </iconSet>
    </cfRule>
  </conditionalFormatting>
  <conditionalFormatting sqref="AQ70">
    <cfRule type="iconSet" priority="907">
      <iconSet showValue="0">
        <cfvo type="percent" val="0"/>
        <cfvo type="num" val="0.6"/>
        <cfvo type="num" val="0.9"/>
      </iconSet>
    </cfRule>
  </conditionalFormatting>
  <conditionalFormatting sqref="AP70">
    <cfRule type="iconSet" priority="906">
      <iconSet showValue="0">
        <cfvo type="percent" val="0"/>
        <cfvo type="num" val="0.6"/>
        <cfvo type="num" val="0.9"/>
      </iconSet>
    </cfRule>
  </conditionalFormatting>
  <conditionalFormatting sqref="AO70">
    <cfRule type="iconSet" priority="905">
      <iconSet showValue="0">
        <cfvo type="percent" val="0"/>
        <cfvo type="num" val="0.6"/>
        <cfvo type="num" val="0.9"/>
      </iconSet>
    </cfRule>
  </conditionalFormatting>
  <conditionalFormatting sqref="AN70">
    <cfRule type="iconSet" priority="904">
      <iconSet showValue="0">
        <cfvo type="percent" val="0"/>
        <cfvo type="num" val="0.6"/>
        <cfvo type="num" val="0.9"/>
      </iconSet>
    </cfRule>
  </conditionalFormatting>
  <conditionalFormatting sqref="AL70">
    <cfRule type="iconSet" priority="902">
      <iconSet showValue="0">
        <cfvo type="percent" val="0"/>
        <cfvo type="num" val="0.6"/>
        <cfvo type="num" val="0.9"/>
      </iconSet>
    </cfRule>
  </conditionalFormatting>
  <conditionalFormatting sqref="AK70">
    <cfRule type="iconSet" priority="901">
      <iconSet showValue="0">
        <cfvo type="percent" val="0"/>
        <cfvo type="num" val="0.6"/>
        <cfvo type="num" val="0.9"/>
      </iconSet>
    </cfRule>
  </conditionalFormatting>
  <conditionalFormatting sqref="AE70">
    <cfRule type="iconSet" priority="897">
      <iconSet showValue="0">
        <cfvo type="percent" val="0"/>
        <cfvo type="num" val="0.6"/>
        <cfvo type="num" val="0.9"/>
      </iconSet>
    </cfRule>
  </conditionalFormatting>
  <conditionalFormatting sqref="AC70">
    <cfRule type="iconSet" priority="895">
      <iconSet showValue="0">
        <cfvo type="percent" val="0"/>
        <cfvo type="num" val="0.6"/>
        <cfvo type="num" val="0.9"/>
      </iconSet>
    </cfRule>
  </conditionalFormatting>
  <conditionalFormatting sqref="AB70">
    <cfRule type="iconSet" priority="894">
      <iconSet showValue="0">
        <cfvo type="percent" val="0"/>
        <cfvo type="num" val="0.6"/>
        <cfvo type="num" val="0.9"/>
      </iconSet>
    </cfRule>
  </conditionalFormatting>
  <conditionalFormatting sqref="AA70">
    <cfRule type="iconSet" priority="893">
      <iconSet showValue="0">
        <cfvo type="percent" val="0"/>
        <cfvo type="num" val="0.6"/>
        <cfvo type="num" val="0.9"/>
      </iconSet>
    </cfRule>
  </conditionalFormatting>
  <conditionalFormatting sqref="Z70">
    <cfRule type="iconSet" priority="892">
      <iconSet showValue="0">
        <cfvo type="percent" val="0"/>
        <cfvo type="num" val="0.6"/>
        <cfvo type="num" val="0.9"/>
      </iconSet>
    </cfRule>
  </conditionalFormatting>
  <conditionalFormatting sqref="X70">
    <cfRule type="iconSet" priority="891">
      <iconSet showValue="0">
        <cfvo type="percent" val="0"/>
        <cfvo type="num" val="0.6"/>
        <cfvo type="num" val="0.9"/>
      </iconSet>
    </cfRule>
  </conditionalFormatting>
  <conditionalFormatting sqref="W70">
    <cfRule type="iconSet" priority="890">
      <iconSet showValue="0">
        <cfvo type="percent" val="0"/>
        <cfvo type="num" val="0.6"/>
        <cfvo type="num" val="0.9"/>
      </iconSet>
    </cfRule>
  </conditionalFormatting>
  <conditionalFormatting sqref="U70">
    <cfRule type="iconSet" priority="888">
      <iconSet showValue="0">
        <cfvo type="percent" val="0"/>
        <cfvo type="num" val="0.6"/>
        <cfvo type="num" val="0.9"/>
      </iconSet>
    </cfRule>
  </conditionalFormatting>
  <conditionalFormatting sqref="S70">
    <cfRule type="iconSet" priority="887">
      <iconSet showValue="0">
        <cfvo type="percent" val="0"/>
        <cfvo type="num" val="0.6"/>
        <cfvo type="num" val="0.9"/>
      </iconSet>
    </cfRule>
  </conditionalFormatting>
  <conditionalFormatting sqref="R70">
    <cfRule type="iconSet" priority="886">
      <iconSet showValue="0">
        <cfvo type="percent" val="0"/>
        <cfvo type="num" val="0.6"/>
        <cfvo type="num" val="0.9"/>
      </iconSet>
    </cfRule>
  </conditionalFormatting>
  <conditionalFormatting sqref="Q70">
    <cfRule type="iconSet" priority="885">
      <iconSet showValue="0">
        <cfvo type="percent" val="0"/>
        <cfvo type="num" val="0.6"/>
        <cfvo type="num" val="0.9"/>
      </iconSet>
    </cfRule>
  </conditionalFormatting>
  <conditionalFormatting sqref="P70">
    <cfRule type="iconSet" priority="884">
      <iconSet showValue="0">
        <cfvo type="percent" val="0"/>
        <cfvo type="num" val="0.6"/>
        <cfvo type="num" val="0.9"/>
      </iconSet>
    </cfRule>
  </conditionalFormatting>
  <conditionalFormatting sqref="E70">
    <cfRule type="iconSet" priority="883">
      <iconSet showValue="0">
        <cfvo type="percent" val="0"/>
        <cfvo type="num" val="0.6"/>
        <cfvo type="num" val="0.9"/>
      </iconSet>
    </cfRule>
  </conditionalFormatting>
  <conditionalFormatting sqref="F70">
    <cfRule type="iconSet" priority="882">
      <iconSet showValue="0">
        <cfvo type="percent" val="0"/>
        <cfvo type="num" val="0.6"/>
        <cfvo type="num" val="0.9"/>
      </iconSet>
    </cfRule>
  </conditionalFormatting>
  <conditionalFormatting sqref="G70">
    <cfRule type="iconSet" priority="881">
      <iconSet showValue="0">
        <cfvo type="percent" val="0"/>
        <cfvo type="num" val="0.6"/>
        <cfvo type="num" val="0.9"/>
      </iconSet>
    </cfRule>
  </conditionalFormatting>
  <conditionalFormatting sqref="H70:N70">
    <cfRule type="iconSet" priority="880">
      <iconSet showValue="0">
        <cfvo type="percent" val="0"/>
        <cfvo type="num" val="0.6"/>
        <cfvo type="num" val="0.9"/>
      </iconSet>
    </cfRule>
  </conditionalFormatting>
  <conditionalFormatting sqref="BM66:BO66">
    <cfRule type="iconSet" priority="824">
      <iconSet showValue="0">
        <cfvo type="percent" val="0"/>
        <cfvo type="num" val="0.6"/>
        <cfvo type="num" val="0.9"/>
      </iconSet>
    </cfRule>
  </conditionalFormatting>
  <conditionalFormatting sqref="BQ66:BU66">
    <cfRule type="iconSet" priority="827">
      <iconSet showValue="0">
        <cfvo type="percent" val="0"/>
        <cfvo type="num" val="0.6"/>
        <cfvo type="num" val="0.9"/>
      </iconSet>
    </cfRule>
  </conditionalFormatting>
  <conditionalFormatting sqref="BW66:CA66">
    <cfRule type="iconSet" priority="828">
      <iconSet showValue="0">
        <cfvo type="percent" val="0"/>
        <cfvo type="num" val="0.6"/>
        <cfvo type="num" val="0.9"/>
      </iconSet>
    </cfRule>
  </conditionalFormatting>
  <conditionalFormatting sqref="CC66:CE66">
    <cfRule type="iconSet" priority="829">
      <iconSet showValue="0">
        <cfvo type="percent" val="0"/>
        <cfvo type="num" val="0.6"/>
        <cfvo type="num" val="0.9"/>
      </iconSet>
    </cfRule>
  </conditionalFormatting>
  <conditionalFormatting sqref="BK66">
    <cfRule type="iconSet" priority="823">
      <iconSet showValue="0">
        <cfvo type="percent" val="0"/>
        <cfvo type="num" val="0.6"/>
        <cfvo type="num" val="0.9"/>
      </iconSet>
    </cfRule>
  </conditionalFormatting>
  <conditionalFormatting sqref="BI66">
    <cfRule type="iconSet" priority="822">
      <iconSet showValue="0">
        <cfvo type="percent" val="0"/>
        <cfvo type="num" val="0.6"/>
        <cfvo type="num" val="0.9"/>
      </iconSet>
    </cfRule>
  </conditionalFormatting>
  <conditionalFormatting sqref="BG66">
    <cfRule type="iconSet" priority="821">
      <iconSet showValue="0">
        <cfvo type="percent" val="0"/>
        <cfvo type="num" val="0.6"/>
        <cfvo type="num" val="0.9"/>
      </iconSet>
    </cfRule>
  </conditionalFormatting>
  <conditionalFormatting sqref="BF66">
    <cfRule type="iconSet" priority="820">
      <iconSet showValue="0">
        <cfvo type="percent" val="0"/>
        <cfvo type="num" val="0.6"/>
        <cfvo type="num" val="0.9"/>
      </iconSet>
    </cfRule>
  </conditionalFormatting>
  <conditionalFormatting sqref="BE66">
    <cfRule type="iconSet" priority="819">
      <iconSet showValue="0">
        <cfvo type="percent" val="0"/>
        <cfvo type="num" val="0.6"/>
        <cfvo type="num" val="0.9"/>
      </iconSet>
    </cfRule>
  </conditionalFormatting>
  <conditionalFormatting sqref="AW66">
    <cfRule type="iconSet" priority="813">
      <iconSet showValue="0">
        <cfvo type="percent" val="0"/>
        <cfvo type="num" val="0.6"/>
        <cfvo type="num" val="0.9"/>
      </iconSet>
    </cfRule>
  </conditionalFormatting>
  <conditionalFormatting sqref="AV66">
    <cfRule type="iconSet" priority="812">
      <iconSet showValue="0">
        <cfvo type="percent" val="0"/>
        <cfvo type="num" val="0.6"/>
        <cfvo type="num" val="0.9"/>
      </iconSet>
    </cfRule>
  </conditionalFormatting>
  <conditionalFormatting sqref="AT66">
    <cfRule type="iconSet" priority="810">
      <iconSet showValue="0">
        <cfvo type="percent" val="0"/>
        <cfvo type="num" val="0.6"/>
        <cfvo type="num" val="0.9"/>
      </iconSet>
    </cfRule>
  </conditionalFormatting>
  <conditionalFormatting sqref="AS66">
    <cfRule type="iconSet" priority="809">
      <iconSet showValue="0">
        <cfvo type="percent" val="0"/>
        <cfvo type="num" val="0.6"/>
        <cfvo type="num" val="0.9"/>
      </iconSet>
    </cfRule>
  </conditionalFormatting>
  <conditionalFormatting sqref="AR66">
    <cfRule type="iconSet" priority="808">
      <iconSet showValue="0">
        <cfvo type="percent" val="0"/>
        <cfvo type="num" val="0.6"/>
        <cfvo type="num" val="0.9"/>
      </iconSet>
    </cfRule>
  </conditionalFormatting>
  <conditionalFormatting sqref="AQ66">
    <cfRule type="iconSet" priority="807">
      <iconSet showValue="0">
        <cfvo type="percent" val="0"/>
        <cfvo type="num" val="0.6"/>
        <cfvo type="num" val="0.9"/>
      </iconSet>
    </cfRule>
  </conditionalFormatting>
  <conditionalFormatting sqref="AP66">
    <cfRule type="iconSet" priority="806">
      <iconSet showValue="0">
        <cfvo type="percent" val="0"/>
        <cfvo type="num" val="0.6"/>
        <cfvo type="num" val="0.9"/>
      </iconSet>
    </cfRule>
  </conditionalFormatting>
  <conditionalFormatting sqref="AO66">
    <cfRule type="iconSet" priority="805">
      <iconSet showValue="0">
        <cfvo type="percent" val="0"/>
        <cfvo type="num" val="0.6"/>
        <cfvo type="num" val="0.9"/>
      </iconSet>
    </cfRule>
  </conditionalFormatting>
  <conditionalFormatting sqref="AN66">
    <cfRule type="iconSet" priority="804">
      <iconSet showValue="0">
        <cfvo type="percent" val="0"/>
        <cfvo type="num" val="0.6"/>
        <cfvo type="num" val="0.9"/>
      </iconSet>
    </cfRule>
  </conditionalFormatting>
  <conditionalFormatting sqref="AL66">
    <cfRule type="iconSet" priority="802">
      <iconSet showValue="0">
        <cfvo type="percent" val="0"/>
        <cfvo type="num" val="0.6"/>
        <cfvo type="num" val="0.9"/>
      </iconSet>
    </cfRule>
  </conditionalFormatting>
  <conditionalFormatting sqref="AK66">
    <cfRule type="iconSet" priority="801">
      <iconSet showValue="0">
        <cfvo type="percent" val="0"/>
        <cfvo type="num" val="0.6"/>
        <cfvo type="num" val="0.9"/>
      </iconSet>
    </cfRule>
  </conditionalFormatting>
  <conditionalFormatting sqref="AE66">
    <cfRule type="iconSet" priority="797">
      <iconSet showValue="0">
        <cfvo type="percent" val="0"/>
        <cfvo type="num" val="0.6"/>
        <cfvo type="num" val="0.9"/>
      </iconSet>
    </cfRule>
  </conditionalFormatting>
  <conditionalFormatting sqref="AB66">
    <cfRule type="iconSet" priority="794">
      <iconSet showValue="0">
        <cfvo type="percent" val="0"/>
        <cfvo type="num" val="0.6"/>
        <cfvo type="num" val="0.9"/>
      </iconSet>
    </cfRule>
  </conditionalFormatting>
  <conditionalFormatting sqref="AA66">
    <cfRule type="iconSet" priority="793">
      <iconSet showValue="0">
        <cfvo type="percent" val="0"/>
        <cfvo type="num" val="0.6"/>
        <cfvo type="num" val="0.9"/>
      </iconSet>
    </cfRule>
  </conditionalFormatting>
  <conditionalFormatting sqref="Z66">
    <cfRule type="iconSet" priority="792">
      <iconSet showValue="0">
        <cfvo type="percent" val="0"/>
        <cfvo type="num" val="0.6"/>
        <cfvo type="num" val="0.9"/>
      </iconSet>
    </cfRule>
  </conditionalFormatting>
  <conditionalFormatting sqref="X66">
    <cfRule type="iconSet" priority="791">
      <iconSet showValue="0">
        <cfvo type="percent" val="0"/>
        <cfvo type="num" val="0.6"/>
        <cfvo type="num" val="0.9"/>
      </iconSet>
    </cfRule>
  </conditionalFormatting>
  <conditionalFormatting sqref="W66">
    <cfRule type="iconSet" priority="790">
      <iconSet showValue="0">
        <cfvo type="percent" val="0"/>
        <cfvo type="num" val="0.6"/>
        <cfvo type="num" val="0.9"/>
      </iconSet>
    </cfRule>
  </conditionalFormatting>
  <conditionalFormatting sqref="U66">
    <cfRule type="iconSet" priority="788">
      <iconSet showValue="0">
        <cfvo type="percent" val="0"/>
        <cfvo type="num" val="0.6"/>
        <cfvo type="num" val="0.9"/>
      </iconSet>
    </cfRule>
  </conditionalFormatting>
  <conditionalFormatting sqref="S66">
    <cfRule type="iconSet" priority="787">
      <iconSet showValue="0">
        <cfvo type="percent" val="0"/>
        <cfvo type="num" val="0.6"/>
        <cfvo type="num" val="0.9"/>
      </iconSet>
    </cfRule>
  </conditionalFormatting>
  <conditionalFormatting sqref="R66">
    <cfRule type="iconSet" priority="786">
      <iconSet showValue="0">
        <cfvo type="percent" val="0"/>
        <cfvo type="num" val="0.6"/>
        <cfvo type="num" val="0.9"/>
      </iconSet>
    </cfRule>
  </conditionalFormatting>
  <conditionalFormatting sqref="Q66">
    <cfRule type="iconSet" priority="785">
      <iconSet showValue="0">
        <cfvo type="percent" val="0"/>
        <cfvo type="num" val="0.6"/>
        <cfvo type="num" val="0.9"/>
      </iconSet>
    </cfRule>
  </conditionalFormatting>
  <conditionalFormatting sqref="P66">
    <cfRule type="iconSet" priority="784">
      <iconSet showValue="0">
        <cfvo type="percent" val="0"/>
        <cfvo type="num" val="0.6"/>
        <cfvo type="num" val="0.9"/>
      </iconSet>
    </cfRule>
  </conditionalFormatting>
  <conditionalFormatting sqref="E66">
    <cfRule type="iconSet" priority="783">
      <iconSet showValue="0">
        <cfvo type="percent" val="0"/>
        <cfvo type="num" val="0.6"/>
        <cfvo type="num" val="0.9"/>
      </iconSet>
    </cfRule>
  </conditionalFormatting>
  <conditionalFormatting sqref="F66">
    <cfRule type="iconSet" priority="782">
      <iconSet showValue="0">
        <cfvo type="percent" val="0"/>
        <cfvo type="num" val="0.6"/>
        <cfvo type="num" val="0.9"/>
      </iconSet>
    </cfRule>
  </conditionalFormatting>
  <conditionalFormatting sqref="G66">
    <cfRule type="iconSet" priority="781">
      <iconSet showValue="0">
        <cfvo type="percent" val="0"/>
        <cfvo type="num" val="0.6"/>
        <cfvo type="num" val="0.9"/>
      </iconSet>
    </cfRule>
  </conditionalFormatting>
  <conditionalFormatting sqref="H66:N66">
    <cfRule type="iconSet" priority="780">
      <iconSet showValue="0">
        <cfvo type="percent" val="0"/>
        <cfvo type="num" val="0.6"/>
        <cfvo type="num" val="0.9"/>
      </iconSet>
    </cfRule>
  </conditionalFormatting>
  <conditionalFormatting sqref="BW60:CA62">
    <cfRule type="iconSet" priority="779">
      <iconSet showValue="0">
        <cfvo type="percent" val="0"/>
        <cfvo type="num" val="0.6"/>
        <cfvo type="num" val="0.9"/>
      </iconSet>
    </cfRule>
  </conditionalFormatting>
  <conditionalFormatting sqref="BM112:BO112">
    <cfRule type="iconSet" priority="773">
      <iconSet showValue="0">
        <cfvo type="percent" val="0"/>
        <cfvo type="num" val="0.6"/>
        <cfvo type="num" val="0.9"/>
      </iconSet>
    </cfRule>
  </conditionalFormatting>
  <conditionalFormatting sqref="BQ112:BU112">
    <cfRule type="iconSet" priority="776">
      <iconSet showValue="0">
        <cfvo type="percent" val="0"/>
        <cfvo type="num" val="0.6"/>
        <cfvo type="num" val="0.9"/>
      </iconSet>
    </cfRule>
  </conditionalFormatting>
  <conditionalFormatting sqref="BW112:CA112">
    <cfRule type="iconSet" priority="777">
      <iconSet showValue="0">
        <cfvo type="percent" val="0"/>
        <cfvo type="num" val="0.6"/>
        <cfvo type="num" val="0.9"/>
      </iconSet>
    </cfRule>
  </conditionalFormatting>
  <conditionalFormatting sqref="CC112:CE112">
    <cfRule type="iconSet" priority="778">
      <iconSet showValue="0">
        <cfvo type="percent" val="0"/>
        <cfvo type="num" val="0.6"/>
        <cfvo type="num" val="0.9"/>
      </iconSet>
    </cfRule>
  </conditionalFormatting>
  <conditionalFormatting sqref="BK112">
    <cfRule type="iconSet" priority="772">
      <iconSet showValue="0">
        <cfvo type="percent" val="0"/>
        <cfvo type="num" val="0.6"/>
        <cfvo type="num" val="0.9"/>
      </iconSet>
    </cfRule>
  </conditionalFormatting>
  <conditionalFormatting sqref="BI112">
    <cfRule type="iconSet" priority="771">
      <iconSet showValue="0">
        <cfvo type="percent" val="0"/>
        <cfvo type="num" val="0.6"/>
        <cfvo type="num" val="0.9"/>
      </iconSet>
    </cfRule>
  </conditionalFormatting>
  <conditionalFormatting sqref="BG112">
    <cfRule type="iconSet" priority="770">
      <iconSet showValue="0">
        <cfvo type="percent" val="0"/>
        <cfvo type="num" val="0.6"/>
        <cfvo type="num" val="0.9"/>
      </iconSet>
    </cfRule>
  </conditionalFormatting>
  <conditionalFormatting sqref="BF112">
    <cfRule type="iconSet" priority="769">
      <iconSet showValue="0">
        <cfvo type="percent" val="0"/>
        <cfvo type="num" val="0.6"/>
        <cfvo type="num" val="0.9"/>
      </iconSet>
    </cfRule>
  </conditionalFormatting>
  <conditionalFormatting sqref="BE112">
    <cfRule type="iconSet" priority="768">
      <iconSet showValue="0">
        <cfvo type="percent" val="0"/>
        <cfvo type="num" val="0.6"/>
        <cfvo type="num" val="0.9"/>
      </iconSet>
    </cfRule>
  </conditionalFormatting>
  <conditionalFormatting sqref="AW112">
    <cfRule type="iconSet" priority="762">
      <iconSet showValue="0">
        <cfvo type="percent" val="0"/>
        <cfvo type="num" val="0.6"/>
        <cfvo type="num" val="0.9"/>
      </iconSet>
    </cfRule>
  </conditionalFormatting>
  <conditionalFormatting sqref="AT112">
    <cfRule type="iconSet" priority="759">
      <iconSet showValue="0">
        <cfvo type="percent" val="0"/>
        <cfvo type="num" val="0.6"/>
        <cfvo type="num" val="0.9"/>
      </iconSet>
    </cfRule>
  </conditionalFormatting>
  <conditionalFormatting sqref="AS112">
    <cfRule type="iconSet" priority="758">
      <iconSet showValue="0">
        <cfvo type="percent" val="0"/>
        <cfvo type="num" val="0.6"/>
        <cfvo type="num" val="0.9"/>
      </iconSet>
    </cfRule>
  </conditionalFormatting>
  <conditionalFormatting sqref="AR112">
    <cfRule type="iconSet" priority="757">
      <iconSet showValue="0">
        <cfvo type="percent" val="0"/>
        <cfvo type="num" val="0.6"/>
        <cfvo type="num" val="0.9"/>
      </iconSet>
    </cfRule>
  </conditionalFormatting>
  <conditionalFormatting sqref="AQ112">
    <cfRule type="iconSet" priority="756">
      <iconSet showValue="0">
        <cfvo type="percent" val="0"/>
        <cfvo type="num" val="0.6"/>
        <cfvo type="num" val="0.9"/>
      </iconSet>
    </cfRule>
  </conditionalFormatting>
  <conditionalFormatting sqref="AP112">
    <cfRule type="iconSet" priority="754">
      <iconSet showValue="0">
        <cfvo type="percent" val="0"/>
        <cfvo type="num" val="0.6"/>
        <cfvo type="num" val="0.9"/>
      </iconSet>
    </cfRule>
  </conditionalFormatting>
  <conditionalFormatting sqref="AN112">
    <cfRule type="iconSet" priority="753">
      <iconSet showValue="0">
        <cfvo type="percent" val="0"/>
        <cfvo type="num" val="0.6"/>
        <cfvo type="num" val="0.9"/>
      </iconSet>
    </cfRule>
  </conditionalFormatting>
  <conditionalFormatting sqref="AL112">
    <cfRule type="iconSet" priority="751">
      <iconSet showValue="0">
        <cfvo type="percent" val="0"/>
        <cfvo type="num" val="0.6"/>
        <cfvo type="num" val="0.9"/>
      </iconSet>
    </cfRule>
  </conditionalFormatting>
  <conditionalFormatting sqref="AF112">
    <cfRule type="iconSet" priority="747">
      <iconSet showValue="0">
        <cfvo type="percent" val="0"/>
        <cfvo type="num" val="0.6"/>
        <cfvo type="num" val="0.9"/>
      </iconSet>
    </cfRule>
  </conditionalFormatting>
  <conditionalFormatting sqref="AE112">
    <cfRule type="iconSet" priority="746">
      <iconSet showValue="0">
        <cfvo type="percent" val="0"/>
        <cfvo type="num" val="0.6"/>
        <cfvo type="num" val="0.9"/>
      </iconSet>
    </cfRule>
  </conditionalFormatting>
  <conditionalFormatting sqref="AC112">
    <cfRule type="iconSet" priority="744">
      <iconSet showValue="0">
        <cfvo type="percent" val="0"/>
        <cfvo type="num" val="0.6"/>
        <cfvo type="num" val="0.9"/>
      </iconSet>
    </cfRule>
  </conditionalFormatting>
  <conditionalFormatting sqref="AB112">
    <cfRule type="iconSet" priority="743">
      <iconSet showValue="0">
        <cfvo type="percent" val="0"/>
        <cfvo type="num" val="0.6"/>
        <cfvo type="num" val="0.9"/>
      </iconSet>
    </cfRule>
  </conditionalFormatting>
  <conditionalFormatting sqref="AA112">
    <cfRule type="iconSet" priority="742">
      <iconSet showValue="0">
        <cfvo type="percent" val="0"/>
        <cfvo type="num" val="0.6"/>
        <cfvo type="num" val="0.9"/>
      </iconSet>
    </cfRule>
  </conditionalFormatting>
  <conditionalFormatting sqref="Z112">
    <cfRule type="iconSet" priority="741">
      <iconSet showValue="0">
        <cfvo type="percent" val="0"/>
        <cfvo type="num" val="0.6"/>
        <cfvo type="num" val="0.9"/>
      </iconSet>
    </cfRule>
  </conditionalFormatting>
  <conditionalFormatting sqref="X112">
    <cfRule type="iconSet" priority="740">
      <iconSet showValue="0">
        <cfvo type="percent" val="0"/>
        <cfvo type="num" val="0.6"/>
        <cfvo type="num" val="0.9"/>
      </iconSet>
    </cfRule>
  </conditionalFormatting>
  <conditionalFormatting sqref="W112">
    <cfRule type="iconSet" priority="739">
      <iconSet showValue="0">
        <cfvo type="percent" val="0"/>
        <cfvo type="num" val="0.6"/>
        <cfvo type="num" val="0.9"/>
      </iconSet>
    </cfRule>
  </conditionalFormatting>
  <conditionalFormatting sqref="U112">
    <cfRule type="iconSet" priority="737">
      <iconSet showValue="0">
        <cfvo type="percent" val="0"/>
        <cfvo type="num" val="0.6"/>
        <cfvo type="num" val="0.9"/>
      </iconSet>
    </cfRule>
  </conditionalFormatting>
  <conditionalFormatting sqref="S112">
    <cfRule type="iconSet" priority="736">
      <iconSet showValue="0">
        <cfvo type="percent" val="0"/>
        <cfvo type="num" val="0.6"/>
        <cfvo type="num" val="0.9"/>
      </iconSet>
    </cfRule>
  </conditionalFormatting>
  <conditionalFormatting sqref="R112">
    <cfRule type="iconSet" priority="735">
      <iconSet showValue="0">
        <cfvo type="percent" val="0"/>
        <cfvo type="num" val="0.6"/>
        <cfvo type="num" val="0.9"/>
      </iconSet>
    </cfRule>
  </conditionalFormatting>
  <conditionalFormatting sqref="Q112">
    <cfRule type="iconSet" priority="734">
      <iconSet showValue="0">
        <cfvo type="percent" val="0"/>
        <cfvo type="num" val="0.6"/>
        <cfvo type="num" val="0.9"/>
      </iconSet>
    </cfRule>
  </conditionalFormatting>
  <conditionalFormatting sqref="P112">
    <cfRule type="iconSet" priority="733">
      <iconSet showValue="0">
        <cfvo type="percent" val="0"/>
        <cfvo type="num" val="0.6"/>
        <cfvo type="num" val="0.9"/>
      </iconSet>
    </cfRule>
  </conditionalFormatting>
  <conditionalFormatting sqref="E112:I112 L112:N112">
    <cfRule type="iconSet" priority="732">
      <iconSet showValue="0">
        <cfvo type="percent" val="0"/>
        <cfvo type="num" val="0.6"/>
        <cfvo type="num" val="0.9"/>
      </iconSet>
    </cfRule>
  </conditionalFormatting>
  <conditionalFormatting sqref="BM110:BO110">
    <cfRule type="iconSet" priority="670">
      <iconSet showValue="0">
        <cfvo type="percent" val="0"/>
        <cfvo type="num" val="0.6"/>
        <cfvo type="num" val="0.9"/>
      </iconSet>
    </cfRule>
  </conditionalFormatting>
  <conditionalFormatting sqref="BQ110:BU110">
    <cfRule type="iconSet" priority="673">
      <iconSet showValue="0">
        <cfvo type="percent" val="0"/>
        <cfvo type="num" val="0.6"/>
        <cfvo type="num" val="0.9"/>
      </iconSet>
    </cfRule>
  </conditionalFormatting>
  <conditionalFormatting sqref="BW110:CA110">
    <cfRule type="iconSet" priority="674">
      <iconSet showValue="0">
        <cfvo type="percent" val="0"/>
        <cfvo type="num" val="0.6"/>
        <cfvo type="num" val="0.9"/>
      </iconSet>
    </cfRule>
  </conditionalFormatting>
  <conditionalFormatting sqref="CC110:CE110">
    <cfRule type="iconSet" priority="675">
      <iconSet showValue="0">
        <cfvo type="percent" val="0"/>
        <cfvo type="num" val="0.6"/>
        <cfvo type="num" val="0.9"/>
      </iconSet>
    </cfRule>
  </conditionalFormatting>
  <conditionalFormatting sqref="BK110">
    <cfRule type="iconSet" priority="669">
      <iconSet showValue="0">
        <cfvo type="percent" val="0"/>
        <cfvo type="num" val="0.6"/>
        <cfvo type="num" val="0.9"/>
      </iconSet>
    </cfRule>
  </conditionalFormatting>
  <conditionalFormatting sqref="BI110">
    <cfRule type="iconSet" priority="668">
      <iconSet showValue="0">
        <cfvo type="percent" val="0"/>
        <cfvo type="num" val="0.6"/>
        <cfvo type="num" val="0.9"/>
      </iconSet>
    </cfRule>
  </conditionalFormatting>
  <conditionalFormatting sqref="BG110">
    <cfRule type="iconSet" priority="667">
      <iconSet showValue="0">
        <cfvo type="percent" val="0"/>
        <cfvo type="num" val="0.6"/>
        <cfvo type="num" val="0.9"/>
      </iconSet>
    </cfRule>
  </conditionalFormatting>
  <conditionalFormatting sqref="BF110">
    <cfRule type="iconSet" priority="666">
      <iconSet showValue="0">
        <cfvo type="percent" val="0"/>
        <cfvo type="num" val="0.6"/>
        <cfvo type="num" val="0.9"/>
      </iconSet>
    </cfRule>
  </conditionalFormatting>
  <conditionalFormatting sqref="BE110">
    <cfRule type="iconSet" priority="665">
      <iconSet showValue="0">
        <cfvo type="percent" val="0"/>
        <cfvo type="num" val="0.6"/>
        <cfvo type="num" val="0.9"/>
      </iconSet>
    </cfRule>
  </conditionalFormatting>
  <conditionalFormatting sqref="AW110">
    <cfRule type="iconSet" priority="659">
      <iconSet showValue="0">
        <cfvo type="percent" val="0"/>
        <cfvo type="num" val="0.6"/>
        <cfvo type="num" val="0.9"/>
      </iconSet>
    </cfRule>
  </conditionalFormatting>
  <conditionalFormatting sqref="AT110">
    <cfRule type="iconSet" priority="656">
      <iconSet showValue="0">
        <cfvo type="percent" val="0"/>
        <cfvo type="num" val="0.6"/>
        <cfvo type="num" val="0.9"/>
      </iconSet>
    </cfRule>
  </conditionalFormatting>
  <conditionalFormatting sqref="AS110">
    <cfRule type="iconSet" priority="655">
      <iconSet showValue="0">
        <cfvo type="percent" val="0"/>
        <cfvo type="num" val="0.6"/>
        <cfvo type="num" val="0.9"/>
      </iconSet>
    </cfRule>
  </conditionalFormatting>
  <conditionalFormatting sqref="AR110">
    <cfRule type="iconSet" priority="654">
      <iconSet showValue="0">
        <cfvo type="percent" val="0"/>
        <cfvo type="num" val="0.6"/>
        <cfvo type="num" val="0.9"/>
      </iconSet>
    </cfRule>
  </conditionalFormatting>
  <conditionalFormatting sqref="AQ110">
    <cfRule type="iconSet" priority="653">
      <iconSet showValue="0">
        <cfvo type="percent" val="0"/>
        <cfvo type="num" val="0.6"/>
        <cfvo type="num" val="0.9"/>
      </iconSet>
    </cfRule>
  </conditionalFormatting>
  <conditionalFormatting sqref="AP110">
    <cfRule type="iconSet" priority="651">
      <iconSet showValue="0">
        <cfvo type="percent" val="0"/>
        <cfvo type="num" val="0.6"/>
        <cfvo type="num" val="0.9"/>
      </iconSet>
    </cfRule>
  </conditionalFormatting>
  <conditionalFormatting sqref="AN110">
    <cfRule type="iconSet" priority="650">
      <iconSet showValue="0">
        <cfvo type="percent" val="0"/>
        <cfvo type="num" val="0.6"/>
        <cfvo type="num" val="0.9"/>
      </iconSet>
    </cfRule>
  </conditionalFormatting>
  <conditionalFormatting sqref="AL110">
    <cfRule type="iconSet" priority="648">
      <iconSet showValue="0">
        <cfvo type="percent" val="0"/>
        <cfvo type="num" val="0.6"/>
        <cfvo type="num" val="0.9"/>
      </iconSet>
    </cfRule>
  </conditionalFormatting>
  <conditionalFormatting sqref="AF110">
    <cfRule type="iconSet" priority="644">
      <iconSet showValue="0">
        <cfvo type="percent" val="0"/>
        <cfvo type="num" val="0.6"/>
        <cfvo type="num" val="0.9"/>
      </iconSet>
    </cfRule>
  </conditionalFormatting>
  <conditionalFormatting sqref="AE110">
    <cfRule type="iconSet" priority="643">
      <iconSet showValue="0">
        <cfvo type="percent" val="0"/>
        <cfvo type="num" val="0.6"/>
        <cfvo type="num" val="0.9"/>
      </iconSet>
    </cfRule>
  </conditionalFormatting>
  <conditionalFormatting sqref="AC110">
    <cfRule type="iconSet" priority="641">
      <iconSet showValue="0">
        <cfvo type="percent" val="0"/>
        <cfvo type="num" val="0.6"/>
        <cfvo type="num" val="0.9"/>
      </iconSet>
    </cfRule>
  </conditionalFormatting>
  <conditionalFormatting sqref="AB110">
    <cfRule type="iconSet" priority="640">
      <iconSet showValue="0">
        <cfvo type="percent" val="0"/>
        <cfvo type="num" val="0.6"/>
        <cfvo type="num" val="0.9"/>
      </iconSet>
    </cfRule>
  </conditionalFormatting>
  <conditionalFormatting sqref="AA110">
    <cfRule type="iconSet" priority="639">
      <iconSet showValue="0">
        <cfvo type="percent" val="0"/>
        <cfvo type="num" val="0.6"/>
        <cfvo type="num" val="0.9"/>
      </iconSet>
    </cfRule>
  </conditionalFormatting>
  <conditionalFormatting sqref="Z110">
    <cfRule type="iconSet" priority="638">
      <iconSet showValue="0">
        <cfvo type="percent" val="0"/>
        <cfvo type="num" val="0.6"/>
        <cfvo type="num" val="0.9"/>
      </iconSet>
    </cfRule>
  </conditionalFormatting>
  <conditionalFormatting sqref="X110">
    <cfRule type="iconSet" priority="637">
      <iconSet showValue="0">
        <cfvo type="percent" val="0"/>
        <cfvo type="num" val="0.6"/>
        <cfvo type="num" val="0.9"/>
      </iconSet>
    </cfRule>
  </conditionalFormatting>
  <conditionalFormatting sqref="W110">
    <cfRule type="iconSet" priority="636">
      <iconSet showValue="0">
        <cfvo type="percent" val="0"/>
        <cfvo type="num" val="0.6"/>
        <cfvo type="num" val="0.9"/>
      </iconSet>
    </cfRule>
  </conditionalFormatting>
  <conditionalFormatting sqref="U110">
    <cfRule type="iconSet" priority="634">
      <iconSet showValue="0">
        <cfvo type="percent" val="0"/>
        <cfvo type="num" val="0.6"/>
        <cfvo type="num" val="0.9"/>
      </iconSet>
    </cfRule>
  </conditionalFormatting>
  <conditionalFormatting sqref="S110">
    <cfRule type="iconSet" priority="633">
      <iconSet showValue="0">
        <cfvo type="percent" val="0"/>
        <cfvo type="num" val="0.6"/>
        <cfvo type="num" val="0.9"/>
      </iconSet>
    </cfRule>
  </conditionalFormatting>
  <conditionalFormatting sqref="R110">
    <cfRule type="iconSet" priority="632">
      <iconSet showValue="0">
        <cfvo type="percent" val="0"/>
        <cfvo type="num" val="0.6"/>
        <cfvo type="num" val="0.9"/>
      </iconSet>
    </cfRule>
  </conditionalFormatting>
  <conditionalFormatting sqref="Q110">
    <cfRule type="iconSet" priority="631">
      <iconSet showValue="0">
        <cfvo type="percent" val="0"/>
        <cfvo type="num" val="0.6"/>
        <cfvo type="num" val="0.9"/>
      </iconSet>
    </cfRule>
  </conditionalFormatting>
  <conditionalFormatting sqref="P110">
    <cfRule type="iconSet" priority="630">
      <iconSet showValue="0">
        <cfvo type="percent" val="0"/>
        <cfvo type="num" val="0.6"/>
        <cfvo type="num" val="0.9"/>
      </iconSet>
    </cfRule>
  </conditionalFormatting>
  <conditionalFormatting sqref="N110">
    <cfRule type="iconSet" priority="629">
      <iconSet showValue="0">
        <cfvo type="percent" val="0"/>
        <cfvo type="num" val="0.6"/>
        <cfvo type="num" val="0.9"/>
      </iconSet>
    </cfRule>
  </conditionalFormatting>
  <conditionalFormatting sqref="M110">
    <cfRule type="iconSet" priority="628">
      <iconSet showValue="0">
        <cfvo type="percent" val="0"/>
        <cfvo type="num" val="0.6"/>
        <cfvo type="num" val="0.9"/>
      </iconSet>
    </cfRule>
  </conditionalFormatting>
  <conditionalFormatting sqref="L110">
    <cfRule type="iconSet" priority="627">
      <iconSet showValue="0">
        <cfvo type="percent" val="0"/>
        <cfvo type="num" val="0.6"/>
        <cfvo type="num" val="0.9"/>
      </iconSet>
    </cfRule>
  </conditionalFormatting>
  <conditionalFormatting sqref="I110">
    <cfRule type="iconSet" priority="624">
      <iconSet showValue="0">
        <cfvo type="percent" val="0"/>
        <cfvo type="num" val="0.6"/>
        <cfvo type="num" val="0.9"/>
      </iconSet>
    </cfRule>
  </conditionalFormatting>
  <conditionalFormatting sqref="H110">
    <cfRule type="iconSet" priority="623">
      <iconSet showValue="0">
        <cfvo type="percent" val="0"/>
        <cfvo type="num" val="0.6"/>
        <cfvo type="num" val="0.9"/>
      </iconSet>
    </cfRule>
  </conditionalFormatting>
  <conditionalFormatting sqref="G110">
    <cfRule type="iconSet" priority="622">
      <iconSet showValue="0">
        <cfvo type="percent" val="0"/>
        <cfvo type="num" val="0.6"/>
        <cfvo type="num" val="0.9"/>
      </iconSet>
    </cfRule>
  </conditionalFormatting>
  <conditionalFormatting sqref="F110">
    <cfRule type="iconSet" priority="621">
      <iconSet showValue="0">
        <cfvo type="percent" val="0"/>
        <cfvo type="num" val="0.6"/>
        <cfvo type="num" val="0.9"/>
      </iconSet>
    </cfRule>
  </conditionalFormatting>
  <conditionalFormatting sqref="E110">
    <cfRule type="iconSet" priority="620">
      <iconSet showValue="0">
        <cfvo type="percent" val="0"/>
        <cfvo type="num" val="0.6"/>
        <cfvo type="num" val="0.9"/>
      </iconSet>
    </cfRule>
  </conditionalFormatting>
  <conditionalFormatting sqref="BM111:BO111">
    <cfRule type="iconSet" priority="614">
      <iconSet showValue="0">
        <cfvo type="percent" val="0"/>
        <cfvo type="num" val="0.6"/>
        <cfvo type="num" val="0.9"/>
      </iconSet>
    </cfRule>
  </conditionalFormatting>
  <conditionalFormatting sqref="BQ111:BU111">
    <cfRule type="iconSet" priority="617">
      <iconSet showValue="0">
        <cfvo type="percent" val="0"/>
        <cfvo type="num" val="0.6"/>
        <cfvo type="num" val="0.9"/>
      </iconSet>
    </cfRule>
  </conditionalFormatting>
  <conditionalFormatting sqref="BW111:CA111">
    <cfRule type="iconSet" priority="618">
      <iconSet showValue="0">
        <cfvo type="percent" val="0"/>
        <cfvo type="num" val="0.6"/>
        <cfvo type="num" val="0.9"/>
      </iconSet>
    </cfRule>
  </conditionalFormatting>
  <conditionalFormatting sqref="CC111:CE111">
    <cfRule type="iconSet" priority="619">
      <iconSet showValue="0">
        <cfvo type="percent" val="0"/>
        <cfvo type="num" val="0.6"/>
        <cfvo type="num" val="0.9"/>
      </iconSet>
    </cfRule>
  </conditionalFormatting>
  <conditionalFormatting sqref="BK111">
    <cfRule type="iconSet" priority="613">
      <iconSet showValue="0">
        <cfvo type="percent" val="0"/>
        <cfvo type="num" val="0.6"/>
        <cfvo type="num" val="0.9"/>
      </iconSet>
    </cfRule>
  </conditionalFormatting>
  <conditionalFormatting sqref="BI111">
    <cfRule type="iconSet" priority="612">
      <iconSet showValue="0">
        <cfvo type="percent" val="0"/>
        <cfvo type="num" val="0.6"/>
        <cfvo type="num" val="0.9"/>
      </iconSet>
    </cfRule>
  </conditionalFormatting>
  <conditionalFormatting sqref="BG111">
    <cfRule type="iconSet" priority="611">
      <iconSet showValue="0">
        <cfvo type="percent" val="0"/>
        <cfvo type="num" val="0.6"/>
        <cfvo type="num" val="0.9"/>
      </iconSet>
    </cfRule>
  </conditionalFormatting>
  <conditionalFormatting sqref="BF111">
    <cfRule type="iconSet" priority="610">
      <iconSet showValue="0">
        <cfvo type="percent" val="0"/>
        <cfvo type="num" val="0.6"/>
        <cfvo type="num" val="0.9"/>
      </iconSet>
    </cfRule>
  </conditionalFormatting>
  <conditionalFormatting sqref="BE111">
    <cfRule type="iconSet" priority="609">
      <iconSet showValue="0">
        <cfvo type="percent" val="0"/>
        <cfvo type="num" val="0.6"/>
        <cfvo type="num" val="0.9"/>
      </iconSet>
    </cfRule>
  </conditionalFormatting>
  <conditionalFormatting sqref="AW111">
    <cfRule type="iconSet" priority="603">
      <iconSet showValue="0">
        <cfvo type="percent" val="0"/>
        <cfvo type="num" val="0.6"/>
        <cfvo type="num" val="0.9"/>
      </iconSet>
    </cfRule>
  </conditionalFormatting>
  <conditionalFormatting sqref="AT111">
    <cfRule type="iconSet" priority="600">
      <iconSet showValue="0">
        <cfvo type="percent" val="0"/>
        <cfvo type="num" val="0.6"/>
        <cfvo type="num" val="0.9"/>
      </iconSet>
    </cfRule>
  </conditionalFormatting>
  <conditionalFormatting sqref="AS111">
    <cfRule type="iconSet" priority="599">
      <iconSet showValue="0">
        <cfvo type="percent" val="0"/>
        <cfvo type="num" val="0.6"/>
        <cfvo type="num" val="0.9"/>
      </iconSet>
    </cfRule>
  </conditionalFormatting>
  <conditionalFormatting sqref="AR111">
    <cfRule type="iconSet" priority="598">
      <iconSet showValue="0">
        <cfvo type="percent" val="0"/>
        <cfvo type="num" val="0.6"/>
        <cfvo type="num" val="0.9"/>
      </iconSet>
    </cfRule>
  </conditionalFormatting>
  <conditionalFormatting sqref="AQ111">
    <cfRule type="iconSet" priority="597">
      <iconSet showValue="0">
        <cfvo type="percent" val="0"/>
        <cfvo type="num" val="0.6"/>
        <cfvo type="num" val="0.9"/>
      </iconSet>
    </cfRule>
  </conditionalFormatting>
  <conditionalFormatting sqref="AP111">
    <cfRule type="iconSet" priority="595">
      <iconSet showValue="0">
        <cfvo type="percent" val="0"/>
        <cfvo type="num" val="0.6"/>
        <cfvo type="num" val="0.9"/>
      </iconSet>
    </cfRule>
  </conditionalFormatting>
  <conditionalFormatting sqref="AN111">
    <cfRule type="iconSet" priority="594">
      <iconSet showValue="0">
        <cfvo type="percent" val="0"/>
        <cfvo type="num" val="0.6"/>
        <cfvo type="num" val="0.9"/>
      </iconSet>
    </cfRule>
  </conditionalFormatting>
  <conditionalFormatting sqref="AL111">
    <cfRule type="iconSet" priority="592">
      <iconSet showValue="0">
        <cfvo type="percent" val="0"/>
        <cfvo type="num" val="0.6"/>
        <cfvo type="num" val="0.9"/>
      </iconSet>
    </cfRule>
  </conditionalFormatting>
  <conditionalFormatting sqref="AF111">
    <cfRule type="iconSet" priority="588">
      <iconSet showValue="0">
        <cfvo type="percent" val="0"/>
        <cfvo type="num" val="0.6"/>
        <cfvo type="num" val="0.9"/>
      </iconSet>
    </cfRule>
  </conditionalFormatting>
  <conditionalFormatting sqref="AE111">
    <cfRule type="iconSet" priority="587">
      <iconSet showValue="0">
        <cfvo type="percent" val="0"/>
        <cfvo type="num" val="0.6"/>
        <cfvo type="num" val="0.9"/>
      </iconSet>
    </cfRule>
  </conditionalFormatting>
  <conditionalFormatting sqref="AC111">
    <cfRule type="iconSet" priority="585">
      <iconSet showValue="0">
        <cfvo type="percent" val="0"/>
        <cfvo type="num" val="0.6"/>
        <cfvo type="num" val="0.9"/>
      </iconSet>
    </cfRule>
  </conditionalFormatting>
  <conditionalFormatting sqref="AB111">
    <cfRule type="iconSet" priority="584">
      <iconSet showValue="0">
        <cfvo type="percent" val="0"/>
        <cfvo type="num" val="0.6"/>
        <cfvo type="num" val="0.9"/>
      </iconSet>
    </cfRule>
  </conditionalFormatting>
  <conditionalFormatting sqref="AA111">
    <cfRule type="iconSet" priority="583">
      <iconSet showValue="0">
        <cfvo type="percent" val="0"/>
        <cfvo type="num" val="0.6"/>
        <cfvo type="num" val="0.9"/>
      </iconSet>
    </cfRule>
  </conditionalFormatting>
  <conditionalFormatting sqref="Z111">
    <cfRule type="iconSet" priority="582">
      <iconSet showValue="0">
        <cfvo type="percent" val="0"/>
        <cfvo type="num" val="0.6"/>
        <cfvo type="num" val="0.9"/>
      </iconSet>
    </cfRule>
  </conditionalFormatting>
  <conditionalFormatting sqref="X111">
    <cfRule type="iconSet" priority="581">
      <iconSet showValue="0">
        <cfvo type="percent" val="0"/>
        <cfvo type="num" val="0.6"/>
        <cfvo type="num" val="0.9"/>
      </iconSet>
    </cfRule>
  </conditionalFormatting>
  <conditionalFormatting sqref="W111">
    <cfRule type="iconSet" priority="580">
      <iconSet showValue="0">
        <cfvo type="percent" val="0"/>
        <cfvo type="num" val="0.6"/>
        <cfvo type="num" val="0.9"/>
      </iconSet>
    </cfRule>
  </conditionalFormatting>
  <conditionalFormatting sqref="S111">
    <cfRule type="iconSet" priority="578">
      <iconSet showValue="0">
        <cfvo type="percent" val="0"/>
        <cfvo type="num" val="0.6"/>
        <cfvo type="num" val="0.9"/>
      </iconSet>
    </cfRule>
  </conditionalFormatting>
  <conditionalFormatting sqref="R111">
    <cfRule type="iconSet" priority="577">
      <iconSet showValue="0">
        <cfvo type="percent" val="0"/>
        <cfvo type="num" val="0.6"/>
        <cfvo type="num" val="0.9"/>
      </iconSet>
    </cfRule>
  </conditionalFormatting>
  <conditionalFormatting sqref="Q111">
    <cfRule type="iconSet" priority="576">
      <iconSet showValue="0">
        <cfvo type="percent" val="0"/>
        <cfvo type="num" val="0.6"/>
        <cfvo type="num" val="0.9"/>
      </iconSet>
    </cfRule>
  </conditionalFormatting>
  <conditionalFormatting sqref="P111">
    <cfRule type="iconSet" priority="575">
      <iconSet showValue="0">
        <cfvo type="percent" val="0"/>
        <cfvo type="num" val="0.6"/>
        <cfvo type="num" val="0.9"/>
      </iconSet>
    </cfRule>
  </conditionalFormatting>
  <conditionalFormatting sqref="N111">
    <cfRule type="iconSet" priority="574">
      <iconSet showValue="0">
        <cfvo type="percent" val="0"/>
        <cfvo type="num" val="0.6"/>
        <cfvo type="num" val="0.9"/>
      </iconSet>
    </cfRule>
  </conditionalFormatting>
  <conditionalFormatting sqref="E111">
    <cfRule type="iconSet" priority="573">
      <iconSet showValue="0">
        <cfvo type="percent" val="0"/>
        <cfvo type="num" val="0.6"/>
        <cfvo type="num" val="0.9"/>
      </iconSet>
    </cfRule>
  </conditionalFormatting>
  <conditionalFormatting sqref="F111">
    <cfRule type="iconSet" priority="572">
      <iconSet showValue="0">
        <cfvo type="percent" val="0"/>
        <cfvo type="num" val="0.6"/>
        <cfvo type="num" val="0.9"/>
      </iconSet>
    </cfRule>
  </conditionalFormatting>
  <conditionalFormatting sqref="G111">
    <cfRule type="iconSet" priority="571">
      <iconSet showValue="0">
        <cfvo type="percent" val="0"/>
        <cfvo type="num" val="0.6"/>
        <cfvo type="num" val="0.9"/>
      </iconSet>
    </cfRule>
  </conditionalFormatting>
  <conditionalFormatting sqref="H111">
    <cfRule type="iconSet" priority="570">
      <iconSet showValue="0">
        <cfvo type="percent" val="0"/>
        <cfvo type="num" val="0.6"/>
        <cfvo type="num" val="0.9"/>
      </iconSet>
    </cfRule>
  </conditionalFormatting>
  <conditionalFormatting sqref="I111">
    <cfRule type="iconSet" priority="569">
      <iconSet showValue="0">
        <cfvo type="percent" val="0"/>
        <cfvo type="num" val="0.6"/>
        <cfvo type="num" val="0.9"/>
      </iconSet>
    </cfRule>
  </conditionalFormatting>
  <conditionalFormatting sqref="L111">
    <cfRule type="iconSet" priority="566">
      <iconSet showValue="0">
        <cfvo type="percent" val="0"/>
        <cfvo type="num" val="0.6"/>
        <cfvo type="num" val="0.9"/>
      </iconSet>
    </cfRule>
  </conditionalFormatting>
  <conditionalFormatting sqref="M111">
    <cfRule type="iconSet" priority="565">
      <iconSet showValue="0">
        <cfvo type="percent" val="0"/>
        <cfvo type="num" val="0.6"/>
        <cfvo type="num" val="0.9"/>
      </iconSet>
    </cfRule>
  </conditionalFormatting>
  <conditionalFormatting sqref="BM113:BO113">
    <cfRule type="iconSet" priority="559">
      <iconSet showValue="0">
        <cfvo type="percent" val="0"/>
        <cfvo type="num" val="0.6"/>
        <cfvo type="num" val="0.9"/>
      </iconSet>
    </cfRule>
  </conditionalFormatting>
  <conditionalFormatting sqref="BQ113:BU113">
    <cfRule type="iconSet" priority="562">
      <iconSet showValue="0">
        <cfvo type="percent" val="0"/>
        <cfvo type="num" val="0.6"/>
        <cfvo type="num" val="0.9"/>
      </iconSet>
    </cfRule>
  </conditionalFormatting>
  <conditionalFormatting sqref="BW113:CA113">
    <cfRule type="iconSet" priority="563">
      <iconSet showValue="0">
        <cfvo type="percent" val="0"/>
        <cfvo type="num" val="0.6"/>
        <cfvo type="num" val="0.9"/>
      </iconSet>
    </cfRule>
  </conditionalFormatting>
  <conditionalFormatting sqref="CC113:CE113">
    <cfRule type="iconSet" priority="564">
      <iconSet showValue="0">
        <cfvo type="percent" val="0"/>
        <cfvo type="num" val="0.6"/>
        <cfvo type="num" val="0.9"/>
      </iconSet>
    </cfRule>
  </conditionalFormatting>
  <conditionalFormatting sqref="BK113">
    <cfRule type="iconSet" priority="558">
      <iconSet showValue="0">
        <cfvo type="percent" val="0"/>
        <cfvo type="num" val="0.6"/>
        <cfvo type="num" val="0.9"/>
      </iconSet>
    </cfRule>
  </conditionalFormatting>
  <conditionalFormatting sqref="BI113">
    <cfRule type="iconSet" priority="557">
      <iconSet showValue="0">
        <cfvo type="percent" val="0"/>
        <cfvo type="num" val="0.6"/>
        <cfvo type="num" val="0.9"/>
      </iconSet>
    </cfRule>
  </conditionalFormatting>
  <conditionalFormatting sqref="BG113">
    <cfRule type="iconSet" priority="556">
      <iconSet showValue="0">
        <cfvo type="percent" val="0"/>
        <cfvo type="num" val="0.6"/>
        <cfvo type="num" val="0.9"/>
      </iconSet>
    </cfRule>
  </conditionalFormatting>
  <conditionalFormatting sqref="BF113">
    <cfRule type="iconSet" priority="555">
      <iconSet showValue="0">
        <cfvo type="percent" val="0"/>
        <cfvo type="num" val="0.6"/>
        <cfvo type="num" val="0.9"/>
      </iconSet>
    </cfRule>
  </conditionalFormatting>
  <conditionalFormatting sqref="BE113">
    <cfRule type="iconSet" priority="554">
      <iconSet showValue="0">
        <cfvo type="percent" val="0"/>
        <cfvo type="num" val="0.6"/>
        <cfvo type="num" val="0.9"/>
      </iconSet>
    </cfRule>
  </conditionalFormatting>
  <conditionalFormatting sqref="AW113">
    <cfRule type="iconSet" priority="548">
      <iconSet showValue="0">
        <cfvo type="percent" val="0"/>
        <cfvo type="num" val="0.6"/>
        <cfvo type="num" val="0.9"/>
      </iconSet>
    </cfRule>
  </conditionalFormatting>
  <conditionalFormatting sqref="AT113">
    <cfRule type="iconSet" priority="545">
      <iconSet showValue="0">
        <cfvo type="percent" val="0"/>
        <cfvo type="num" val="0.6"/>
        <cfvo type="num" val="0.9"/>
      </iconSet>
    </cfRule>
  </conditionalFormatting>
  <conditionalFormatting sqref="AS113">
    <cfRule type="iconSet" priority="544">
      <iconSet showValue="0">
        <cfvo type="percent" val="0"/>
        <cfvo type="num" val="0.6"/>
        <cfvo type="num" val="0.9"/>
      </iconSet>
    </cfRule>
  </conditionalFormatting>
  <conditionalFormatting sqref="AR113">
    <cfRule type="iconSet" priority="543">
      <iconSet showValue="0">
        <cfvo type="percent" val="0"/>
        <cfvo type="num" val="0.6"/>
        <cfvo type="num" val="0.9"/>
      </iconSet>
    </cfRule>
  </conditionalFormatting>
  <conditionalFormatting sqref="AQ113">
    <cfRule type="iconSet" priority="542">
      <iconSet showValue="0">
        <cfvo type="percent" val="0"/>
        <cfvo type="num" val="0.6"/>
        <cfvo type="num" val="0.9"/>
      </iconSet>
    </cfRule>
  </conditionalFormatting>
  <conditionalFormatting sqref="AP113">
    <cfRule type="iconSet" priority="541">
      <iconSet showValue="0">
        <cfvo type="percent" val="0"/>
        <cfvo type="num" val="0.6"/>
        <cfvo type="num" val="0.9"/>
      </iconSet>
    </cfRule>
  </conditionalFormatting>
  <conditionalFormatting sqref="AN113">
    <cfRule type="iconSet" priority="539">
      <iconSet showValue="0">
        <cfvo type="percent" val="0"/>
        <cfvo type="num" val="0.6"/>
        <cfvo type="num" val="0.9"/>
      </iconSet>
    </cfRule>
  </conditionalFormatting>
  <conditionalFormatting sqref="AL113">
    <cfRule type="iconSet" priority="537">
      <iconSet showValue="0">
        <cfvo type="percent" val="0"/>
        <cfvo type="num" val="0.6"/>
        <cfvo type="num" val="0.9"/>
      </iconSet>
    </cfRule>
  </conditionalFormatting>
  <conditionalFormatting sqref="AF113">
    <cfRule type="iconSet" priority="533">
      <iconSet showValue="0">
        <cfvo type="percent" val="0"/>
        <cfvo type="num" val="0.6"/>
        <cfvo type="num" val="0.9"/>
      </iconSet>
    </cfRule>
  </conditionalFormatting>
  <conditionalFormatting sqref="AE113">
    <cfRule type="iconSet" priority="532">
      <iconSet showValue="0">
        <cfvo type="percent" val="0"/>
        <cfvo type="num" val="0.6"/>
        <cfvo type="num" val="0.9"/>
      </iconSet>
    </cfRule>
  </conditionalFormatting>
  <conditionalFormatting sqref="AC113">
    <cfRule type="iconSet" priority="530">
      <iconSet showValue="0">
        <cfvo type="percent" val="0"/>
        <cfvo type="num" val="0.6"/>
        <cfvo type="num" val="0.9"/>
      </iconSet>
    </cfRule>
  </conditionalFormatting>
  <conditionalFormatting sqref="AB113">
    <cfRule type="iconSet" priority="529">
      <iconSet showValue="0">
        <cfvo type="percent" val="0"/>
        <cfvo type="num" val="0.6"/>
        <cfvo type="num" val="0.9"/>
      </iconSet>
    </cfRule>
  </conditionalFormatting>
  <conditionalFormatting sqref="AA113">
    <cfRule type="iconSet" priority="528">
      <iconSet showValue="0">
        <cfvo type="percent" val="0"/>
        <cfvo type="num" val="0.6"/>
        <cfvo type="num" val="0.9"/>
      </iconSet>
    </cfRule>
  </conditionalFormatting>
  <conditionalFormatting sqref="Z113">
    <cfRule type="iconSet" priority="527">
      <iconSet showValue="0">
        <cfvo type="percent" val="0"/>
        <cfvo type="num" val="0.6"/>
        <cfvo type="num" val="0.9"/>
      </iconSet>
    </cfRule>
  </conditionalFormatting>
  <conditionalFormatting sqref="X113">
    <cfRule type="iconSet" priority="526">
      <iconSet showValue="0">
        <cfvo type="percent" val="0"/>
        <cfvo type="num" val="0.6"/>
        <cfvo type="num" val="0.9"/>
      </iconSet>
    </cfRule>
  </conditionalFormatting>
  <conditionalFormatting sqref="W113">
    <cfRule type="iconSet" priority="525">
      <iconSet showValue="0">
        <cfvo type="percent" val="0"/>
        <cfvo type="num" val="0.6"/>
        <cfvo type="num" val="0.9"/>
      </iconSet>
    </cfRule>
  </conditionalFormatting>
  <conditionalFormatting sqref="S113">
    <cfRule type="iconSet" priority="523">
      <iconSet showValue="0">
        <cfvo type="percent" val="0"/>
        <cfvo type="num" val="0.6"/>
        <cfvo type="num" val="0.9"/>
      </iconSet>
    </cfRule>
  </conditionalFormatting>
  <conditionalFormatting sqref="R113">
    <cfRule type="iconSet" priority="522">
      <iconSet showValue="0">
        <cfvo type="percent" val="0"/>
        <cfvo type="num" val="0.6"/>
        <cfvo type="num" val="0.9"/>
      </iconSet>
    </cfRule>
  </conditionalFormatting>
  <conditionalFormatting sqref="Q113">
    <cfRule type="iconSet" priority="521">
      <iconSet showValue="0">
        <cfvo type="percent" val="0"/>
        <cfvo type="num" val="0.6"/>
        <cfvo type="num" val="0.9"/>
      </iconSet>
    </cfRule>
  </conditionalFormatting>
  <conditionalFormatting sqref="P113">
    <cfRule type="iconSet" priority="520">
      <iconSet showValue="0">
        <cfvo type="percent" val="0"/>
        <cfvo type="num" val="0.6"/>
        <cfvo type="num" val="0.9"/>
      </iconSet>
    </cfRule>
  </conditionalFormatting>
  <conditionalFormatting sqref="N113">
    <cfRule type="iconSet" priority="519">
      <iconSet showValue="0">
        <cfvo type="percent" val="0"/>
        <cfvo type="num" val="0.6"/>
        <cfvo type="num" val="0.9"/>
      </iconSet>
    </cfRule>
  </conditionalFormatting>
  <conditionalFormatting sqref="E113">
    <cfRule type="iconSet" priority="518">
      <iconSet showValue="0">
        <cfvo type="percent" val="0"/>
        <cfvo type="num" val="0.6"/>
        <cfvo type="num" val="0.9"/>
      </iconSet>
    </cfRule>
  </conditionalFormatting>
  <conditionalFormatting sqref="F113">
    <cfRule type="iconSet" priority="517">
      <iconSet showValue="0">
        <cfvo type="percent" val="0"/>
        <cfvo type="num" val="0.6"/>
        <cfvo type="num" val="0.9"/>
      </iconSet>
    </cfRule>
  </conditionalFormatting>
  <conditionalFormatting sqref="G113">
    <cfRule type="iconSet" priority="516">
      <iconSet showValue="0">
        <cfvo type="percent" val="0"/>
        <cfvo type="num" val="0.6"/>
        <cfvo type="num" val="0.9"/>
      </iconSet>
    </cfRule>
  </conditionalFormatting>
  <conditionalFormatting sqref="H113">
    <cfRule type="iconSet" priority="515">
      <iconSet showValue="0">
        <cfvo type="percent" val="0"/>
        <cfvo type="num" val="0.6"/>
        <cfvo type="num" val="0.9"/>
      </iconSet>
    </cfRule>
  </conditionalFormatting>
  <conditionalFormatting sqref="I113">
    <cfRule type="iconSet" priority="514">
      <iconSet showValue="0">
        <cfvo type="percent" val="0"/>
        <cfvo type="num" val="0.6"/>
        <cfvo type="num" val="0.9"/>
      </iconSet>
    </cfRule>
  </conditionalFormatting>
  <conditionalFormatting sqref="L113">
    <cfRule type="iconSet" priority="511">
      <iconSet showValue="0">
        <cfvo type="percent" val="0"/>
        <cfvo type="num" val="0.6"/>
        <cfvo type="num" val="0.9"/>
      </iconSet>
    </cfRule>
  </conditionalFormatting>
  <conditionalFormatting sqref="M113">
    <cfRule type="iconSet" priority="510">
      <iconSet showValue="0">
        <cfvo type="percent" val="0"/>
        <cfvo type="num" val="0.6"/>
        <cfvo type="num" val="0.9"/>
      </iconSet>
    </cfRule>
  </conditionalFormatting>
  <conditionalFormatting sqref="BM114:BO114">
    <cfRule type="iconSet" priority="504">
      <iconSet showValue="0">
        <cfvo type="percent" val="0"/>
        <cfvo type="num" val="0.6"/>
        <cfvo type="num" val="0.9"/>
      </iconSet>
    </cfRule>
  </conditionalFormatting>
  <conditionalFormatting sqref="BQ114:BU114">
    <cfRule type="iconSet" priority="507">
      <iconSet showValue="0">
        <cfvo type="percent" val="0"/>
        <cfvo type="num" val="0.6"/>
        <cfvo type="num" val="0.9"/>
      </iconSet>
    </cfRule>
  </conditionalFormatting>
  <conditionalFormatting sqref="BW114:CA114">
    <cfRule type="iconSet" priority="508">
      <iconSet showValue="0">
        <cfvo type="percent" val="0"/>
        <cfvo type="num" val="0.6"/>
        <cfvo type="num" val="0.9"/>
      </iconSet>
    </cfRule>
  </conditionalFormatting>
  <conditionalFormatting sqref="CC114:CE114">
    <cfRule type="iconSet" priority="509">
      <iconSet showValue="0">
        <cfvo type="percent" val="0"/>
        <cfvo type="num" val="0.6"/>
        <cfvo type="num" val="0.9"/>
      </iconSet>
    </cfRule>
  </conditionalFormatting>
  <conditionalFormatting sqref="BK114">
    <cfRule type="iconSet" priority="503">
      <iconSet showValue="0">
        <cfvo type="percent" val="0"/>
        <cfvo type="num" val="0.6"/>
        <cfvo type="num" val="0.9"/>
      </iconSet>
    </cfRule>
  </conditionalFormatting>
  <conditionalFormatting sqref="BI114">
    <cfRule type="iconSet" priority="502">
      <iconSet showValue="0">
        <cfvo type="percent" val="0"/>
        <cfvo type="num" val="0.6"/>
        <cfvo type="num" val="0.9"/>
      </iconSet>
    </cfRule>
  </conditionalFormatting>
  <conditionalFormatting sqref="BG114">
    <cfRule type="iconSet" priority="501">
      <iconSet showValue="0">
        <cfvo type="percent" val="0"/>
        <cfvo type="num" val="0.6"/>
        <cfvo type="num" val="0.9"/>
      </iconSet>
    </cfRule>
  </conditionalFormatting>
  <conditionalFormatting sqref="BF114">
    <cfRule type="iconSet" priority="500">
      <iconSet showValue="0">
        <cfvo type="percent" val="0"/>
        <cfvo type="num" val="0.6"/>
        <cfvo type="num" val="0.9"/>
      </iconSet>
    </cfRule>
  </conditionalFormatting>
  <conditionalFormatting sqref="BE114">
    <cfRule type="iconSet" priority="499">
      <iconSet showValue="0">
        <cfvo type="percent" val="0"/>
        <cfvo type="num" val="0.6"/>
        <cfvo type="num" val="0.9"/>
      </iconSet>
    </cfRule>
  </conditionalFormatting>
  <conditionalFormatting sqref="AW114">
    <cfRule type="iconSet" priority="493">
      <iconSet showValue="0">
        <cfvo type="percent" val="0"/>
        <cfvo type="num" val="0.6"/>
        <cfvo type="num" val="0.9"/>
      </iconSet>
    </cfRule>
  </conditionalFormatting>
  <conditionalFormatting sqref="AT114">
    <cfRule type="iconSet" priority="490">
      <iconSet showValue="0">
        <cfvo type="percent" val="0"/>
        <cfvo type="num" val="0.6"/>
        <cfvo type="num" val="0.9"/>
      </iconSet>
    </cfRule>
  </conditionalFormatting>
  <conditionalFormatting sqref="AS114">
    <cfRule type="iconSet" priority="489">
      <iconSet showValue="0">
        <cfvo type="percent" val="0"/>
        <cfvo type="num" val="0.6"/>
        <cfvo type="num" val="0.9"/>
      </iconSet>
    </cfRule>
  </conditionalFormatting>
  <conditionalFormatting sqref="AR114">
    <cfRule type="iconSet" priority="488">
      <iconSet showValue="0">
        <cfvo type="percent" val="0"/>
        <cfvo type="num" val="0.6"/>
        <cfvo type="num" val="0.9"/>
      </iconSet>
    </cfRule>
  </conditionalFormatting>
  <conditionalFormatting sqref="AQ114">
    <cfRule type="iconSet" priority="487">
      <iconSet showValue="0">
        <cfvo type="percent" val="0"/>
        <cfvo type="num" val="0.6"/>
        <cfvo type="num" val="0.9"/>
      </iconSet>
    </cfRule>
  </conditionalFormatting>
  <conditionalFormatting sqref="AP114">
    <cfRule type="iconSet" priority="486">
      <iconSet showValue="0">
        <cfvo type="percent" val="0"/>
        <cfvo type="num" val="0.6"/>
        <cfvo type="num" val="0.9"/>
      </iconSet>
    </cfRule>
  </conditionalFormatting>
  <conditionalFormatting sqref="AN114">
    <cfRule type="iconSet" priority="484">
      <iconSet showValue="0">
        <cfvo type="percent" val="0"/>
        <cfvo type="num" val="0.6"/>
        <cfvo type="num" val="0.9"/>
      </iconSet>
    </cfRule>
  </conditionalFormatting>
  <conditionalFormatting sqref="AL114">
    <cfRule type="iconSet" priority="482">
      <iconSet showValue="0">
        <cfvo type="percent" val="0"/>
        <cfvo type="num" val="0.6"/>
        <cfvo type="num" val="0.9"/>
      </iconSet>
    </cfRule>
  </conditionalFormatting>
  <conditionalFormatting sqref="AF114">
    <cfRule type="iconSet" priority="478">
      <iconSet showValue="0">
        <cfvo type="percent" val="0"/>
        <cfvo type="num" val="0.6"/>
        <cfvo type="num" val="0.9"/>
      </iconSet>
    </cfRule>
  </conditionalFormatting>
  <conditionalFormatting sqref="AE114">
    <cfRule type="iconSet" priority="477">
      <iconSet showValue="0">
        <cfvo type="percent" val="0"/>
        <cfvo type="num" val="0.6"/>
        <cfvo type="num" val="0.9"/>
      </iconSet>
    </cfRule>
  </conditionalFormatting>
  <conditionalFormatting sqref="AC114">
    <cfRule type="iconSet" priority="475">
      <iconSet showValue="0">
        <cfvo type="percent" val="0"/>
        <cfvo type="num" val="0.6"/>
        <cfvo type="num" val="0.9"/>
      </iconSet>
    </cfRule>
  </conditionalFormatting>
  <conditionalFormatting sqref="AB114">
    <cfRule type="iconSet" priority="474">
      <iconSet showValue="0">
        <cfvo type="percent" val="0"/>
        <cfvo type="num" val="0.6"/>
        <cfvo type="num" val="0.9"/>
      </iconSet>
    </cfRule>
  </conditionalFormatting>
  <conditionalFormatting sqref="AA114">
    <cfRule type="iconSet" priority="473">
      <iconSet showValue="0">
        <cfvo type="percent" val="0"/>
        <cfvo type="num" val="0.6"/>
        <cfvo type="num" val="0.9"/>
      </iconSet>
    </cfRule>
  </conditionalFormatting>
  <conditionalFormatting sqref="Z114">
    <cfRule type="iconSet" priority="472">
      <iconSet showValue="0">
        <cfvo type="percent" val="0"/>
        <cfvo type="num" val="0.6"/>
        <cfvo type="num" val="0.9"/>
      </iconSet>
    </cfRule>
  </conditionalFormatting>
  <conditionalFormatting sqref="X114">
    <cfRule type="iconSet" priority="471">
      <iconSet showValue="0">
        <cfvo type="percent" val="0"/>
        <cfvo type="num" val="0.6"/>
        <cfvo type="num" val="0.9"/>
      </iconSet>
    </cfRule>
  </conditionalFormatting>
  <conditionalFormatting sqref="W114">
    <cfRule type="iconSet" priority="470">
      <iconSet showValue="0">
        <cfvo type="percent" val="0"/>
        <cfvo type="num" val="0.6"/>
        <cfvo type="num" val="0.9"/>
      </iconSet>
    </cfRule>
  </conditionalFormatting>
  <conditionalFormatting sqref="U114">
    <cfRule type="iconSet" priority="468">
      <iconSet showValue="0">
        <cfvo type="percent" val="0"/>
        <cfvo type="num" val="0.6"/>
        <cfvo type="num" val="0.9"/>
      </iconSet>
    </cfRule>
  </conditionalFormatting>
  <conditionalFormatting sqref="S114">
    <cfRule type="iconSet" priority="467">
      <iconSet showValue="0">
        <cfvo type="percent" val="0"/>
        <cfvo type="num" val="0.6"/>
        <cfvo type="num" val="0.9"/>
      </iconSet>
    </cfRule>
  </conditionalFormatting>
  <conditionalFormatting sqref="R114">
    <cfRule type="iconSet" priority="466">
      <iconSet showValue="0">
        <cfvo type="percent" val="0"/>
        <cfvo type="num" val="0.6"/>
        <cfvo type="num" val="0.9"/>
      </iconSet>
    </cfRule>
  </conditionalFormatting>
  <conditionalFormatting sqref="Q114">
    <cfRule type="iconSet" priority="465">
      <iconSet showValue="0">
        <cfvo type="percent" val="0"/>
        <cfvo type="num" val="0.6"/>
        <cfvo type="num" val="0.9"/>
      </iconSet>
    </cfRule>
  </conditionalFormatting>
  <conditionalFormatting sqref="P114">
    <cfRule type="iconSet" priority="464">
      <iconSet showValue="0">
        <cfvo type="percent" val="0"/>
        <cfvo type="num" val="0.6"/>
        <cfvo type="num" val="0.9"/>
      </iconSet>
    </cfRule>
  </conditionalFormatting>
  <conditionalFormatting sqref="N114">
    <cfRule type="iconSet" priority="463">
      <iconSet showValue="0">
        <cfvo type="percent" val="0"/>
        <cfvo type="num" val="0.6"/>
        <cfvo type="num" val="0.9"/>
      </iconSet>
    </cfRule>
  </conditionalFormatting>
  <conditionalFormatting sqref="M114">
    <cfRule type="iconSet" priority="462">
      <iconSet showValue="0">
        <cfvo type="percent" val="0"/>
        <cfvo type="num" val="0.6"/>
        <cfvo type="num" val="0.9"/>
      </iconSet>
    </cfRule>
  </conditionalFormatting>
  <conditionalFormatting sqref="L114">
    <cfRule type="iconSet" priority="461">
      <iconSet showValue="0">
        <cfvo type="percent" val="0"/>
        <cfvo type="num" val="0.6"/>
        <cfvo type="num" val="0.9"/>
      </iconSet>
    </cfRule>
  </conditionalFormatting>
  <conditionalFormatting sqref="I114">
    <cfRule type="iconSet" priority="458">
      <iconSet showValue="0">
        <cfvo type="percent" val="0"/>
        <cfvo type="num" val="0.6"/>
        <cfvo type="num" val="0.9"/>
      </iconSet>
    </cfRule>
  </conditionalFormatting>
  <conditionalFormatting sqref="H114">
    <cfRule type="iconSet" priority="457">
      <iconSet showValue="0">
        <cfvo type="percent" val="0"/>
        <cfvo type="num" val="0.6"/>
        <cfvo type="num" val="0.9"/>
      </iconSet>
    </cfRule>
  </conditionalFormatting>
  <conditionalFormatting sqref="G114">
    <cfRule type="iconSet" priority="456">
      <iconSet showValue="0">
        <cfvo type="percent" val="0"/>
        <cfvo type="num" val="0.6"/>
        <cfvo type="num" val="0.9"/>
      </iconSet>
    </cfRule>
  </conditionalFormatting>
  <conditionalFormatting sqref="F114">
    <cfRule type="iconSet" priority="455">
      <iconSet showValue="0">
        <cfvo type="percent" val="0"/>
        <cfvo type="num" val="0.6"/>
        <cfvo type="num" val="0.9"/>
      </iconSet>
    </cfRule>
  </conditionalFormatting>
  <conditionalFormatting sqref="E114">
    <cfRule type="iconSet" priority="454">
      <iconSet showValue="0">
        <cfvo type="percent" val="0"/>
        <cfvo type="num" val="0.6"/>
        <cfvo type="num" val="0.9"/>
      </iconSet>
    </cfRule>
  </conditionalFormatting>
  <conditionalFormatting sqref="BM117:BO117">
    <cfRule type="iconSet" priority="450">
      <iconSet showValue="0">
        <cfvo type="percent" val="0"/>
        <cfvo type="num" val="0.6"/>
        <cfvo type="num" val="0.9"/>
      </iconSet>
    </cfRule>
  </conditionalFormatting>
  <conditionalFormatting sqref="BQ117:BU117">
    <cfRule type="iconSet" priority="451">
      <iconSet showValue="0">
        <cfvo type="percent" val="0"/>
        <cfvo type="num" val="0.6"/>
        <cfvo type="num" val="0.9"/>
      </iconSet>
    </cfRule>
  </conditionalFormatting>
  <conditionalFormatting sqref="BW117:CA117">
    <cfRule type="iconSet" priority="452">
      <iconSet showValue="0">
        <cfvo type="percent" val="0"/>
        <cfvo type="num" val="0.6"/>
        <cfvo type="num" val="0.9"/>
      </iconSet>
    </cfRule>
  </conditionalFormatting>
  <conditionalFormatting sqref="CC117:CE117">
    <cfRule type="iconSet" priority="453">
      <iconSet showValue="0">
        <cfvo type="percent" val="0"/>
        <cfvo type="num" val="0.6"/>
        <cfvo type="num" val="0.9"/>
      </iconSet>
    </cfRule>
  </conditionalFormatting>
  <conditionalFormatting sqref="BK117">
    <cfRule type="iconSet" priority="449">
      <iconSet showValue="0">
        <cfvo type="percent" val="0"/>
        <cfvo type="num" val="0.6"/>
        <cfvo type="num" val="0.9"/>
      </iconSet>
    </cfRule>
  </conditionalFormatting>
  <conditionalFormatting sqref="BI117">
    <cfRule type="iconSet" priority="448">
      <iconSet showValue="0">
        <cfvo type="percent" val="0"/>
        <cfvo type="num" val="0.6"/>
        <cfvo type="num" val="0.9"/>
      </iconSet>
    </cfRule>
  </conditionalFormatting>
  <conditionalFormatting sqref="BG117">
    <cfRule type="iconSet" priority="447">
      <iconSet showValue="0">
        <cfvo type="percent" val="0"/>
        <cfvo type="num" val="0.6"/>
        <cfvo type="num" val="0.9"/>
      </iconSet>
    </cfRule>
  </conditionalFormatting>
  <conditionalFormatting sqref="BF117">
    <cfRule type="iconSet" priority="446">
      <iconSet showValue="0">
        <cfvo type="percent" val="0"/>
        <cfvo type="num" val="0.6"/>
        <cfvo type="num" val="0.9"/>
      </iconSet>
    </cfRule>
  </conditionalFormatting>
  <conditionalFormatting sqref="BE117">
    <cfRule type="iconSet" priority="445">
      <iconSet showValue="0">
        <cfvo type="percent" val="0"/>
        <cfvo type="num" val="0.6"/>
        <cfvo type="num" val="0.9"/>
      </iconSet>
    </cfRule>
  </conditionalFormatting>
  <conditionalFormatting sqref="AW117">
    <cfRule type="iconSet" priority="439">
      <iconSet showValue="0">
        <cfvo type="percent" val="0"/>
        <cfvo type="num" val="0.6"/>
        <cfvo type="num" val="0.9"/>
      </iconSet>
    </cfRule>
  </conditionalFormatting>
  <conditionalFormatting sqref="AT117">
    <cfRule type="iconSet" priority="436">
      <iconSet showValue="0">
        <cfvo type="percent" val="0"/>
        <cfvo type="num" val="0.6"/>
        <cfvo type="num" val="0.9"/>
      </iconSet>
    </cfRule>
  </conditionalFormatting>
  <conditionalFormatting sqref="AS117">
    <cfRule type="iconSet" priority="435">
      <iconSet showValue="0">
        <cfvo type="percent" val="0"/>
        <cfvo type="num" val="0.6"/>
        <cfvo type="num" val="0.9"/>
      </iconSet>
    </cfRule>
  </conditionalFormatting>
  <conditionalFormatting sqref="AR117">
    <cfRule type="iconSet" priority="434">
      <iconSet showValue="0">
        <cfvo type="percent" val="0"/>
        <cfvo type="num" val="0.6"/>
        <cfvo type="num" val="0.9"/>
      </iconSet>
    </cfRule>
  </conditionalFormatting>
  <conditionalFormatting sqref="AQ117">
    <cfRule type="iconSet" priority="433">
      <iconSet showValue="0">
        <cfvo type="percent" val="0"/>
        <cfvo type="num" val="0.6"/>
        <cfvo type="num" val="0.9"/>
      </iconSet>
    </cfRule>
  </conditionalFormatting>
  <conditionalFormatting sqref="AP117">
    <cfRule type="iconSet" priority="432">
      <iconSet showValue="0">
        <cfvo type="percent" val="0"/>
        <cfvo type="num" val="0.6"/>
        <cfvo type="num" val="0.9"/>
      </iconSet>
    </cfRule>
  </conditionalFormatting>
  <conditionalFormatting sqref="AN117">
    <cfRule type="iconSet" priority="430">
      <iconSet showValue="0">
        <cfvo type="percent" val="0"/>
        <cfvo type="num" val="0.6"/>
        <cfvo type="num" val="0.9"/>
      </iconSet>
    </cfRule>
  </conditionalFormatting>
  <conditionalFormatting sqref="AL117">
    <cfRule type="iconSet" priority="428">
      <iconSet showValue="0">
        <cfvo type="percent" val="0"/>
        <cfvo type="num" val="0.6"/>
        <cfvo type="num" val="0.9"/>
      </iconSet>
    </cfRule>
  </conditionalFormatting>
  <conditionalFormatting sqref="AF117">
    <cfRule type="iconSet" priority="424">
      <iconSet showValue="0">
        <cfvo type="percent" val="0"/>
        <cfvo type="num" val="0.6"/>
        <cfvo type="num" val="0.9"/>
      </iconSet>
    </cfRule>
  </conditionalFormatting>
  <conditionalFormatting sqref="AE117">
    <cfRule type="iconSet" priority="423">
      <iconSet showValue="0">
        <cfvo type="percent" val="0"/>
        <cfvo type="num" val="0.6"/>
        <cfvo type="num" val="0.9"/>
      </iconSet>
    </cfRule>
  </conditionalFormatting>
  <conditionalFormatting sqref="AC117">
    <cfRule type="iconSet" priority="421">
      <iconSet showValue="0">
        <cfvo type="percent" val="0"/>
        <cfvo type="num" val="0.6"/>
        <cfvo type="num" val="0.9"/>
      </iconSet>
    </cfRule>
  </conditionalFormatting>
  <conditionalFormatting sqref="AB117">
    <cfRule type="iconSet" priority="420">
      <iconSet showValue="0">
        <cfvo type="percent" val="0"/>
        <cfvo type="num" val="0.6"/>
        <cfvo type="num" val="0.9"/>
      </iconSet>
    </cfRule>
  </conditionalFormatting>
  <conditionalFormatting sqref="AA117">
    <cfRule type="iconSet" priority="419">
      <iconSet showValue="0">
        <cfvo type="percent" val="0"/>
        <cfvo type="num" val="0.6"/>
        <cfvo type="num" val="0.9"/>
      </iconSet>
    </cfRule>
  </conditionalFormatting>
  <conditionalFormatting sqref="Z117">
    <cfRule type="iconSet" priority="418">
      <iconSet showValue="0">
        <cfvo type="percent" val="0"/>
        <cfvo type="num" val="0.6"/>
        <cfvo type="num" val="0.9"/>
      </iconSet>
    </cfRule>
  </conditionalFormatting>
  <conditionalFormatting sqref="X117">
    <cfRule type="iconSet" priority="417">
      <iconSet showValue="0">
        <cfvo type="percent" val="0"/>
        <cfvo type="num" val="0.6"/>
        <cfvo type="num" val="0.9"/>
      </iconSet>
    </cfRule>
  </conditionalFormatting>
  <conditionalFormatting sqref="W117">
    <cfRule type="iconSet" priority="416">
      <iconSet showValue="0">
        <cfvo type="percent" val="0"/>
        <cfvo type="num" val="0.6"/>
        <cfvo type="num" val="0.9"/>
      </iconSet>
    </cfRule>
  </conditionalFormatting>
  <conditionalFormatting sqref="U117">
    <cfRule type="iconSet" priority="414">
      <iconSet showValue="0">
        <cfvo type="percent" val="0"/>
        <cfvo type="num" val="0.6"/>
        <cfvo type="num" val="0.9"/>
      </iconSet>
    </cfRule>
  </conditionalFormatting>
  <conditionalFormatting sqref="S117">
    <cfRule type="iconSet" priority="413">
      <iconSet showValue="0">
        <cfvo type="percent" val="0"/>
        <cfvo type="num" val="0.6"/>
        <cfvo type="num" val="0.9"/>
      </iconSet>
    </cfRule>
  </conditionalFormatting>
  <conditionalFormatting sqref="R117">
    <cfRule type="iconSet" priority="412">
      <iconSet showValue="0">
        <cfvo type="percent" val="0"/>
        <cfvo type="num" val="0.6"/>
        <cfvo type="num" val="0.9"/>
      </iconSet>
    </cfRule>
  </conditionalFormatting>
  <conditionalFormatting sqref="Q117">
    <cfRule type="iconSet" priority="411">
      <iconSet showValue="0">
        <cfvo type="percent" val="0"/>
        <cfvo type="num" val="0.6"/>
        <cfvo type="num" val="0.9"/>
      </iconSet>
    </cfRule>
  </conditionalFormatting>
  <conditionalFormatting sqref="P117">
    <cfRule type="iconSet" priority="410">
      <iconSet showValue="0">
        <cfvo type="percent" val="0"/>
        <cfvo type="num" val="0.6"/>
        <cfvo type="num" val="0.9"/>
      </iconSet>
    </cfRule>
  </conditionalFormatting>
  <conditionalFormatting sqref="N117">
    <cfRule type="iconSet" priority="409">
      <iconSet showValue="0">
        <cfvo type="percent" val="0"/>
        <cfvo type="num" val="0.6"/>
        <cfvo type="num" val="0.9"/>
      </iconSet>
    </cfRule>
  </conditionalFormatting>
  <conditionalFormatting sqref="M117">
    <cfRule type="iconSet" priority="408">
      <iconSet showValue="0">
        <cfvo type="percent" val="0"/>
        <cfvo type="num" val="0.6"/>
        <cfvo type="num" val="0.9"/>
      </iconSet>
    </cfRule>
  </conditionalFormatting>
  <conditionalFormatting sqref="L117">
    <cfRule type="iconSet" priority="407">
      <iconSet showValue="0">
        <cfvo type="percent" val="0"/>
        <cfvo type="num" val="0.6"/>
        <cfvo type="num" val="0.9"/>
      </iconSet>
    </cfRule>
  </conditionalFormatting>
  <conditionalFormatting sqref="I117">
    <cfRule type="iconSet" priority="404">
      <iconSet showValue="0">
        <cfvo type="percent" val="0"/>
        <cfvo type="num" val="0.6"/>
        <cfvo type="num" val="0.9"/>
      </iconSet>
    </cfRule>
  </conditionalFormatting>
  <conditionalFormatting sqref="H117">
    <cfRule type="iconSet" priority="403">
      <iconSet showValue="0">
        <cfvo type="percent" val="0"/>
        <cfvo type="num" val="0.6"/>
        <cfvo type="num" val="0.9"/>
      </iconSet>
    </cfRule>
  </conditionalFormatting>
  <conditionalFormatting sqref="G117">
    <cfRule type="iconSet" priority="402">
      <iconSet showValue="0">
        <cfvo type="percent" val="0"/>
        <cfvo type="num" val="0.6"/>
        <cfvo type="num" val="0.9"/>
      </iconSet>
    </cfRule>
  </conditionalFormatting>
  <conditionalFormatting sqref="F117">
    <cfRule type="iconSet" priority="401">
      <iconSet showValue="0">
        <cfvo type="percent" val="0"/>
        <cfvo type="num" val="0.6"/>
        <cfvo type="num" val="0.9"/>
      </iconSet>
    </cfRule>
  </conditionalFormatting>
  <conditionalFormatting sqref="E117">
    <cfRule type="iconSet" priority="400">
      <iconSet showValue="0">
        <cfvo type="percent" val="0"/>
        <cfvo type="num" val="0.6"/>
        <cfvo type="num" val="0.9"/>
      </iconSet>
    </cfRule>
  </conditionalFormatting>
  <conditionalFormatting sqref="BM116:BO116">
    <cfRule type="iconSet" priority="394">
      <iconSet showValue="0">
        <cfvo type="percent" val="0"/>
        <cfvo type="num" val="0.6"/>
        <cfvo type="num" val="0.9"/>
      </iconSet>
    </cfRule>
  </conditionalFormatting>
  <conditionalFormatting sqref="BQ116:BU116">
    <cfRule type="iconSet" priority="397">
      <iconSet showValue="0">
        <cfvo type="percent" val="0"/>
        <cfvo type="num" val="0.6"/>
        <cfvo type="num" val="0.9"/>
      </iconSet>
    </cfRule>
  </conditionalFormatting>
  <conditionalFormatting sqref="BW116:CA116">
    <cfRule type="iconSet" priority="398">
      <iconSet showValue="0">
        <cfvo type="percent" val="0"/>
        <cfvo type="num" val="0.6"/>
        <cfvo type="num" val="0.9"/>
      </iconSet>
    </cfRule>
  </conditionalFormatting>
  <conditionalFormatting sqref="CC116:CE116">
    <cfRule type="iconSet" priority="399">
      <iconSet showValue="0">
        <cfvo type="percent" val="0"/>
        <cfvo type="num" val="0.6"/>
        <cfvo type="num" val="0.9"/>
      </iconSet>
    </cfRule>
  </conditionalFormatting>
  <conditionalFormatting sqref="BK116">
    <cfRule type="iconSet" priority="393">
      <iconSet showValue="0">
        <cfvo type="percent" val="0"/>
        <cfvo type="num" val="0.6"/>
        <cfvo type="num" val="0.9"/>
      </iconSet>
    </cfRule>
  </conditionalFormatting>
  <conditionalFormatting sqref="BI116">
    <cfRule type="iconSet" priority="392">
      <iconSet showValue="0">
        <cfvo type="percent" val="0"/>
        <cfvo type="num" val="0.6"/>
        <cfvo type="num" val="0.9"/>
      </iconSet>
    </cfRule>
  </conditionalFormatting>
  <conditionalFormatting sqref="BG116">
    <cfRule type="iconSet" priority="391">
      <iconSet showValue="0">
        <cfvo type="percent" val="0"/>
        <cfvo type="num" val="0.6"/>
        <cfvo type="num" val="0.9"/>
      </iconSet>
    </cfRule>
  </conditionalFormatting>
  <conditionalFormatting sqref="BF116">
    <cfRule type="iconSet" priority="390">
      <iconSet showValue="0">
        <cfvo type="percent" val="0"/>
        <cfvo type="num" val="0.6"/>
        <cfvo type="num" val="0.9"/>
      </iconSet>
    </cfRule>
  </conditionalFormatting>
  <conditionalFormatting sqref="BE116">
    <cfRule type="iconSet" priority="389">
      <iconSet showValue="0">
        <cfvo type="percent" val="0"/>
        <cfvo type="num" val="0.6"/>
        <cfvo type="num" val="0.9"/>
      </iconSet>
    </cfRule>
  </conditionalFormatting>
  <conditionalFormatting sqref="AW116">
    <cfRule type="iconSet" priority="383">
      <iconSet showValue="0">
        <cfvo type="percent" val="0"/>
        <cfvo type="num" val="0.6"/>
        <cfvo type="num" val="0.9"/>
      </iconSet>
    </cfRule>
  </conditionalFormatting>
  <conditionalFormatting sqref="AT116">
    <cfRule type="iconSet" priority="380">
      <iconSet showValue="0">
        <cfvo type="percent" val="0"/>
        <cfvo type="num" val="0.6"/>
        <cfvo type="num" val="0.9"/>
      </iconSet>
    </cfRule>
  </conditionalFormatting>
  <conditionalFormatting sqref="AS116">
    <cfRule type="iconSet" priority="379">
      <iconSet showValue="0">
        <cfvo type="percent" val="0"/>
        <cfvo type="num" val="0.6"/>
        <cfvo type="num" val="0.9"/>
      </iconSet>
    </cfRule>
  </conditionalFormatting>
  <conditionalFormatting sqref="AR116">
    <cfRule type="iconSet" priority="378">
      <iconSet showValue="0">
        <cfvo type="percent" val="0"/>
        <cfvo type="num" val="0.6"/>
        <cfvo type="num" val="0.9"/>
      </iconSet>
    </cfRule>
  </conditionalFormatting>
  <conditionalFormatting sqref="AQ116">
    <cfRule type="iconSet" priority="377">
      <iconSet showValue="0">
        <cfvo type="percent" val="0"/>
        <cfvo type="num" val="0.6"/>
        <cfvo type="num" val="0.9"/>
      </iconSet>
    </cfRule>
  </conditionalFormatting>
  <conditionalFormatting sqref="AP116">
    <cfRule type="iconSet" priority="376">
      <iconSet showValue="0">
        <cfvo type="percent" val="0"/>
        <cfvo type="num" val="0.6"/>
        <cfvo type="num" val="0.9"/>
      </iconSet>
    </cfRule>
  </conditionalFormatting>
  <conditionalFormatting sqref="AN116">
    <cfRule type="iconSet" priority="374">
      <iconSet showValue="0">
        <cfvo type="percent" val="0"/>
        <cfvo type="num" val="0.6"/>
        <cfvo type="num" val="0.9"/>
      </iconSet>
    </cfRule>
  </conditionalFormatting>
  <conditionalFormatting sqref="AL116">
    <cfRule type="iconSet" priority="372">
      <iconSet showValue="0">
        <cfvo type="percent" val="0"/>
        <cfvo type="num" val="0.6"/>
        <cfvo type="num" val="0.9"/>
      </iconSet>
    </cfRule>
  </conditionalFormatting>
  <conditionalFormatting sqref="AF116">
    <cfRule type="iconSet" priority="368">
      <iconSet showValue="0">
        <cfvo type="percent" val="0"/>
        <cfvo type="num" val="0.6"/>
        <cfvo type="num" val="0.9"/>
      </iconSet>
    </cfRule>
  </conditionalFormatting>
  <conditionalFormatting sqref="AE116">
    <cfRule type="iconSet" priority="367">
      <iconSet showValue="0">
        <cfvo type="percent" val="0"/>
        <cfvo type="num" val="0.6"/>
        <cfvo type="num" val="0.9"/>
      </iconSet>
    </cfRule>
  </conditionalFormatting>
  <conditionalFormatting sqref="AC116">
    <cfRule type="iconSet" priority="365">
      <iconSet showValue="0">
        <cfvo type="percent" val="0"/>
        <cfvo type="num" val="0.6"/>
        <cfvo type="num" val="0.9"/>
      </iconSet>
    </cfRule>
  </conditionalFormatting>
  <conditionalFormatting sqref="AB116">
    <cfRule type="iconSet" priority="364">
      <iconSet showValue="0">
        <cfvo type="percent" val="0"/>
        <cfvo type="num" val="0.6"/>
        <cfvo type="num" val="0.9"/>
      </iconSet>
    </cfRule>
  </conditionalFormatting>
  <conditionalFormatting sqref="AA116">
    <cfRule type="iconSet" priority="363">
      <iconSet showValue="0">
        <cfvo type="percent" val="0"/>
        <cfvo type="num" val="0.6"/>
        <cfvo type="num" val="0.9"/>
      </iconSet>
    </cfRule>
  </conditionalFormatting>
  <conditionalFormatting sqref="Z116">
    <cfRule type="iconSet" priority="362">
      <iconSet showValue="0">
        <cfvo type="percent" val="0"/>
        <cfvo type="num" val="0.6"/>
        <cfvo type="num" val="0.9"/>
      </iconSet>
    </cfRule>
  </conditionalFormatting>
  <conditionalFormatting sqref="X116">
    <cfRule type="iconSet" priority="361">
      <iconSet showValue="0">
        <cfvo type="percent" val="0"/>
        <cfvo type="num" val="0.6"/>
        <cfvo type="num" val="0.9"/>
      </iconSet>
    </cfRule>
  </conditionalFormatting>
  <conditionalFormatting sqref="W116">
    <cfRule type="iconSet" priority="360">
      <iconSet showValue="0">
        <cfvo type="percent" val="0"/>
        <cfvo type="num" val="0.6"/>
        <cfvo type="num" val="0.9"/>
      </iconSet>
    </cfRule>
  </conditionalFormatting>
  <conditionalFormatting sqref="U116">
    <cfRule type="iconSet" priority="358">
      <iconSet showValue="0">
        <cfvo type="percent" val="0"/>
        <cfvo type="num" val="0.6"/>
        <cfvo type="num" val="0.9"/>
      </iconSet>
    </cfRule>
  </conditionalFormatting>
  <conditionalFormatting sqref="S116">
    <cfRule type="iconSet" priority="357">
      <iconSet showValue="0">
        <cfvo type="percent" val="0"/>
        <cfvo type="num" val="0.6"/>
        <cfvo type="num" val="0.9"/>
      </iconSet>
    </cfRule>
  </conditionalFormatting>
  <conditionalFormatting sqref="R116">
    <cfRule type="iconSet" priority="356">
      <iconSet showValue="0">
        <cfvo type="percent" val="0"/>
        <cfvo type="num" val="0.6"/>
        <cfvo type="num" val="0.9"/>
      </iconSet>
    </cfRule>
  </conditionalFormatting>
  <conditionalFormatting sqref="Q116">
    <cfRule type="iconSet" priority="355">
      <iconSet showValue="0">
        <cfvo type="percent" val="0"/>
        <cfvo type="num" val="0.6"/>
        <cfvo type="num" val="0.9"/>
      </iconSet>
    </cfRule>
  </conditionalFormatting>
  <conditionalFormatting sqref="P116">
    <cfRule type="iconSet" priority="354">
      <iconSet showValue="0">
        <cfvo type="percent" val="0"/>
        <cfvo type="num" val="0.6"/>
        <cfvo type="num" val="0.9"/>
      </iconSet>
    </cfRule>
  </conditionalFormatting>
  <conditionalFormatting sqref="N116">
    <cfRule type="iconSet" priority="353">
      <iconSet showValue="0">
        <cfvo type="percent" val="0"/>
        <cfvo type="num" val="0.6"/>
        <cfvo type="num" val="0.9"/>
      </iconSet>
    </cfRule>
  </conditionalFormatting>
  <conditionalFormatting sqref="M116">
    <cfRule type="iconSet" priority="352">
      <iconSet showValue="0">
        <cfvo type="percent" val="0"/>
        <cfvo type="num" val="0.6"/>
        <cfvo type="num" val="0.9"/>
      </iconSet>
    </cfRule>
  </conditionalFormatting>
  <conditionalFormatting sqref="L116">
    <cfRule type="iconSet" priority="351">
      <iconSet showValue="0">
        <cfvo type="percent" val="0"/>
        <cfvo type="num" val="0.6"/>
        <cfvo type="num" val="0.9"/>
      </iconSet>
    </cfRule>
  </conditionalFormatting>
  <conditionalFormatting sqref="I116">
    <cfRule type="iconSet" priority="348">
      <iconSet showValue="0">
        <cfvo type="percent" val="0"/>
        <cfvo type="num" val="0.6"/>
        <cfvo type="num" val="0.9"/>
      </iconSet>
    </cfRule>
  </conditionalFormatting>
  <conditionalFormatting sqref="H116">
    <cfRule type="iconSet" priority="347">
      <iconSet showValue="0">
        <cfvo type="percent" val="0"/>
        <cfvo type="num" val="0.6"/>
        <cfvo type="num" val="0.9"/>
      </iconSet>
    </cfRule>
  </conditionalFormatting>
  <conditionalFormatting sqref="G116">
    <cfRule type="iconSet" priority="346">
      <iconSet showValue="0">
        <cfvo type="percent" val="0"/>
        <cfvo type="num" val="0.6"/>
        <cfvo type="num" val="0.9"/>
      </iconSet>
    </cfRule>
  </conditionalFormatting>
  <conditionalFormatting sqref="F116">
    <cfRule type="iconSet" priority="345">
      <iconSet showValue="0">
        <cfvo type="percent" val="0"/>
        <cfvo type="num" val="0.6"/>
        <cfvo type="num" val="0.9"/>
      </iconSet>
    </cfRule>
  </conditionalFormatting>
  <conditionalFormatting sqref="E116">
    <cfRule type="iconSet" priority="344">
      <iconSet showValue="0">
        <cfvo type="percent" val="0"/>
        <cfvo type="num" val="0.6"/>
        <cfvo type="num" val="0.9"/>
      </iconSet>
    </cfRule>
  </conditionalFormatting>
  <conditionalFormatting sqref="BQ125:BU125">
    <cfRule type="iconSet" priority="341">
      <iconSet showValue="0">
        <cfvo type="percent" val="0"/>
        <cfvo type="num" val="0.6"/>
        <cfvo type="num" val="0.9"/>
      </iconSet>
    </cfRule>
  </conditionalFormatting>
  <conditionalFormatting sqref="BW125:CA125">
    <cfRule type="iconSet" priority="342">
      <iconSet showValue="0">
        <cfvo type="percent" val="0"/>
        <cfvo type="num" val="0.6"/>
        <cfvo type="num" val="0.9"/>
      </iconSet>
    </cfRule>
  </conditionalFormatting>
  <conditionalFormatting sqref="CC125:CE125">
    <cfRule type="iconSet" priority="343">
      <iconSet showValue="0">
        <cfvo type="percent" val="0"/>
        <cfvo type="num" val="0.6"/>
        <cfvo type="num" val="0.9"/>
      </iconSet>
    </cfRule>
  </conditionalFormatting>
  <conditionalFormatting sqref="BK125">
    <cfRule type="iconSet" priority="337">
      <iconSet showValue="0">
        <cfvo type="percent" val="0"/>
        <cfvo type="num" val="0.6"/>
        <cfvo type="num" val="0.9"/>
      </iconSet>
    </cfRule>
  </conditionalFormatting>
  <conditionalFormatting sqref="BI125">
    <cfRule type="iconSet" priority="336">
      <iconSet showValue="0">
        <cfvo type="percent" val="0"/>
        <cfvo type="num" val="0.6"/>
        <cfvo type="num" val="0.9"/>
      </iconSet>
    </cfRule>
  </conditionalFormatting>
  <conditionalFormatting sqref="BG125">
    <cfRule type="iconSet" priority="335">
      <iconSet showValue="0">
        <cfvo type="percent" val="0"/>
        <cfvo type="num" val="0.6"/>
        <cfvo type="num" val="0.9"/>
      </iconSet>
    </cfRule>
  </conditionalFormatting>
  <conditionalFormatting sqref="BF125">
    <cfRule type="iconSet" priority="334">
      <iconSet showValue="0">
        <cfvo type="percent" val="0"/>
        <cfvo type="num" val="0.6"/>
        <cfvo type="num" val="0.9"/>
      </iconSet>
    </cfRule>
  </conditionalFormatting>
  <conditionalFormatting sqref="BE125">
    <cfRule type="iconSet" priority="333">
      <iconSet showValue="0">
        <cfvo type="percent" val="0"/>
        <cfvo type="num" val="0.6"/>
        <cfvo type="num" val="0.9"/>
      </iconSet>
    </cfRule>
  </conditionalFormatting>
  <conditionalFormatting sqref="S125">
    <cfRule type="iconSet" priority="302">
      <iconSet showValue="0">
        <cfvo type="percent" val="0"/>
        <cfvo type="num" val="0.6"/>
        <cfvo type="num" val="0.9"/>
      </iconSet>
    </cfRule>
  </conditionalFormatting>
  <conditionalFormatting sqref="R125">
    <cfRule type="iconSet" priority="301">
      <iconSet showValue="0">
        <cfvo type="percent" val="0"/>
        <cfvo type="num" val="0.6"/>
        <cfvo type="num" val="0.9"/>
      </iconSet>
    </cfRule>
  </conditionalFormatting>
  <conditionalFormatting sqref="Q125">
    <cfRule type="iconSet" priority="300">
      <iconSet showValue="0">
        <cfvo type="percent" val="0"/>
        <cfvo type="num" val="0.6"/>
        <cfvo type="num" val="0.9"/>
      </iconSet>
    </cfRule>
  </conditionalFormatting>
  <conditionalFormatting sqref="P125">
    <cfRule type="iconSet" priority="299">
      <iconSet showValue="0">
        <cfvo type="percent" val="0"/>
        <cfvo type="num" val="0.6"/>
        <cfvo type="num" val="0.9"/>
      </iconSet>
    </cfRule>
  </conditionalFormatting>
  <conditionalFormatting sqref="N125">
    <cfRule type="iconSet" priority="298">
      <iconSet showValue="0">
        <cfvo type="percent" val="0"/>
        <cfvo type="num" val="0.6"/>
        <cfvo type="num" val="0.9"/>
      </iconSet>
    </cfRule>
  </conditionalFormatting>
  <conditionalFormatting sqref="E125">
    <cfRule type="iconSet" priority="297">
      <iconSet showValue="0">
        <cfvo type="percent" val="0"/>
        <cfvo type="num" val="0.6"/>
        <cfvo type="num" val="0.9"/>
      </iconSet>
    </cfRule>
  </conditionalFormatting>
  <conditionalFormatting sqref="F125">
    <cfRule type="iconSet" priority="296">
      <iconSet showValue="0">
        <cfvo type="percent" val="0"/>
        <cfvo type="num" val="0.6"/>
        <cfvo type="num" val="0.9"/>
      </iconSet>
    </cfRule>
  </conditionalFormatting>
  <conditionalFormatting sqref="G125">
    <cfRule type="iconSet" priority="295">
      <iconSet showValue="0">
        <cfvo type="percent" val="0"/>
        <cfvo type="num" val="0.6"/>
        <cfvo type="num" val="0.9"/>
      </iconSet>
    </cfRule>
  </conditionalFormatting>
  <conditionalFormatting sqref="H125">
    <cfRule type="iconSet" priority="294">
      <iconSet showValue="0">
        <cfvo type="percent" val="0"/>
        <cfvo type="num" val="0.6"/>
        <cfvo type="num" val="0.9"/>
      </iconSet>
    </cfRule>
  </conditionalFormatting>
  <conditionalFormatting sqref="I125">
    <cfRule type="iconSet" priority="293">
      <iconSet showValue="0">
        <cfvo type="percent" val="0"/>
        <cfvo type="num" val="0.6"/>
        <cfvo type="num" val="0.9"/>
      </iconSet>
    </cfRule>
  </conditionalFormatting>
  <conditionalFormatting sqref="L125">
    <cfRule type="iconSet" priority="290">
      <iconSet showValue="0">
        <cfvo type="percent" val="0"/>
        <cfvo type="num" val="0.6"/>
        <cfvo type="num" val="0.9"/>
      </iconSet>
    </cfRule>
  </conditionalFormatting>
  <conditionalFormatting sqref="M125">
    <cfRule type="iconSet" priority="289">
      <iconSet showValue="0">
        <cfvo type="percent" val="0"/>
        <cfvo type="num" val="0.6"/>
        <cfvo type="num" val="0.9"/>
      </iconSet>
    </cfRule>
  </conditionalFormatting>
  <conditionalFormatting sqref="S10:S12">
    <cfRule type="iconSet" priority="288">
      <iconSet showValue="0">
        <cfvo type="percent" val="0"/>
        <cfvo type="num" val="0.6"/>
        <cfvo type="num" val="0.9"/>
      </iconSet>
    </cfRule>
  </conditionalFormatting>
  <conditionalFormatting sqref="R10:R12">
    <cfRule type="iconSet" priority="287">
      <iconSet showValue="0">
        <cfvo type="percent" val="0"/>
        <cfvo type="num" val="0.6"/>
        <cfvo type="num" val="0.9"/>
      </iconSet>
    </cfRule>
  </conditionalFormatting>
  <conditionalFormatting sqref="Q10:Q12">
    <cfRule type="iconSet" priority="286">
      <iconSet showValue="0">
        <cfvo type="percent" val="0"/>
        <cfvo type="num" val="0.6"/>
        <cfvo type="num" val="0.9"/>
      </iconSet>
    </cfRule>
  </conditionalFormatting>
  <conditionalFormatting sqref="P10:P12">
    <cfRule type="iconSet" priority="285">
      <iconSet showValue="0">
        <cfvo type="percent" val="0"/>
        <cfvo type="num" val="0.6"/>
        <cfvo type="num" val="0.9"/>
      </iconSet>
    </cfRule>
  </conditionalFormatting>
  <conditionalFormatting sqref="AT119">
    <cfRule type="iconSet" priority="284">
      <iconSet showValue="0">
        <cfvo type="percent" val="0"/>
        <cfvo type="num" val="0.6"/>
        <cfvo type="num" val="0.9"/>
      </iconSet>
    </cfRule>
  </conditionalFormatting>
  <conditionalFormatting sqref="AS119">
    <cfRule type="iconSet" priority="283">
      <iconSet showValue="0">
        <cfvo type="percent" val="0"/>
        <cfvo type="num" val="0.6"/>
        <cfvo type="num" val="0.9"/>
      </iconSet>
    </cfRule>
  </conditionalFormatting>
  <conditionalFormatting sqref="AR119">
    <cfRule type="iconSet" priority="282">
      <iconSet showValue="0">
        <cfvo type="percent" val="0"/>
        <cfvo type="num" val="0.6"/>
        <cfvo type="num" val="0.9"/>
      </iconSet>
    </cfRule>
  </conditionalFormatting>
  <conditionalFormatting sqref="AQ119">
    <cfRule type="iconSet" priority="281">
      <iconSet showValue="0">
        <cfvo type="percent" val="0"/>
        <cfvo type="num" val="0.6"/>
        <cfvo type="num" val="0.9"/>
      </iconSet>
    </cfRule>
  </conditionalFormatting>
  <conditionalFormatting sqref="AP119">
    <cfRule type="iconSet" priority="280">
      <iconSet showValue="0">
        <cfvo type="percent" val="0"/>
        <cfvo type="num" val="0.6"/>
        <cfvo type="num" val="0.9"/>
      </iconSet>
    </cfRule>
  </conditionalFormatting>
  <conditionalFormatting sqref="AN119">
    <cfRule type="iconSet" priority="278">
      <iconSet showValue="0">
        <cfvo type="percent" val="0"/>
        <cfvo type="num" val="0.6"/>
        <cfvo type="num" val="0.9"/>
      </iconSet>
    </cfRule>
  </conditionalFormatting>
  <conditionalFormatting sqref="AL119">
    <cfRule type="iconSet" priority="276">
      <iconSet showValue="0">
        <cfvo type="percent" val="0"/>
        <cfvo type="num" val="0.6"/>
        <cfvo type="num" val="0.9"/>
      </iconSet>
    </cfRule>
  </conditionalFormatting>
  <conditionalFormatting sqref="AT120:AT122">
    <cfRule type="iconSet" priority="274">
      <iconSet showValue="0">
        <cfvo type="percent" val="0"/>
        <cfvo type="num" val="0.6"/>
        <cfvo type="num" val="0.9"/>
      </iconSet>
    </cfRule>
  </conditionalFormatting>
  <conditionalFormatting sqref="AS120:AS122">
    <cfRule type="iconSet" priority="273">
      <iconSet showValue="0">
        <cfvo type="percent" val="0"/>
        <cfvo type="num" val="0.6"/>
        <cfvo type="num" val="0.9"/>
      </iconSet>
    </cfRule>
  </conditionalFormatting>
  <conditionalFormatting sqref="AR120:AR122">
    <cfRule type="iconSet" priority="272">
      <iconSet showValue="0">
        <cfvo type="percent" val="0"/>
        <cfvo type="num" val="0.6"/>
        <cfvo type="num" val="0.9"/>
      </iconSet>
    </cfRule>
  </conditionalFormatting>
  <conditionalFormatting sqref="AQ120:AQ122">
    <cfRule type="iconSet" priority="271">
      <iconSet showValue="0">
        <cfvo type="percent" val="0"/>
        <cfvo type="num" val="0.6"/>
        <cfvo type="num" val="0.9"/>
      </iconSet>
    </cfRule>
  </conditionalFormatting>
  <conditionalFormatting sqref="AP120:AP122">
    <cfRule type="iconSet" priority="270">
      <iconSet showValue="0">
        <cfvo type="percent" val="0"/>
        <cfvo type="num" val="0.6"/>
        <cfvo type="num" val="0.9"/>
      </iconSet>
    </cfRule>
  </conditionalFormatting>
  <conditionalFormatting sqref="AN120:AN122">
    <cfRule type="iconSet" priority="268">
      <iconSet showValue="0">
        <cfvo type="percent" val="0"/>
        <cfvo type="num" val="0.6"/>
        <cfvo type="num" val="0.9"/>
      </iconSet>
    </cfRule>
  </conditionalFormatting>
  <conditionalFormatting sqref="AL120:AL122">
    <cfRule type="iconSet" priority="266">
      <iconSet showValue="0">
        <cfvo type="percent" val="0"/>
        <cfvo type="num" val="0.6"/>
        <cfvo type="num" val="0.9"/>
      </iconSet>
    </cfRule>
  </conditionalFormatting>
  <conditionalFormatting sqref="BQ6:BQ9">
    <cfRule type="iconSet" priority="264">
      <iconSet showValue="0">
        <cfvo type="percent" val="0"/>
        <cfvo type="num" val="0.6"/>
        <cfvo type="num" val="0.9"/>
      </iconSet>
    </cfRule>
  </conditionalFormatting>
  <conditionalFormatting sqref="BQ10:BQ13">
    <cfRule type="iconSet" priority="263">
      <iconSet showValue="0">
        <cfvo type="percent" val="0"/>
        <cfvo type="num" val="0.6"/>
        <cfvo type="num" val="0.9"/>
      </iconSet>
    </cfRule>
  </conditionalFormatting>
  <conditionalFormatting sqref="BR6:BR9">
    <cfRule type="iconSet" priority="262">
      <iconSet showValue="0">
        <cfvo type="percent" val="0"/>
        <cfvo type="num" val="0.6"/>
        <cfvo type="num" val="0.9"/>
      </iconSet>
    </cfRule>
  </conditionalFormatting>
  <conditionalFormatting sqref="BR10:BR12">
    <cfRule type="iconSet" priority="261">
      <iconSet showValue="0">
        <cfvo type="percent" val="0"/>
        <cfvo type="num" val="0.6"/>
        <cfvo type="num" val="0.9"/>
      </iconSet>
    </cfRule>
  </conditionalFormatting>
  <conditionalFormatting sqref="BS45:BU51">
    <cfRule type="iconSet" priority="260">
      <iconSet showValue="0">
        <cfvo type="percent" val="0"/>
        <cfvo type="num" val="0.6"/>
        <cfvo type="num" val="0.9"/>
      </iconSet>
    </cfRule>
  </conditionalFormatting>
  <conditionalFormatting sqref="AY145:AY152">
    <cfRule type="iconSet" priority="259">
      <iconSet showValue="0">
        <cfvo type="percent" val="0"/>
        <cfvo type="num" val="0.6"/>
        <cfvo type="num" val="0.9"/>
      </iconSet>
    </cfRule>
  </conditionalFormatting>
  <conditionalFormatting sqref="AZ145:AZ152">
    <cfRule type="iconSet" priority="258">
      <iconSet showValue="0">
        <cfvo type="percent" val="0"/>
        <cfvo type="num" val="0.6"/>
        <cfvo type="num" val="0.9"/>
      </iconSet>
    </cfRule>
  </conditionalFormatting>
  <conditionalFormatting sqref="BB145:BG152">
    <cfRule type="iconSet" priority="257">
      <iconSet showValue="0">
        <cfvo type="percent" val="0"/>
        <cfvo type="num" val="0.6"/>
        <cfvo type="num" val="0.9"/>
      </iconSet>
    </cfRule>
  </conditionalFormatting>
  <conditionalFormatting sqref="BI145:BI152">
    <cfRule type="iconSet" priority="256">
      <iconSet showValue="0">
        <cfvo type="percent" val="0"/>
        <cfvo type="num" val="0.6"/>
        <cfvo type="num" val="0.9"/>
      </iconSet>
    </cfRule>
  </conditionalFormatting>
  <conditionalFormatting sqref="BJ145:BK152">
    <cfRule type="iconSet" priority="255">
      <iconSet showValue="0">
        <cfvo type="percent" val="0"/>
        <cfvo type="num" val="0.6"/>
        <cfvo type="num" val="0.9"/>
      </iconSet>
    </cfRule>
  </conditionalFormatting>
  <conditionalFormatting sqref="BM145:BM152">
    <cfRule type="iconSet" priority="254">
      <iconSet showValue="0">
        <cfvo type="percent" val="0"/>
        <cfvo type="num" val="0.6"/>
        <cfvo type="num" val="0.9"/>
      </iconSet>
    </cfRule>
  </conditionalFormatting>
  <conditionalFormatting sqref="BN145:BO152">
    <cfRule type="iconSet" priority="253">
      <iconSet showValue="0">
        <cfvo type="percent" val="0"/>
        <cfvo type="num" val="0.6"/>
        <cfvo type="num" val="0.9"/>
      </iconSet>
    </cfRule>
  </conditionalFormatting>
  <conditionalFormatting sqref="BQ145:BQ152 BT145:BT152">
    <cfRule type="iconSet" priority="252">
      <iconSet showValue="0">
        <cfvo type="percent" val="0"/>
        <cfvo type="num" val="0.6"/>
        <cfvo type="num" val="0.9"/>
      </iconSet>
    </cfRule>
  </conditionalFormatting>
  <conditionalFormatting sqref="BR145:BS152 BU145:BU152">
    <cfRule type="iconSet" priority="251">
      <iconSet showValue="0">
        <cfvo type="percent" val="0"/>
        <cfvo type="num" val="0.6"/>
        <cfvo type="num" val="0.9"/>
      </iconSet>
    </cfRule>
  </conditionalFormatting>
  <conditionalFormatting sqref="BW145:BW152">
    <cfRule type="iconSet" priority="250">
      <iconSet showValue="0">
        <cfvo type="percent" val="0"/>
        <cfvo type="num" val="0.6"/>
        <cfvo type="num" val="0.9"/>
      </iconSet>
    </cfRule>
  </conditionalFormatting>
  <conditionalFormatting sqref="BX145:CA152">
    <cfRule type="iconSet" priority="249">
      <iconSet showValue="0">
        <cfvo type="percent" val="0"/>
        <cfvo type="num" val="0.6"/>
        <cfvo type="num" val="0.9"/>
      </iconSet>
    </cfRule>
  </conditionalFormatting>
  <conditionalFormatting sqref="CC145:CE152">
    <cfRule type="iconSet" priority="248">
      <iconSet showValue="0">
        <cfvo type="percent" val="0"/>
        <cfvo type="num" val="0.6"/>
        <cfvo type="num" val="0.9"/>
      </iconSet>
    </cfRule>
  </conditionalFormatting>
  <conditionalFormatting sqref="Z5:AF5">
    <cfRule type="iconSet" priority="3745">
      <iconSet showValue="0">
        <cfvo type="percent" val="0"/>
        <cfvo type="num" val="0.6"/>
        <cfvo type="num" val="0.9"/>
      </iconSet>
    </cfRule>
  </conditionalFormatting>
  <conditionalFormatting sqref="Z128:AF130 U108 U60 U91 U154 U14:U19 U119:U122 U21:U30 U82 U62 U115 U6:U12 U128:U130 U126 U132:U133 U135:U141 U145:U152 W145:X152 W132:X133 W126:X126 W128:X130 Z126:AF126 Z132:AC133 Z145:AF152 V15:AD15 AE132:AE133">
    <cfRule type="iconSet" priority="4302">
      <iconSet showValue="0">
        <cfvo type="percent" val="0"/>
        <cfvo type="num" val="0.6"/>
        <cfvo type="num" val="0.9"/>
      </iconSet>
    </cfRule>
  </conditionalFormatting>
  <conditionalFormatting sqref="W5">
    <cfRule type="iconSet" priority="247">
      <iconSet showValue="0">
        <cfvo type="percent" val="0"/>
        <cfvo type="num" val="0.6"/>
        <cfvo type="num" val="0.9"/>
      </iconSet>
    </cfRule>
  </conditionalFormatting>
  <conditionalFormatting sqref="AK10:AL12 AN10:AW12">
    <cfRule type="iconSet" priority="246">
      <iconSet showValue="0">
        <cfvo type="percent" val="0"/>
        <cfvo type="num" val="0.6"/>
        <cfvo type="num" val="0.9"/>
      </iconSet>
    </cfRule>
  </conditionalFormatting>
  <conditionalFormatting sqref="AL84:AL87 AN84:AN87 AP84:AT87 AV84:AW87">
    <cfRule type="iconSet" priority="245">
      <iconSet showValue="0">
        <cfvo type="percent" val="0"/>
        <cfvo type="num" val="0.6"/>
        <cfvo type="num" val="0.9"/>
      </iconSet>
    </cfRule>
  </conditionalFormatting>
  <conditionalFormatting sqref="F135:I135 L135:N135">
    <cfRule type="iconSet" priority="244">
      <iconSet showValue="0">
        <cfvo type="percent" val="0"/>
        <cfvo type="num" val="0.6"/>
        <cfvo type="num" val="0.9"/>
      </iconSet>
    </cfRule>
  </conditionalFormatting>
  <conditionalFormatting sqref="F136:I136 L136:N136">
    <cfRule type="iconSet" priority="243">
      <iconSet showValue="0">
        <cfvo type="percent" val="0"/>
        <cfvo type="num" val="0.6"/>
        <cfvo type="num" val="0.9"/>
      </iconSet>
    </cfRule>
  </conditionalFormatting>
  <conditionalFormatting sqref="E137:I137 L137:N137">
    <cfRule type="iconSet" priority="242">
      <iconSet showValue="0">
        <cfvo type="percent" val="0"/>
        <cfvo type="num" val="0.6"/>
        <cfvo type="num" val="0.9"/>
      </iconSet>
    </cfRule>
  </conditionalFormatting>
  <conditionalFormatting sqref="E138:I138 L138:N138">
    <cfRule type="iconSet" priority="241">
      <iconSet showValue="0">
        <cfvo type="percent" val="0"/>
        <cfvo type="num" val="0.6"/>
        <cfvo type="num" val="0.9"/>
      </iconSet>
    </cfRule>
  </conditionalFormatting>
  <conditionalFormatting sqref="E140:I140 L140:N140">
    <cfRule type="iconSet" priority="240">
      <iconSet showValue="0">
        <cfvo type="percent" val="0"/>
        <cfvo type="num" val="0.6"/>
        <cfvo type="num" val="0.9"/>
      </iconSet>
    </cfRule>
  </conditionalFormatting>
  <conditionalFormatting sqref="E141:I141 L141:N141">
    <cfRule type="iconSet" priority="239">
      <iconSet showValue="0">
        <cfvo type="percent" val="0"/>
        <cfvo type="num" val="0.6"/>
        <cfvo type="num" val="0.9"/>
      </iconSet>
    </cfRule>
  </conditionalFormatting>
  <conditionalFormatting sqref="S136">
    <cfRule type="iconSet" priority="238">
      <iconSet showValue="0">
        <cfvo type="percent" val="0"/>
        <cfvo type="num" val="0.6"/>
        <cfvo type="num" val="0.9"/>
      </iconSet>
    </cfRule>
  </conditionalFormatting>
  <conditionalFormatting sqref="R136">
    <cfRule type="iconSet" priority="237">
      <iconSet showValue="0">
        <cfvo type="percent" val="0"/>
        <cfvo type="num" val="0.6"/>
        <cfvo type="num" val="0.9"/>
      </iconSet>
    </cfRule>
  </conditionalFormatting>
  <conditionalFormatting sqref="Q136">
    <cfRule type="iconSet" priority="236">
      <iconSet showValue="0">
        <cfvo type="percent" val="0"/>
        <cfvo type="num" val="0.6"/>
        <cfvo type="num" val="0.9"/>
      </iconSet>
    </cfRule>
  </conditionalFormatting>
  <conditionalFormatting sqref="P136">
    <cfRule type="iconSet" priority="235">
      <iconSet showValue="0">
        <cfvo type="percent" val="0"/>
        <cfvo type="num" val="0.6"/>
        <cfvo type="num" val="0.9"/>
      </iconSet>
    </cfRule>
  </conditionalFormatting>
  <conditionalFormatting sqref="S137">
    <cfRule type="iconSet" priority="234">
      <iconSet showValue="0">
        <cfvo type="percent" val="0"/>
        <cfvo type="num" val="0.6"/>
        <cfvo type="num" val="0.9"/>
      </iconSet>
    </cfRule>
  </conditionalFormatting>
  <conditionalFormatting sqref="R137:R138">
    <cfRule type="iconSet" priority="233">
      <iconSet showValue="0">
        <cfvo type="percent" val="0"/>
        <cfvo type="num" val="0.6"/>
        <cfvo type="num" val="0.9"/>
      </iconSet>
    </cfRule>
  </conditionalFormatting>
  <conditionalFormatting sqref="Q137:Q138">
    <cfRule type="iconSet" priority="232">
      <iconSet showValue="0">
        <cfvo type="percent" val="0"/>
        <cfvo type="num" val="0.6"/>
        <cfvo type="num" val="0.9"/>
      </iconSet>
    </cfRule>
  </conditionalFormatting>
  <conditionalFormatting sqref="P137:P138">
    <cfRule type="iconSet" priority="231">
      <iconSet showValue="0">
        <cfvo type="percent" val="0"/>
        <cfvo type="num" val="0.6"/>
        <cfvo type="num" val="0.9"/>
      </iconSet>
    </cfRule>
  </conditionalFormatting>
  <conditionalFormatting sqref="AK135:AL141 AN135:AT141 AV135:AW141">
    <cfRule type="iconSet" priority="230">
      <iconSet showValue="0">
        <cfvo type="percent" val="0"/>
        <cfvo type="num" val="0.6"/>
        <cfvo type="num" val="0.9"/>
      </iconSet>
    </cfRule>
  </conditionalFormatting>
  <conditionalFormatting sqref="BC135:BG141">
    <cfRule type="iconSet" priority="229">
      <iconSet showValue="0">
        <cfvo type="percent" val="0"/>
        <cfvo type="num" val="0.6"/>
        <cfvo type="num" val="0.9"/>
      </iconSet>
    </cfRule>
  </conditionalFormatting>
  <conditionalFormatting sqref="BI135:BK141">
    <cfRule type="iconSet" priority="228">
      <iconSet showValue="0">
        <cfvo type="percent" val="0"/>
        <cfvo type="num" val="0.6"/>
        <cfvo type="num" val="0.9"/>
      </iconSet>
    </cfRule>
  </conditionalFormatting>
  <conditionalFormatting sqref="BM135:BO141">
    <cfRule type="iconSet" priority="227">
      <iconSet showValue="0">
        <cfvo type="percent" val="0"/>
        <cfvo type="num" val="0.6"/>
        <cfvo type="num" val="0.9"/>
      </iconSet>
    </cfRule>
  </conditionalFormatting>
  <conditionalFormatting sqref="BS135:BU141">
    <cfRule type="iconSet" priority="226">
      <iconSet showValue="0">
        <cfvo type="percent" val="0"/>
        <cfvo type="num" val="0.6"/>
        <cfvo type="num" val="0.9"/>
      </iconSet>
    </cfRule>
  </conditionalFormatting>
  <conditionalFormatting sqref="BX135:BX141">
    <cfRule type="iconSet" priority="225">
      <iconSet showValue="0">
        <cfvo type="percent" val="0"/>
        <cfvo type="num" val="0.6"/>
        <cfvo type="num" val="0.9"/>
      </iconSet>
    </cfRule>
  </conditionalFormatting>
  <conditionalFormatting sqref="CC135:CC141">
    <cfRule type="iconSet" priority="224">
      <iconSet showValue="0">
        <cfvo type="percent" val="0"/>
        <cfvo type="num" val="0.6"/>
        <cfvo type="num" val="0.9"/>
      </iconSet>
    </cfRule>
  </conditionalFormatting>
  <conditionalFormatting sqref="CD135:CE141">
    <cfRule type="iconSet" priority="223">
      <iconSet showValue="0">
        <cfvo type="percent" val="0"/>
        <cfvo type="num" val="0.6"/>
        <cfvo type="num" val="0.9"/>
      </iconSet>
    </cfRule>
  </conditionalFormatting>
  <conditionalFormatting sqref="BT83 BS78:BT78">
    <cfRule type="iconSet" priority="222">
      <iconSet showValue="0">
        <cfvo type="percent" val="0"/>
        <cfvo type="num" val="0.6"/>
        <cfvo type="num" val="0.9"/>
      </iconSet>
    </cfRule>
  </conditionalFormatting>
  <conditionalFormatting sqref="BS80:BT80 BS85:BT85">
    <cfRule type="iconSet" priority="221">
      <iconSet showValue="0">
        <cfvo type="percent" val="0"/>
        <cfvo type="num" val="0.6"/>
        <cfvo type="num" val="0.9"/>
      </iconSet>
    </cfRule>
  </conditionalFormatting>
  <conditionalFormatting sqref="BS81:BT82 BS86:BT87">
    <cfRule type="iconSet" priority="220">
      <iconSet showValue="0">
        <cfvo type="percent" val="0"/>
        <cfvo type="num" val="0.6"/>
        <cfvo type="num" val="0.9"/>
      </iconSet>
    </cfRule>
  </conditionalFormatting>
  <conditionalFormatting sqref="BS79:BT79 BS84:BT84">
    <cfRule type="iconSet" priority="219">
      <iconSet showValue="0">
        <cfvo type="percent" val="0"/>
        <cfvo type="num" val="0.6"/>
        <cfvo type="num" val="0.9"/>
      </iconSet>
    </cfRule>
  </conditionalFormatting>
  <conditionalFormatting sqref="AW132:AW133">
    <cfRule type="iconSet" priority="208">
      <iconSet showValue="0">
        <cfvo type="percent" val="0"/>
        <cfvo type="num" val="0.6"/>
        <cfvo type="num" val="0.9"/>
      </iconSet>
    </cfRule>
  </conditionalFormatting>
  <conditionalFormatting sqref="AK132:AL133 AN132:AP133 AR132:AT133 AV132:AV133">
    <cfRule type="iconSet" priority="207">
      <iconSet showValue="0">
        <cfvo type="percent" val="0"/>
        <cfvo type="num" val="0.6"/>
        <cfvo type="num" val="0.9"/>
      </iconSet>
    </cfRule>
  </conditionalFormatting>
  <conditionalFormatting sqref="BE128:BG128">
    <cfRule type="iconSet" priority="206">
      <iconSet showValue="0">
        <cfvo type="percent" val="0"/>
        <cfvo type="num" val="0.6"/>
        <cfvo type="num" val="0.9"/>
      </iconSet>
    </cfRule>
  </conditionalFormatting>
  <conditionalFormatting sqref="BE129:BG130">
    <cfRule type="iconSet" priority="205">
      <iconSet showValue="0">
        <cfvo type="percent" val="0"/>
        <cfvo type="num" val="0.6"/>
        <cfvo type="num" val="0.9"/>
      </iconSet>
    </cfRule>
  </conditionalFormatting>
  <conditionalFormatting sqref="BG119:BG122">
    <cfRule type="iconSet" priority="204">
      <iconSet showValue="0">
        <cfvo type="percent" val="0"/>
        <cfvo type="num" val="0.6"/>
        <cfvo type="num" val="0.9"/>
      </iconSet>
    </cfRule>
  </conditionalFormatting>
  <conditionalFormatting sqref="BF119:BF122">
    <cfRule type="iconSet" priority="203">
      <iconSet showValue="0">
        <cfvo type="percent" val="0"/>
        <cfvo type="num" val="0.6"/>
        <cfvo type="num" val="0.9"/>
      </iconSet>
    </cfRule>
  </conditionalFormatting>
  <conditionalFormatting sqref="BM119:BM122">
    <cfRule type="iconSet" priority="202">
      <iconSet showValue="0">
        <cfvo type="percent" val="0"/>
        <cfvo type="num" val="0.6"/>
        <cfvo type="num" val="0.9"/>
      </iconSet>
    </cfRule>
  </conditionalFormatting>
  <conditionalFormatting sqref="BO119:BO122">
    <cfRule type="iconSet" priority="201">
      <iconSet showValue="0">
        <cfvo type="percent" val="0"/>
        <cfvo type="num" val="0.6"/>
        <cfvo type="num" val="0.9"/>
      </iconSet>
    </cfRule>
  </conditionalFormatting>
  <conditionalFormatting sqref="BN119:BN122">
    <cfRule type="iconSet" priority="200">
      <iconSet showValue="0">
        <cfvo type="percent" val="0"/>
        <cfvo type="num" val="0.6"/>
        <cfvo type="num" val="0.9"/>
      </iconSet>
    </cfRule>
  </conditionalFormatting>
  <conditionalFormatting sqref="BS128:BU129">
    <cfRule type="iconSet" priority="199">
      <iconSet showValue="0">
        <cfvo type="percent" val="0"/>
        <cfvo type="num" val="0.6"/>
        <cfvo type="num" val="0.9"/>
      </iconSet>
    </cfRule>
  </conditionalFormatting>
  <conditionalFormatting sqref="BS130:BU130">
    <cfRule type="iconSet" priority="198">
      <iconSet showValue="0">
        <cfvo type="percent" val="0"/>
        <cfvo type="num" val="0.6"/>
        <cfvo type="num" val="0.9"/>
      </iconSet>
    </cfRule>
  </conditionalFormatting>
  <conditionalFormatting sqref="BI128:BK129">
    <cfRule type="iconSet" priority="197">
      <iconSet showValue="0">
        <cfvo type="percent" val="0"/>
        <cfvo type="num" val="0.6"/>
        <cfvo type="num" val="0.9"/>
      </iconSet>
    </cfRule>
  </conditionalFormatting>
  <conditionalFormatting sqref="BI130:BK130">
    <cfRule type="iconSet" priority="196">
      <iconSet showValue="0">
        <cfvo type="percent" val="0"/>
        <cfvo type="num" val="0.6"/>
        <cfvo type="num" val="0.9"/>
      </iconSet>
    </cfRule>
  </conditionalFormatting>
  <conditionalFormatting sqref="BM128:BO129">
    <cfRule type="iconSet" priority="195">
      <iconSet showValue="0">
        <cfvo type="percent" val="0"/>
        <cfvo type="num" val="0.6"/>
        <cfvo type="num" val="0.9"/>
      </iconSet>
    </cfRule>
  </conditionalFormatting>
  <conditionalFormatting sqref="BM130:BO130">
    <cfRule type="iconSet" priority="194">
      <iconSet showValue="0">
        <cfvo type="percent" val="0"/>
        <cfvo type="num" val="0.6"/>
        <cfvo type="num" val="0.9"/>
      </iconSet>
    </cfRule>
  </conditionalFormatting>
  <conditionalFormatting sqref="BC132:BC133 BE132:BG133">
    <cfRule type="iconSet" priority="193">
      <iconSet showValue="0">
        <cfvo type="percent" val="0"/>
        <cfvo type="num" val="0.6"/>
        <cfvo type="num" val="0.9"/>
      </iconSet>
    </cfRule>
  </conditionalFormatting>
  <conditionalFormatting sqref="BI132:BK132">
    <cfRule type="iconSet" priority="192">
      <iconSet showValue="0">
        <cfvo type="percent" val="0"/>
        <cfvo type="num" val="0.6"/>
        <cfvo type="num" val="0.9"/>
      </iconSet>
    </cfRule>
  </conditionalFormatting>
  <conditionalFormatting sqref="BI133:BK133">
    <cfRule type="iconSet" priority="191">
      <iconSet showValue="0">
        <cfvo type="percent" val="0"/>
        <cfvo type="num" val="0.6"/>
        <cfvo type="num" val="0.9"/>
      </iconSet>
    </cfRule>
  </conditionalFormatting>
  <conditionalFormatting sqref="BM132:BO132">
    <cfRule type="iconSet" priority="190">
      <iconSet showValue="0">
        <cfvo type="percent" val="0"/>
        <cfvo type="num" val="0.6"/>
        <cfvo type="num" val="0.9"/>
      </iconSet>
    </cfRule>
  </conditionalFormatting>
  <conditionalFormatting sqref="BM133:BO133">
    <cfRule type="iconSet" priority="189">
      <iconSet showValue="0">
        <cfvo type="percent" val="0"/>
        <cfvo type="num" val="0.6"/>
        <cfvo type="num" val="0.9"/>
      </iconSet>
    </cfRule>
  </conditionalFormatting>
  <conditionalFormatting sqref="BQ132:BU132">
    <cfRule type="iconSet" priority="188">
      <iconSet showValue="0">
        <cfvo type="percent" val="0"/>
        <cfvo type="num" val="0.6"/>
        <cfvo type="num" val="0.9"/>
      </iconSet>
    </cfRule>
  </conditionalFormatting>
  <conditionalFormatting sqref="BQ133:BU133">
    <cfRule type="iconSet" priority="187">
      <iconSet showValue="0">
        <cfvo type="percent" val="0"/>
        <cfvo type="num" val="0.6"/>
        <cfvo type="num" val="0.9"/>
      </iconSet>
    </cfRule>
  </conditionalFormatting>
  <conditionalFormatting sqref="BS89:BT89">
    <cfRule type="iconSet" priority="186">
      <iconSet showValue="0">
        <cfvo type="percent" val="0"/>
        <cfvo type="num" val="0.6"/>
        <cfvo type="num" val="0.9"/>
      </iconSet>
    </cfRule>
  </conditionalFormatting>
  <conditionalFormatting sqref="W14:X14 Z14:AD14 Z16:AD18 W16:X18 AF14:AF18">
    <cfRule type="iconSet" priority="185">
      <iconSet showValue="0">
        <cfvo type="percent" val="0"/>
        <cfvo type="num" val="0.6"/>
        <cfvo type="num" val="0.9"/>
      </iconSet>
    </cfRule>
  </conditionalFormatting>
  <conditionalFormatting sqref="AE14:AE19">
    <cfRule type="iconSet" priority="184">
      <iconSet showValue="0">
        <cfvo type="percent" val="0"/>
        <cfvo type="num" val="0.6"/>
        <cfvo type="num" val="0.9"/>
      </iconSet>
    </cfRule>
  </conditionalFormatting>
  <conditionalFormatting sqref="V143">
    <cfRule type="iconSet" priority="182">
      <iconSet showValue="0">
        <cfvo type="percent" val="0"/>
        <cfvo type="num" val="0.6"/>
        <cfvo type="num" val="0.9"/>
      </iconSet>
    </cfRule>
  </conditionalFormatting>
  <conditionalFormatting sqref="V154 V108 V60 V91 V19 V21 V119:V122 V28:V30 V82 V62 V115 V6:V12 V135:V141">
    <cfRule type="iconSet" priority="181">
      <iconSet showValue="0">
        <cfvo type="percent" val="0"/>
        <cfvo type="num" val="0.6"/>
        <cfvo type="num" val="0.9"/>
      </iconSet>
    </cfRule>
  </conditionalFormatting>
  <conditionalFormatting sqref="V68">
    <cfRule type="iconSet" priority="180">
      <iconSet showValue="0">
        <cfvo type="percent" val="0"/>
        <cfvo type="num" val="0.6"/>
        <cfvo type="num" val="0.9"/>
      </iconSet>
    </cfRule>
  </conditionalFormatting>
  <conditionalFormatting sqref="V52">
    <cfRule type="iconSet" priority="177">
      <iconSet showValue="0">
        <cfvo type="percent" val="0"/>
        <cfvo type="num" val="0.6"/>
        <cfvo type="num" val="0.9"/>
      </iconSet>
    </cfRule>
  </conditionalFormatting>
  <conditionalFormatting sqref="V59">
    <cfRule type="iconSet" priority="176">
      <iconSet showValue="0">
        <cfvo type="percent" val="0"/>
        <cfvo type="num" val="0.6"/>
        <cfvo type="num" val="0.9"/>
      </iconSet>
    </cfRule>
  </conditionalFormatting>
  <conditionalFormatting sqref="V63">
    <cfRule type="iconSet" priority="175">
      <iconSet showValue="0">
        <cfvo type="percent" val="0"/>
        <cfvo type="num" val="0.6"/>
        <cfvo type="num" val="0.9"/>
      </iconSet>
    </cfRule>
  </conditionalFormatting>
  <conditionalFormatting sqref="V67">
    <cfRule type="iconSet" priority="174">
      <iconSet showValue="0">
        <cfvo type="percent" val="0"/>
        <cfvo type="num" val="0.6"/>
        <cfvo type="num" val="0.9"/>
      </iconSet>
    </cfRule>
  </conditionalFormatting>
  <conditionalFormatting sqref="V92">
    <cfRule type="iconSet" priority="173">
      <iconSet showValue="0">
        <cfvo type="percent" val="0"/>
        <cfvo type="num" val="0.6"/>
        <cfvo type="num" val="0.9"/>
      </iconSet>
    </cfRule>
  </conditionalFormatting>
  <conditionalFormatting sqref="V13">
    <cfRule type="iconSet" priority="172">
      <iconSet showValue="0">
        <cfvo type="percent" val="0"/>
        <cfvo type="num" val="0.6"/>
        <cfvo type="num" val="0.9"/>
      </iconSet>
    </cfRule>
  </conditionalFormatting>
  <conditionalFormatting sqref="V20">
    <cfRule type="iconSet" priority="171">
      <iconSet showValue="0">
        <cfvo type="percent" val="0"/>
        <cfvo type="num" val="0.6"/>
        <cfvo type="num" val="0.9"/>
      </iconSet>
    </cfRule>
  </conditionalFormatting>
  <conditionalFormatting sqref="V58">
    <cfRule type="iconSet" priority="170">
      <iconSet showValue="0">
        <cfvo type="percent" val="0"/>
        <cfvo type="num" val="0.6"/>
        <cfvo type="num" val="0.9"/>
      </iconSet>
    </cfRule>
  </conditionalFormatting>
  <conditionalFormatting sqref="V71">
    <cfRule type="iconSet" priority="169">
      <iconSet showValue="0">
        <cfvo type="percent" val="0"/>
        <cfvo type="num" val="0.6"/>
        <cfvo type="num" val="0.9"/>
      </iconSet>
    </cfRule>
  </conditionalFormatting>
  <conditionalFormatting sqref="V77">
    <cfRule type="iconSet" priority="168">
      <iconSet showValue="0">
        <cfvo type="percent" val="0"/>
        <cfvo type="num" val="0.6"/>
        <cfvo type="num" val="0.9"/>
      </iconSet>
    </cfRule>
  </conditionalFormatting>
  <conditionalFormatting sqref="V83">
    <cfRule type="iconSet" priority="167">
      <iconSet showValue="0">
        <cfvo type="percent" val="0"/>
        <cfvo type="num" val="0.6"/>
        <cfvo type="num" val="0.9"/>
      </iconSet>
    </cfRule>
  </conditionalFormatting>
  <conditionalFormatting sqref="V90">
    <cfRule type="iconSet" priority="166">
      <iconSet showValue="0">
        <cfvo type="percent" val="0"/>
        <cfvo type="num" val="0.6"/>
        <cfvo type="num" val="0.9"/>
      </iconSet>
    </cfRule>
  </conditionalFormatting>
  <conditionalFormatting sqref="V109">
    <cfRule type="iconSet" priority="165">
      <iconSet showValue="0">
        <cfvo type="percent" val="0"/>
        <cfvo type="num" val="0.6"/>
        <cfvo type="num" val="0.9"/>
      </iconSet>
    </cfRule>
  </conditionalFormatting>
  <conditionalFormatting sqref="V118">
    <cfRule type="iconSet" priority="164">
      <iconSet showValue="0">
        <cfvo type="percent" val="0"/>
        <cfvo type="num" val="0.6"/>
        <cfvo type="num" val="0.9"/>
      </iconSet>
    </cfRule>
  </conditionalFormatting>
  <conditionalFormatting sqref="V123">
    <cfRule type="iconSet" priority="163">
      <iconSet showValue="0">
        <cfvo type="percent" val="0"/>
        <cfvo type="num" val="0.6"/>
        <cfvo type="num" val="0.9"/>
      </iconSet>
    </cfRule>
  </conditionalFormatting>
  <conditionalFormatting sqref="V127">
    <cfRule type="iconSet" priority="162">
      <iconSet showValue="0">
        <cfvo type="percent" val="0"/>
        <cfvo type="num" val="0.6"/>
        <cfvo type="num" val="0.9"/>
      </iconSet>
    </cfRule>
  </conditionalFormatting>
  <conditionalFormatting sqref="V131">
    <cfRule type="iconSet" priority="161">
      <iconSet showValue="0">
        <cfvo type="percent" val="0"/>
        <cfvo type="num" val="0.6"/>
        <cfvo type="num" val="0.9"/>
      </iconSet>
    </cfRule>
  </conditionalFormatting>
  <conditionalFormatting sqref="V134">
    <cfRule type="iconSet" priority="160">
      <iconSet showValue="0">
        <cfvo type="percent" val="0"/>
        <cfvo type="num" val="0.6"/>
        <cfvo type="num" val="0.9"/>
      </iconSet>
    </cfRule>
  </conditionalFormatting>
  <conditionalFormatting sqref="V142">
    <cfRule type="iconSet" priority="159">
      <iconSet showValue="0">
        <cfvo type="percent" val="0"/>
        <cfvo type="num" val="0.6"/>
        <cfvo type="num" val="0.9"/>
      </iconSet>
    </cfRule>
  </conditionalFormatting>
  <conditionalFormatting sqref="V144">
    <cfRule type="iconSet" priority="158">
      <iconSet showValue="0">
        <cfvo type="percent" val="0"/>
        <cfvo type="num" val="0.6"/>
        <cfvo type="num" val="0.9"/>
      </iconSet>
    </cfRule>
  </conditionalFormatting>
  <conditionalFormatting sqref="V153">
    <cfRule type="iconSet" priority="157">
      <iconSet showValue="0">
        <cfvo type="percent" val="0"/>
        <cfvo type="num" val="0.6"/>
        <cfvo type="num" val="0.9"/>
      </iconSet>
    </cfRule>
  </conditionalFormatting>
  <conditionalFormatting sqref="V31:V34">
    <cfRule type="iconSet" priority="156">
      <iconSet showValue="0">
        <cfvo type="percent" val="0"/>
        <cfvo type="num" val="0.6"/>
        <cfvo type="num" val="0.9"/>
      </iconSet>
    </cfRule>
  </conditionalFormatting>
  <conditionalFormatting sqref="V38:V42">
    <cfRule type="iconSet" priority="155">
      <iconSet showValue="0">
        <cfvo type="percent" val="0"/>
        <cfvo type="num" val="0.6"/>
        <cfvo type="num" val="0.9"/>
      </iconSet>
    </cfRule>
  </conditionalFormatting>
  <conditionalFormatting sqref="V45:V49">
    <cfRule type="iconSet" priority="154">
      <iconSet showValue="0">
        <cfvo type="percent" val="0"/>
        <cfvo type="num" val="0.6"/>
        <cfvo type="num" val="0.9"/>
      </iconSet>
    </cfRule>
  </conditionalFormatting>
  <conditionalFormatting sqref="V50">
    <cfRule type="iconSet" priority="153">
      <iconSet showValue="0">
        <cfvo type="percent" val="0"/>
        <cfvo type="num" val="0.6"/>
        <cfvo type="num" val="0.9"/>
      </iconSet>
    </cfRule>
  </conditionalFormatting>
  <conditionalFormatting sqref="V51">
    <cfRule type="iconSet" priority="152">
      <iconSet showValue="0">
        <cfvo type="percent" val="0"/>
        <cfvo type="num" val="0.6"/>
        <cfvo type="num" val="0.9"/>
      </iconSet>
    </cfRule>
  </conditionalFormatting>
  <conditionalFormatting sqref="V93:V99 V102:V107">
    <cfRule type="iconSet" priority="149">
      <iconSet showValue="0">
        <cfvo type="percent" val="0"/>
        <cfvo type="num" val="0.6"/>
        <cfvo type="num" val="0.9"/>
      </iconSet>
    </cfRule>
  </conditionalFormatting>
  <conditionalFormatting sqref="V101">
    <cfRule type="iconSet" priority="148">
      <iconSet showValue="0">
        <cfvo type="percent" val="0"/>
        <cfvo type="num" val="0.6"/>
        <cfvo type="num" val="0.9"/>
      </iconSet>
    </cfRule>
  </conditionalFormatting>
  <conditionalFormatting sqref="V100">
    <cfRule type="iconSet" priority="147">
      <iconSet showValue="0">
        <cfvo type="percent" val="0"/>
        <cfvo type="num" val="0.6"/>
        <cfvo type="num" val="0.9"/>
      </iconSet>
    </cfRule>
  </conditionalFormatting>
  <conditionalFormatting sqref="V78">
    <cfRule type="iconSet" priority="145">
      <iconSet showValue="0">
        <cfvo type="percent" val="0"/>
        <cfvo type="num" val="0.6"/>
        <cfvo type="num" val="0.9"/>
      </iconSet>
    </cfRule>
  </conditionalFormatting>
  <conditionalFormatting sqref="V80">
    <cfRule type="iconSet" priority="144">
      <iconSet showValue="0">
        <cfvo type="percent" val="0"/>
        <cfvo type="num" val="0.6"/>
        <cfvo type="num" val="0.9"/>
      </iconSet>
    </cfRule>
  </conditionalFormatting>
  <conditionalFormatting sqref="V81">
    <cfRule type="iconSet" priority="143">
      <iconSet showValue="0">
        <cfvo type="percent" val="0"/>
        <cfvo type="num" val="0.6"/>
        <cfvo type="num" val="0.9"/>
      </iconSet>
    </cfRule>
  </conditionalFormatting>
  <conditionalFormatting sqref="V79">
    <cfRule type="iconSet" priority="142">
      <iconSet showValue="0">
        <cfvo type="percent" val="0"/>
        <cfvo type="num" val="0.6"/>
        <cfvo type="num" val="0.9"/>
      </iconSet>
    </cfRule>
  </conditionalFormatting>
  <conditionalFormatting sqref="V74">
    <cfRule type="iconSet" priority="141">
      <iconSet showValue="0">
        <cfvo type="percent" val="0"/>
        <cfvo type="num" val="0.6"/>
        <cfvo type="num" val="0.9"/>
      </iconSet>
    </cfRule>
  </conditionalFormatting>
  <conditionalFormatting sqref="V76">
    <cfRule type="iconSet" priority="140">
      <iconSet showValue="0">
        <cfvo type="percent" val="0"/>
        <cfvo type="num" val="0.6"/>
        <cfvo type="num" val="0.9"/>
      </iconSet>
    </cfRule>
  </conditionalFormatting>
  <conditionalFormatting sqref="V75">
    <cfRule type="iconSet" priority="139">
      <iconSet showValue="0">
        <cfvo type="percent" val="0"/>
        <cfvo type="num" val="0.6"/>
        <cfvo type="num" val="0.9"/>
      </iconSet>
    </cfRule>
  </conditionalFormatting>
  <conditionalFormatting sqref="V73">
    <cfRule type="iconSet" priority="138">
      <iconSet showValue="0">
        <cfvo type="percent" val="0"/>
        <cfvo type="num" val="0.6"/>
        <cfvo type="num" val="0.9"/>
      </iconSet>
    </cfRule>
  </conditionalFormatting>
  <conditionalFormatting sqref="V72">
    <cfRule type="iconSet" priority="137">
      <iconSet showValue="0">
        <cfvo type="percent" val="0"/>
        <cfvo type="num" val="0.6"/>
        <cfvo type="num" val="0.9"/>
      </iconSet>
    </cfRule>
  </conditionalFormatting>
  <conditionalFormatting sqref="V61">
    <cfRule type="iconSet" priority="136">
      <iconSet showValue="0">
        <cfvo type="percent" val="0"/>
        <cfvo type="num" val="0.6"/>
        <cfvo type="num" val="0.9"/>
      </iconSet>
    </cfRule>
  </conditionalFormatting>
  <conditionalFormatting sqref="V65">
    <cfRule type="iconSet" priority="135">
      <iconSet showValue="0">
        <cfvo type="percent" val="0"/>
        <cfvo type="num" val="0.6"/>
        <cfvo type="num" val="0.9"/>
      </iconSet>
    </cfRule>
  </conditionalFormatting>
  <conditionalFormatting sqref="V69">
    <cfRule type="iconSet" priority="134">
      <iconSet showValue="0">
        <cfvo type="percent" val="0"/>
        <cfvo type="num" val="0.6"/>
        <cfvo type="num" val="0.9"/>
      </iconSet>
    </cfRule>
  </conditionalFormatting>
  <conditionalFormatting sqref="V64">
    <cfRule type="iconSet" priority="133">
      <iconSet showValue="0">
        <cfvo type="percent" val="0"/>
        <cfvo type="num" val="0.6"/>
        <cfvo type="num" val="0.9"/>
      </iconSet>
    </cfRule>
  </conditionalFormatting>
  <conditionalFormatting sqref="V70">
    <cfRule type="iconSet" priority="132">
      <iconSet showValue="0">
        <cfvo type="percent" val="0"/>
        <cfvo type="num" val="0.6"/>
        <cfvo type="num" val="0.9"/>
      </iconSet>
    </cfRule>
  </conditionalFormatting>
  <conditionalFormatting sqref="V66">
    <cfRule type="iconSet" priority="131">
      <iconSet showValue="0">
        <cfvo type="percent" val="0"/>
        <cfvo type="num" val="0.6"/>
        <cfvo type="num" val="0.9"/>
      </iconSet>
    </cfRule>
  </conditionalFormatting>
  <conditionalFormatting sqref="V112">
    <cfRule type="iconSet" priority="130">
      <iconSet showValue="0">
        <cfvo type="percent" val="0"/>
        <cfvo type="num" val="0.6"/>
        <cfvo type="num" val="0.9"/>
      </iconSet>
    </cfRule>
  </conditionalFormatting>
  <conditionalFormatting sqref="V110">
    <cfRule type="iconSet" priority="129">
      <iconSet showValue="0">
        <cfvo type="percent" val="0"/>
        <cfvo type="num" val="0.6"/>
        <cfvo type="num" val="0.9"/>
      </iconSet>
    </cfRule>
  </conditionalFormatting>
  <conditionalFormatting sqref="V111">
    <cfRule type="iconSet" priority="128">
      <iconSet showValue="0">
        <cfvo type="percent" val="0"/>
        <cfvo type="num" val="0.6"/>
        <cfvo type="num" val="0.9"/>
      </iconSet>
    </cfRule>
  </conditionalFormatting>
  <conditionalFormatting sqref="V113">
    <cfRule type="iconSet" priority="127">
      <iconSet showValue="0">
        <cfvo type="percent" val="0"/>
        <cfvo type="num" val="0.6"/>
        <cfvo type="num" val="0.9"/>
      </iconSet>
    </cfRule>
  </conditionalFormatting>
  <conditionalFormatting sqref="V114">
    <cfRule type="iconSet" priority="126">
      <iconSet showValue="0">
        <cfvo type="percent" val="0"/>
        <cfvo type="num" val="0.6"/>
        <cfvo type="num" val="0.9"/>
      </iconSet>
    </cfRule>
  </conditionalFormatting>
  <conditionalFormatting sqref="V117">
    <cfRule type="iconSet" priority="125">
      <iconSet showValue="0">
        <cfvo type="percent" val="0"/>
        <cfvo type="num" val="0.6"/>
        <cfvo type="num" val="0.9"/>
      </iconSet>
    </cfRule>
  </conditionalFormatting>
  <conditionalFormatting sqref="V116">
    <cfRule type="iconSet" priority="124">
      <iconSet showValue="0">
        <cfvo type="percent" val="0"/>
        <cfvo type="num" val="0.6"/>
        <cfvo type="num" val="0.9"/>
      </iconSet>
    </cfRule>
  </conditionalFormatting>
  <conditionalFormatting sqref="V145:V152 V22:V27 V132:V133 V126 V128:V130">
    <cfRule type="iconSet" priority="183">
      <iconSet showValue="0">
        <cfvo type="percent" val="0"/>
        <cfvo type="num" val="0.6"/>
        <cfvo type="num" val="0.9"/>
      </iconSet>
    </cfRule>
  </conditionalFormatting>
  <conditionalFormatting sqref="V14 V16:V18">
    <cfRule type="iconSet" priority="122">
      <iconSet showValue="0">
        <cfvo type="percent" val="0"/>
        <cfvo type="num" val="0.6"/>
        <cfvo type="num" val="0.9"/>
      </iconSet>
    </cfRule>
  </conditionalFormatting>
  <conditionalFormatting sqref="Y143">
    <cfRule type="iconSet" priority="120">
      <iconSet showValue="0">
        <cfvo type="percent" val="0"/>
        <cfvo type="num" val="0.6"/>
        <cfvo type="num" val="0.9"/>
      </iconSet>
    </cfRule>
  </conditionalFormatting>
  <conditionalFormatting sqref="Y154 Y108 Y91 Y19 Y119:Y122 Y21:Y30 Y82 Y115 Y6:Y12 Y135:Y141">
    <cfRule type="iconSet" priority="119">
      <iconSet showValue="0">
        <cfvo type="percent" val="0"/>
        <cfvo type="num" val="0.6"/>
        <cfvo type="num" val="0.9"/>
      </iconSet>
    </cfRule>
  </conditionalFormatting>
  <conditionalFormatting sqref="Y60:Y62">
    <cfRule type="iconSet" priority="118">
      <iconSet showValue="0">
        <cfvo type="percent" val="0"/>
        <cfvo type="num" val="0.6"/>
        <cfvo type="num" val="0.9"/>
      </iconSet>
    </cfRule>
  </conditionalFormatting>
  <conditionalFormatting sqref="Y68">
    <cfRule type="iconSet" priority="117">
      <iconSet showValue="0">
        <cfvo type="percent" val="0"/>
        <cfvo type="num" val="0.6"/>
        <cfvo type="num" val="0.9"/>
      </iconSet>
    </cfRule>
  </conditionalFormatting>
  <conditionalFormatting sqref="Y44">
    <cfRule type="iconSet" priority="115">
      <iconSet showValue="0">
        <cfvo type="percent" val="0"/>
        <cfvo type="num" val="0.6"/>
        <cfvo type="num" val="0.9"/>
      </iconSet>
    </cfRule>
  </conditionalFormatting>
  <conditionalFormatting sqref="Y52">
    <cfRule type="iconSet" priority="114">
      <iconSet showValue="0">
        <cfvo type="percent" val="0"/>
        <cfvo type="num" val="0.6"/>
        <cfvo type="num" val="0.9"/>
      </iconSet>
    </cfRule>
  </conditionalFormatting>
  <conditionalFormatting sqref="Y59">
    <cfRule type="iconSet" priority="113">
      <iconSet showValue="0">
        <cfvo type="percent" val="0"/>
        <cfvo type="num" val="0.6"/>
        <cfvo type="num" val="0.9"/>
      </iconSet>
    </cfRule>
  </conditionalFormatting>
  <conditionalFormatting sqref="Y63">
    <cfRule type="iconSet" priority="112">
      <iconSet showValue="0">
        <cfvo type="percent" val="0"/>
        <cfvo type="num" val="0.6"/>
        <cfvo type="num" val="0.9"/>
      </iconSet>
    </cfRule>
  </conditionalFormatting>
  <conditionalFormatting sqref="Y67">
    <cfRule type="iconSet" priority="111">
      <iconSet showValue="0">
        <cfvo type="percent" val="0"/>
        <cfvo type="num" val="0.6"/>
        <cfvo type="num" val="0.9"/>
      </iconSet>
    </cfRule>
  </conditionalFormatting>
  <conditionalFormatting sqref="Y92">
    <cfRule type="iconSet" priority="110">
      <iconSet showValue="0">
        <cfvo type="percent" val="0"/>
        <cfvo type="num" val="0.6"/>
        <cfvo type="num" val="0.9"/>
      </iconSet>
    </cfRule>
  </conditionalFormatting>
  <conditionalFormatting sqref="Y13">
    <cfRule type="iconSet" priority="109">
      <iconSet showValue="0">
        <cfvo type="percent" val="0"/>
        <cfvo type="num" val="0.6"/>
        <cfvo type="num" val="0.9"/>
      </iconSet>
    </cfRule>
  </conditionalFormatting>
  <conditionalFormatting sqref="Y20">
    <cfRule type="iconSet" priority="108">
      <iconSet showValue="0">
        <cfvo type="percent" val="0"/>
        <cfvo type="num" val="0.6"/>
        <cfvo type="num" val="0.9"/>
      </iconSet>
    </cfRule>
  </conditionalFormatting>
  <conditionalFormatting sqref="Y58">
    <cfRule type="iconSet" priority="107">
      <iconSet showValue="0">
        <cfvo type="percent" val="0"/>
        <cfvo type="num" val="0.6"/>
        <cfvo type="num" val="0.9"/>
      </iconSet>
    </cfRule>
  </conditionalFormatting>
  <conditionalFormatting sqref="Y71">
    <cfRule type="iconSet" priority="106">
      <iconSet showValue="0">
        <cfvo type="percent" val="0"/>
        <cfvo type="num" val="0.6"/>
        <cfvo type="num" val="0.9"/>
      </iconSet>
    </cfRule>
  </conditionalFormatting>
  <conditionalFormatting sqref="Y77">
    <cfRule type="iconSet" priority="105">
      <iconSet showValue="0">
        <cfvo type="percent" val="0"/>
        <cfvo type="num" val="0.6"/>
        <cfvo type="num" val="0.9"/>
      </iconSet>
    </cfRule>
  </conditionalFormatting>
  <conditionalFormatting sqref="Y83">
    <cfRule type="iconSet" priority="104">
      <iconSet showValue="0">
        <cfvo type="percent" val="0"/>
        <cfvo type="num" val="0.6"/>
        <cfvo type="num" val="0.9"/>
      </iconSet>
    </cfRule>
  </conditionalFormatting>
  <conditionalFormatting sqref="Y90">
    <cfRule type="iconSet" priority="103">
      <iconSet showValue="0">
        <cfvo type="percent" val="0"/>
        <cfvo type="num" val="0.6"/>
        <cfvo type="num" val="0.9"/>
      </iconSet>
    </cfRule>
  </conditionalFormatting>
  <conditionalFormatting sqref="Y109">
    <cfRule type="iconSet" priority="102">
      <iconSet showValue="0">
        <cfvo type="percent" val="0"/>
        <cfvo type="num" val="0.6"/>
        <cfvo type="num" val="0.9"/>
      </iconSet>
    </cfRule>
  </conditionalFormatting>
  <conditionalFormatting sqref="Y118">
    <cfRule type="iconSet" priority="101">
      <iconSet showValue="0">
        <cfvo type="percent" val="0"/>
        <cfvo type="num" val="0.6"/>
        <cfvo type="num" val="0.9"/>
      </iconSet>
    </cfRule>
  </conditionalFormatting>
  <conditionalFormatting sqref="Y123">
    <cfRule type="iconSet" priority="100">
      <iconSet showValue="0">
        <cfvo type="percent" val="0"/>
        <cfvo type="num" val="0.6"/>
        <cfvo type="num" val="0.9"/>
      </iconSet>
    </cfRule>
  </conditionalFormatting>
  <conditionalFormatting sqref="Y127">
    <cfRule type="iconSet" priority="99">
      <iconSet showValue="0">
        <cfvo type="percent" val="0"/>
        <cfvo type="num" val="0.6"/>
        <cfvo type="num" val="0.9"/>
      </iconSet>
    </cfRule>
  </conditionalFormatting>
  <conditionalFormatting sqref="Y131">
    <cfRule type="iconSet" priority="98">
      <iconSet showValue="0">
        <cfvo type="percent" val="0"/>
        <cfvo type="num" val="0.6"/>
        <cfvo type="num" val="0.9"/>
      </iconSet>
    </cfRule>
  </conditionalFormatting>
  <conditionalFormatting sqref="Y134">
    <cfRule type="iconSet" priority="97">
      <iconSet showValue="0">
        <cfvo type="percent" val="0"/>
        <cfvo type="num" val="0.6"/>
        <cfvo type="num" val="0.9"/>
      </iconSet>
    </cfRule>
  </conditionalFormatting>
  <conditionalFormatting sqref="Y142">
    <cfRule type="iconSet" priority="96">
      <iconSet showValue="0">
        <cfvo type="percent" val="0"/>
        <cfvo type="num" val="0.6"/>
        <cfvo type="num" val="0.9"/>
      </iconSet>
    </cfRule>
  </conditionalFormatting>
  <conditionalFormatting sqref="Y144">
    <cfRule type="iconSet" priority="95">
      <iconSet showValue="0">
        <cfvo type="percent" val="0"/>
        <cfvo type="num" val="0.6"/>
        <cfvo type="num" val="0.9"/>
      </iconSet>
    </cfRule>
  </conditionalFormatting>
  <conditionalFormatting sqref="Y153">
    <cfRule type="iconSet" priority="94">
      <iconSet showValue="0">
        <cfvo type="percent" val="0"/>
        <cfvo type="num" val="0.6"/>
        <cfvo type="num" val="0.9"/>
      </iconSet>
    </cfRule>
  </conditionalFormatting>
  <conditionalFormatting sqref="Y31:Y36">
    <cfRule type="iconSet" priority="93">
      <iconSet showValue="0">
        <cfvo type="percent" val="0"/>
        <cfvo type="num" val="0.6"/>
        <cfvo type="num" val="0.9"/>
      </iconSet>
    </cfRule>
  </conditionalFormatting>
  <conditionalFormatting sqref="Y38:Y43">
    <cfRule type="iconSet" priority="92">
      <iconSet showValue="0">
        <cfvo type="percent" val="0"/>
        <cfvo type="num" val="0.6"/>
        <cfvo type="num" val="0.9"/>
      </iconSet>
    </cfRule>
  </conditionalFormatting>
  <conditionalFormatting sqref="Y51">
    <cfRule type="iconSet" priority="89">
      <iconSet showValue="0">
        <cfvo type="percent" val="0"/>
        <cfvo type="num" val="0.6"/>
        <cfvo type="num" val="0.9"/>
      </iconSet>
    </cfRule>
  </conditionalFormatting>
  <conditionalFormatting sqref="Y45:Y49">
    <cfRule type="iconSet" priority="91">
      <iconSet showValue="0">
        <cfvo type="percent" val="0"/>
        <cfvo type="num" val="0.6"/>
        <cfvo type="num" val="0.9"/>
      </iconSet>
    </cfRule>
  </conditionalFormatting>
  <conditionalFormatting sqref="Y50">
    <cfRule type="iconSet" priority="90">
      <iconSet showValue="0">
        <cfvo type="percent" val="0"/>
        <cfvo type="num" val="0.6"/>
        <cfvo type="num" val="0.9"/>
      </iconSet>
    </cfRule>
  </conditionalFormatting>
  <conditionalFormatting sqref="Y53:Y55">
    <cfRule type="iconSet" priority="88">
      <iconSet showValue="0">
        <cfvo type="percent" val="0"/>
        <cfvo type="num" val="0.6"/>
        <cfvo type="num" val="0.9"/>
      </iconSet>
    </cfRule>
  </conditionalFormatting>
  <conditionalFormatting sqref="Y56:Y57">
    <cfRule type="iconSet" priority="87">
      <iconSet showValue="0">
        <cfvo type="percent" val="0"/>
        <cfvo type="num" val="0.6"/>
        <cfvo type="num" val="0.9"/>
      </iconSet>
    </cfRule>
  </conditionalFormatting>
  <conditionalFormatting sqref="Y93:Y99 Y102:Y107">
    <cfRule type="iconSet" priority="86">
      <iconSet showValue="0">
        <cfvo type="percent" val="0"/>
        <cfvo type="num" val="0.6"/>
        <cfvo type="num" val="0.9"/>
      </iconSet>
    </cfRule>
  </conditionalFormatting>
  <conditionalFormatting sqref="Y101">
    <cfRule type="iconSet" priority="85">
      <iconSet showValue="0">
        <cfvo type="percent" val="0"/>
        <cfvo type="num" val="0.6"/>
        <cfvo type="num" val="0.9"/>
      </iconSet>
    </cfRule>
  </conditionalFormatting>
  <conditionalFormatting sqref="Y100">
    <cfRule type="iconSet" priority="84">
      <iconSet showValue="0">
        <cfvo type="percent" val="0"/>
        <cfvo type="num" val="0.6"/>
        <cfvo type="num" val="0.9"/>
      </iconSet>
    </cfRule>
  </conditionalFormatting>
  <conditionalFormatting sqref="Y78">
    <cfRule type="iconSet" priority="82">
      <iconSet showValue="0">
        <cfvo type="percent" val="0"/>
        <cfvo type="num" val="0.6"/>
        <cfvo type="num" val="0.9"/>
      </iconSet>
    </cfRule>
  </conditionalFormatting>
  <conditionalFormatting sqref="Y80">
    <cfRule type="iconSet" priority="81">
      <iconSet showValue="0">
        <cfvo type="percent" val="0"/>
        <cfvo type="num" val="0.6"/>
        <cfvo type="num" val="0.9"/>
      </iconSet>
    </cfRule>
  </conditionalFormatting>
  <conditionalFormatting sqref="Y81">
    <cfRule type="iconSet" priority="80">
      <iconSet showValue="0">
        <cfvo type="percent" val="0"/>
        <cfvo type="num" val="0.6"/>
        <cfvo type="num" val="0.9"/>
      </iconSet>
    </cfRule>
  </conditionalFormatting>
  <conditionalFormatting sqref="Y79">
    <cfRule type="iconSet" priority="79">
      <iconSet showValue="0">
        <cfvo type="percent" val="0"/>
        <cfvo type="num" val="0.6"/>
        <cfvo type="num" val="0.9"/>
      </iconSet>
    </cfRule>
  </conditionalFormatting>
  <conditionalFormatting sqref="Y74">
    <cfRule type="iconSet" priority="78">
      <iconSet showValue="0">
        <cfvo type="percent" val="0"/>
        <cfvo type="num" val="0.6"/>
        <cfvo type="num" val="0.9"/>
      </iconSet>
    </cfRule>
  </conditionalFormatting>
  <conditionalFormatting sqref="Y76">
    <cfRule type="iconSet" priority="77">
      <iconSet showValue="0">
        <cfvo type="percent" val="0"/>
        <cfvo type="num" val="0.6"/>
        <cfvo type="num" val="0.9"/>
      </iconSet>
    </cfRule>
  </conditionalFormatting>
  <conditionalFormatting sqref="Y75">
    <cfRule type="iconSet" priority="76">
      <iconSet showValue="0">
        <cfvo type="percent" val="0"/>
        <cfvo type="num" val="0.6"/>
        <cfvo type="num" val="0.9"/>
      </iconSet>
    </cfRule>
  </conditionalFormatting>
  <conditionalFormatting sqref="Y73">
    <cfRule type="iconSet" priority="75">
      <iconSet showValue="0">
        <cfvo type="percent" val="0"/>
        <cfvo type="num" val="0.6"/>
        <cfvo type="num" val="0.9"/>
      </iconSet>
    </cfRule>
  </conditionalFormatting>
  <conditionalFormatting sqref="Y72">
    <cfRule type="iconSet" priority="74">
      <iconSet showValue="0">
        <cfvo type="percent" val="0"/>
        <cfvo type="num" val="0.6"/>
        <cfvo type="num" val="0.9"/>
      </iconSet>
    </cfRule>
  </conditionalFormatting>
  <conditionalFormatting sqref="Y65">
    <cfRule type="iconSet" priority="73">
      <iconSet showValue="0">
        <cfvo type="percent" val="0"/>
        <cfvo type="num" val="0.6"/>
        <cfvo type="num" val="0.9"/>
      </iconSet>
    </cfRule>
  </conditionalFormatting>
  <conditionalFormatting sqref="Y69">
    <cfRule type="iconSet" priority="72">
      <iconSet showValue="0">
        <cfvo type="percent" val="0"/>
        <cfvo type="num" val="0.6"/>
        <cfvo type="num" val="0.9"/>
      </iconSet>
    </cfRule>
  </conditionalFormatting>
  <conditionalFormatting sqref="Y64">
    <cfRule type="iconSet" priority="71">
      <iconSet showValue="0">
        <cfvo type="percent" val="0"/>
        <cfvo type="num" val="0.6"/>
        <cfvo type="num" val="0.9"/>
      </iconSet>
    </cfRule>
  </conditionalFormatting>
  <conditionalFormatting sqref="Y70">
    <cfRule type="iconSet" priority="70">
      <iconSet showValue="0">
        <cfvo type="percent" val="0"/>
        <cfvo type="num" val="0.6"/>
        <cfvo type="num" val="0.9"/>
      </iconSet>
    </cfRule>
  </conditionalFormatting>
  <conditionalFormatting sqref="Y66">
    <cfRule type="iconSet" priority="69">
      <iconSet showValue="0">
        <cfvo type="percent" val="0"/>
        <cfvo type="num" val="0.6"/>
        <cfvo type="num" val="0.9"/>
      </iconSet>
    </cfRule>
  </conditionalFormatting>
  <conditionalFormatting sqref="Y112">
    <cfRule type="iconSet" priority="68">
      <iconSet showValue="0">
        <cfvo type="percent" val="0"/>
        <cfvo type="num" val="0.6"/>
        <cfvo type="num" val="0.9"/>
      </iconSet>
    </cfRule>
  </conditionalFormatting>
  <conditionalFormatting sqref="Y110">
    <cfRule type="iconSet" priority="67">
      <iconSet showValue="0">
        <cfvo type="percent" val="0"/>
        <cfvo type="num" val="0.6"/>
        <cfvo type="num" val="0.9"/>
      </iconSet>
    </cfRule>
  </conditionalFormatting>
  <conditionalFormatting sqref="Y111">
    <cfRule type="iconSet" priority="66">
      <iconSet showValue="0">
        <cfvo type="percent" val="0"/>
        <cfvo type="num" val="0.6"/>
        <cfvo type="num" val="0.9"/>
      </iconSet>
    </cfRule>
  </conditionalFormatting>
  <conditionalFormatting sqref="Y113">
    <cfRule type="iconSet" priority="65">
      <iconSet showValue="0">
        <cfvo type="percent" val="0"/>
        <cfvo type="num" val="0.6"/>
        <cfvo type="num" val="0.9"/>
      </iconSet>
    </cfRule>
  </conditionalFormatting>
  <conditionalFormatting sqref="Y114">
    <cfRule type="iconSet" priority="64">
      <iconSet showValue="0">
        <cfvo type="percent" val="0"/>
        <cfvo type="num" val="0.6"/>
        <cfvo type="num" val="0.9"/>
      </iconSet>
    </cfRule>
  </conditionalFormatting>
  <conditionalFormatting sqref="Y117">
    <cfRule type="iconSet" priority="63">
      <iconSet showValue="0">
        <cfvo type="percent" val="0"/>
        <cfvo type="num" val="0.6"/>
        <cfvo type="num" val="0.9"/>
      </iconSet>
    </cfRule>
  </conditionalFormatting>
  <conditionalFormatting sqref="Y116">
    <cfRule type="iconSet" priority="62">
      <iconSet showValue="0">
        <cfvo type="percent" val="0"/>
        <cfvo type="num" val="0.6"/>
        <cfvo type="num" val="0.9"/>
      </iconSet>
    </cfRule>
  </conditionalFormatting>
  <conditionalFormatting sqref="Y128:Y130 Y126 Y132:Y133 Y145:Y152">
    <cfRule type="iconSet" priority="121">
      <iconSet showValue="0">
        <cfvo type="percent" val="0"/>
        <cfvo type="num" val="0.6"/>
        <cfvo type="num" val="0.9"/>
      </iconSet>
    </cfRule>
  </conditionalFormatting>
  <conditionalFormatting sqref="Y14 Y16:Y18">
    <cfRule type="iconSet" priority="60">
      <iconSet showValue="0">
        <cfvo type="percent" val="0"/>
        <cfvo type="num" val="0.6"/>
        <cfvo type="num" val="0.9"/>
      </iconSet>
    </cfRule>
  </conditionalFormatting>
  <conditionalFormatting sqref="V44">
    <cfRule type="iconSet" priority="58">
      <iconSet showValue="0">
        <cfvo type="percent" val="0"/>
        <cfvo type="num" val="0.6"/>
        <cfvo type="num" val="0.9"/>
      </iconSet>
    </cfRule>
  </conditionalFormatting>
  <conditionalFormatting sqref="U44">
    <cfRule type="iconSet" priority="57">
      <iconSet showValue="0">
        <cfvo type="percent" val="0"/>
        <cfvo type="num" val="0.6"/>
        <cfvo type="num" val="0.9"/>
      </iconSet>
    </cfRule>
  </conditionalFormatting>
  <conditionalFormatting sqref="U31:U36 V35:V36">
    <cfRule type="iconSet" priority="4752">
      <iconSet showValue="0">
        <cfvo type="percent" val="0"/>
        <cfvo type="num" val="0.6"/>
        <cfvo type="num" val="0.9"/>
      </iconSet>
    </cfRule>
  </conditionalFormatting>
  <conditionalFormatting sqref="U38:U42">
    <cfRule type="iconSet" priority="4753">
      <iconSet showValue="0">
        <cfvo type="percent" val="0"/>
        <cfvo type="num" val="0.6"/>
        <cfvo type="num" val="0.9"/>
      </iconSet>
    </cfRule>
  </conditionalFormatting>
  <conditionalFormatting sqref="U45:U49">
    <cfRule type="iconSet" priority="4754">
      <iconSet showValue="0">
        <cfvo type="percent" val="0"/>
        <cfvo type="num" val="0.6"/>
        <cfvo type="num" val="0.9"/>
      </iconSet>
    </cfRule>
  </conditionalFormatting>
  <conditionalFormatting sqref="U50">
    <cfRule type="iconSet" priority="4755">
      <iconSet showValue="0">
        <cfvo type="percent" val="0"/>
        <cfvo type="num" val="0.6"/>
        <cfvo type="num" val="0.9"/>
      </iconSet>
    </cfRule>
  </conditionalFormatting>
  <conditionalFormatting sqref="U51">
    <cfRule type="iconSet" priority="4756">
      <iconSet showValue="0">
        <cfvo type="percent" val="0"/>
        <cfvo type="num" val="0.6"/>
        <cfvo type="num" val="0.9"/>
      </iconSet>
    </cfRule>
  </conditionalFormatting>
  <conditionalFormatting sqref="U53:V57">
    <cfRule type="iconSet" priority="4757">
      <iconSet showValue="0">
        <cfvo type="percent" val="0"/>
        <cfvo type="num" val="0.6"/>
        <cfvo type="num" val="0.9"/>
      </iconSet>
    </cfRule>
  </conditionalFormatting>
  <conditionalFormatting sqref="U84:AB89 AC89">
    <cfRule type="iconSet" priority="4799">
      <iconSet showValue="0">
        <cfvo type="percent" val="0"/>
        <cfvo type="num" val="0.6"/>
        <cfvo type="num" val="0.9"/>
      </iconSet>
    </cfRule>
  </conditionalFormatting>
  <conditionalFormatting sqref="U78">
    <cfRule type="iconSet" priority="4801">
      <iconSet showValue="0">
        <cfvo type="percent" val="0"/>
        <cfvo type="num" val="0.6"/>
        <cfvo type="num" val="0.9"/>
      </iconSet>
    </cfRule>
  </conditionalFormatting>
  <conditionalFormatting sqref="U80">
    <cfRule type="iconSet" priority="4803">
      <iconSet showValue="0">
        <cfvo type="percent" val="0"/>
        <cfvo type="num" val="0.6"/>
        <cfvo type="num" val="0.9"/>
      </iconSet>
    </cfRule>
  </conditionalFormatting>
  <conditionalFormatting sqref="U76">
    <cfRule type="iconSet" priority="4806">
      <iconSet showValue="0">
        <cfvo type="percent" val="0"/>
        <cfvo type="num" val="0.6"/>
        <cfvo type="num" val="0.9"/>
      </iconSet>
    </cfRule>
  </conditionalFormatting>
  <conditionalFormatting sqref="U75">
    <cfRule type="iconSet" priority="4807">
      <iconSet showValue="0">
        <cfvo type="percent" val="0"/>
        <cfvo type="num" val="0.6"/>
        <cfvo type="num" val="0.9"/>
      </iconSet>
    </cfRule>
  </conditionalFormatting>
  <conditionalFormatting sqref="U72">
    <cfRule type="iconSet" priority="4809">
      <iconSet showValue="0">
        <cfvo type="percent" val="0"/>
        <cfvo type="num" val="0.6"/>
        <cfvo type="num" val="0.9"/>
      </iconSet>
    </cfRule>
  </conditionalFormatting>
  <conditionalFormatting sqref="U111">
    <cfRule type="iconSet" priority="4816">
      <iconSet showValue="0">
        <cfvo type="percent" val="0"/>
        <cfvo type="num" val="0.6"/>
        <cfvo type="num" val="0.9"/>
      </iconSet>
    </cfRule>
  </conditionalFormatting>
  <conditionalFormatting sqref="U113">
    <cfRule type="iconSet" priority="4817">
      <iconSet showValue="0">
        <cfvo type="percent" val="0"/>
        <cfvo type="num" val="0.6"/>
        <cfvo type="num" val="0.9"/>
      </iconSet>
    </cfRule>
  </conditionalFormatting>
  <conditionalFormatting sqref="U37:Y37">
    <cfRule type="iconSet" priority="4865">
      <iconSet showValue="0">
        <cfvo type="percent" val="0"/>
        <cfvo type="num" val="0.6"/>
        <cfvo type="num" val="0.9"/>
      </iconSet>
    </cfRule>
  </conditionalFormatting>
  <conditionalFormatting sqref="AE75">
    <cfRule type="iconSet" priority="55">
      <iconSet showValue="0">
        <cfvo type="percent" val="0"/>
        <cfvo type="num" val="0.6"/>
        <cfvo type="num" val="0.9"/>
      </iconSet>
    </cfRule>
  </conditionalFormatting>
  <conditionalFormatting sqref="AE68">
    <cfRule type="iconSet" priority="54">
      <iconSet showValue="0">
        <cfvo type="percent" val="0"/>
        <cfvo type="num" val="0.6"/>
        <cfvo type="num" val="0.9"/>
      </iconSet>
    </cfRule>
  </conditionalFormatting>
  <conditionalFormatting sqref="BM124:BO126">
    <cfRule type="iconSet" priority="5532">
      <iconSet showValue="0">
        <cfvo type="percent" val="0"/>
        <cfvo type="num" val="0.6"/>
        <cfvo type="num" val="0.9"/>
      </iconSet>
    </cfRule>
  </conditionalFormatting>
  <conditionalFormatting sqref="AW124:AW126">
    <cfRule type="iconSet" priority="5533">
      <iconSet showValue="0">
        <cfvo type="percent" val="0"/>
        <cfvo type="num" val="0.6"/>
        <cfvo type="num" val="0.9"/>
      </iconSet>
    </cfRule>
  </conditionalFormatting>
  <conditionalFormatting sqref="AV124:AV126">
    <cfRule type="iconSet" priority="5534">
      <iconSet showValue="0">
        <cfvo type="percent" val="0"/>
        <cfvo type="num" val="0.6"/>
        <cfvo type="num" val="0.9"/>
      </iconSet>
    </cfRule>
  </conditionalFormatting>
  <conditionalFormatting sqref="AT124:AT126">
    <cfRule type="iconSet" priority="5536">
      <iconSet showValue="0">
        <cfvo type="percent" val="0"/>
        <cfvo type="num" val="0.6"/>
        <cfvo type="num" val="0.9"/>
      </iconSet>
    </cfRule>
  </conditionalFormatting>
  <conditionalFormatting sqref="AS124:AS126">
    <cfRule type="iconSet" priority="5537">
      <iconSet showValue="0">
        <cfvo type="percent" val="0"/>
        <cfvo type="num" val="0.6"/>
        <cfvo type="num" val="0.9"/>
      </iconSet>
    </cfRule>
  </conditionalFormatting>
  <conditionalFormatting sqref="AR124:AR126">
    <cfRule type="iconSet" priority="5538">
      <iconSet showValue="0">
        <cfvo type="percent" val="0"/>
        <cfvo type="num" val="0.6"/>
        <cfvo type="num" val="0.9"/>
      </iconSet>
    </cfRule>
  </conditionalFormatting>
  <conditionalFormatting sqref="AQ124:AQ126">
    <cfRule type="iconSet" priority="5539">
      <iconSet showValue="0">
        <cfvo type="percent" val="0"/>
        <cfvo type="num" val="0.6"/>
        <cfvo type="num" val="0.9"/>
      </iconSet>
    </cfRule>
  </conditionalFormatting>
  <conditionalFormatting sqref="AP124:AP126">
    <cfRule type="iconSet" priority="5540">
      <iconSet showValue="0">
        <cfvo type="percent" val="0"/>
        <cfvo type="num" val="0.6"/>
        <cfvo type="num" val="0.9"/>
      </iconSet>
    </cfRule>
  </conditionalFormatting>
  <conditionalFormatting sqref="AO124:AO126">
    <cfRule type="iconSet" priority="5541">
      <iconSet showValue="0">
        <cfvo type="percent" val="0"/>
        <cfvo type="num" val="0.6"/>
        <cfvo type="num" val="0.9"/>
      </iconSet>
    </cfRule>
  </conditionalFormatting>
  <conditionalFormatting sqref="AN124:AN126">
    <cfRule type="iconSet" priority="5542">
      <iconSet showValue="0">
        <cfvo type="percent" val="0"/>
        <cfvo type="num" val="0.6"/>
        <cfvo type="num" val="0.9"/>
      </iconSet>
    </cfRule>
  </conditionalFormatting>
  <conditionalFormatting sqref="AL124:AL126">
    <cfRule type="iconSet" priority="5544">
      <iconSet showValue="0">
        <cfvo type="percent" val="0"/>
        <cfvo type="num" val="0.6"/>
        <cfvo type="num" val="0.9"/>
      </iconSet>
    </cfRule>
  </conditionalFormatting>
  <conditionalFormatting sqref="AF124:AF125">
    <cfRule type="iconSet" priority="5546">
      <iconSet showValue="0">
        <cfvo type="percent" val="0"/>
        <cfvo type="num" val="0.6"/>
        <cfvo type="num" val="0.9"/>
      </iconSet>
    </cfRule>
  </conditionalFormatting>
  <conditionalFormatting sqref="AE124:AE125">
    <cfRule type="iconSet" priority="5547">
      <iconSet showValue="0">
        <cfvo type="percent" val="0"/>
        <cfvo type="num" val="0.6"/>
        <cfvo type="num" val="0.9"/>
      </iconSet>
    </cfRule>
  </conditionalFormatting>
  <conditionalFormatting sqref="AD124:AD125">
    <cfRule type="iconSet" priority="5548">
      <iconSet showValue="0">
        <cfvo type="percent" val="0"/>
        <cfvo type="num" val="0.6"/>
        <cfvo type="num" val="0.9"/>
      </iconSet>
    </cfRule>
  </conditionalFormatting>
  <conditionalFormatting sqref="AC124:AC125">
    <cfRule type="iconSet" priority="5549">
      <iconSet showValue="0">
        <cfvo type="percent" val="0"/>
        <cfvo type="num" val="0.6"/>
        <cfvo type="num" val="0.9"/>
      </iconSet>
    </cfRule>
  </conditionalFormatting>
  <conditionalFormatting sqref="AB124:AB125">
    <cfRule type="iconSet" priority="5550">
      <iconSet showValue="0">
        <cfvo type="percent" val="0"/>
        <cfvo type="num" val="0.6"/>
        <cfvo type="num" val="0.9"/>
      </iconSet>
    </cfRule>
  </conditionalFormatting>
  <conditionalFormatting sqref="AA124:AA125">
    <cfRule type="iconSet" priority="5551">
      <iconSet showValue="0">
        <cfvo type="percent" val="0"/>
        <cfvo type="num" val="0.6"/>
        <cfvo type="num" val="0.9"/>
      </iconSet>
    </cfRule>
  </conditionalFormatting>
  <conditionalFormatting sqref="Z124:Z125">
    <cfRule type="iconSet" priority="5552">
      <iconSet showValue="0">
        <cfvo type="percent" val="0"/>
        <cfvo type="num" val="0.6"/>
        <cfvo type="num" val="0.9"/>
      </iconSet>
    </cfRule>
  </conditionalFormatting>
  <conditionalFormatting sqref="X124:X125">
    <cfRule type="iconSet" priority="5553">
      <iconSet showValue="0">
        <cfvo type="percent" val="0"/>
        <cfvo type="num" val="0.6"/>
        <cfvo type="num" val="0.9"/>
      </iconSet>
    </cfRule>
  </conditionalFormatting>
  <conditionalFormatting sqref="W124:W125">
    <cfRule type="iconSet" priority="5554">
      <iconSet showValue="0">
        <cfvo type="percent" val="0"/>
        <cfvo type="num" val="0.6"/>
        <cfvo type="num" val="0.9"/>
      </iconSet>
    </cfRule>
  </conditionalFormatting>
  <conditionalFormatting sqref="V124:V125">
    <cfRule type="iconSet" priority="5596">
      <iconSet showValue="0">
        <cfvo type="percent" val="0"/>
        <cfvo type="num" val="0.6"/>
        <cfvo type="num" val="0.9"/>
      </iconSet>
    </cfRule>
  </conditionalFormatting>
  <conditionalFormatting sqref="Y124:Y125">
    <cfRule type="iconSet" priority="5611">
      <iconSet showValue="0">
        <cfvo type="percent" val="0"/>
        <cfvo type="num" val="0.6"/>
        <cfvo type="num" val="0.9"/>
      </iconSet>
    </cfRule>
  </conditionalFormatting>
  <conditionalFormatting sqref="U124:U125">
    <cfRule type="iconSet" priority="5615">
      <iconSet showValue="0">
        <cfvo type="percent" val="0"/>
        <cfvo type="num" val="0.6"/>
        <cfvo type="num" val="0.9"/>
      </iconSet>
    </cfRule>
  </conditionalFormatting>
  <conditionalFormatting sqref="AF84:AF89">
    <cfRule type="iconSet" priority="53">
      <iconSet showValue="0">
        <cfvo type="percent" val="0"/>
        <cfvo type="num" val="0.6"/>
        <cfvo type="num" val="0.9"/>
      </iconSet>
    </cfRule>
  </conditionalFormatting>
  <conditionalFormatting sqref="AF82">
    <cfRule type="iconSet" priority="46">
      <iconSet showValue="0">
        <cfvo type="percent" val="0"/>
        <cfvo type="num" val="0.6"/>
        <cfvo type="num" val="0.9"/>
      </iconSet>
    </cfRule>
  </conditionalFormatting>
  <conditionalFormatting sqref="AF78">
    <cfRule type="iconSet" priority="45">
      <iconSet showValue="0">
        <cfvo type="percent" val="0"/>
        <cfvo type="num" val="0.6"/>
        <cfvo type="num" val="0.9"/>
      </iconSet>
    </cfRule>
  </conditionalFormatting>
  <conditionalFormatting sqref="AF80">
    <cfRule type="iconSet" priority="44">
      <iconSet showValue="0">
        <cfvo type="percent" val="0"/>
        <cfvo type="num" val="0.6"/>
        <cfvo type="num" val="0.9"/>
      </iconSet>
    </cfRule>
  </conditionalFormatting>
  <conditionalFormatting sqref="AF81">
    <cfRule type="iconSet" priority="43">
      <iconSet showValue="0">
        <cfvo type="percent" val="0"/>
        <cfvo type="num" val="0.6"/>
        <cfvo type="num" val="0.9"/>
      </iconSet>
    </cfRule>
  </conditionalFormatting>
  <conditionalFormatting sqref="AF79">
    <cfRule type="iconSet" priority="42">
      <iconSet showValue="0">
        <cfvo type="percent" val="0"/>
        <cfvo type="num" val="0.6"/>
        <cfvo type="num" val="0.9"/>
      </iconSet>
    </cfRule>
  </conditionalFormatting>
  <conditionalFormatting sqref="U99:U101">
    <cfRule type="iconSet" priority="37">
      <iconSet showValue="0">
        <cfvo type="percent" val="0"/>
        <cfvo type="num" val="0.6"/>
        <cfvo type="num" val="0.9"/>
      </iconSet>
    </cfRule>
  </conditionalFormatting>
  <conditionalFormatting sqref="V43">
    <cfRule type="iconSet" priority="35">
      <iconSet showValue="0">
        <cfvo type="percent" val="0"/>
        <cfvo type="num" val="0.6"/>
        <cfvo type="num" val="0.9"/>
      </iconSet>
    </cfRule>
  </conditionalFormatting>
  <conditionalFormatting sqref="U43">
    <cfRule type="iconSet" priority="36">
      <iconSet showValue="0">
        <cfvo type="percent" val="0"/>
        <cfvo type="num" val="0.6"/>
        <cfvo type="num" val="0.9"/>
      </iconSet>
    </cfRule>
  </conditionalFormatting>
  <conditionalFormatting sqref="L92:M92">
    <cfRule type="iconSet" priority="34">
      <iconSet showValue="0">
        <cfvo type="percent" val="0"/>
        <cfvo type="num" val="0.6"/>
        <cfvo type="num" val="0.9"/>
      </iconSet>
    </cfRule>
  </conditionalFormatting>
  <conditionalFormatting sqref="Z92:AC92 AE92">
    <cfRule type="iconSet" priority="33">
      <iconSet showValue="0">
        <cfvo type="percent" val="0"/>
        <cfvo type="num" val="0.6"/>
        <cfvo type="num" val="0.9"/>
      </iconSet>
    </cfRule>
  </conditionalFormatting>
  <conditionalFormatting sqref="AV92">
    <cfRule type="iconSet" priority="29">
      <iconSet showValue="0">
        <cfvo type="percent" val="0"/>
        <cfvo type="num" val="0.6"/>
        <cfvo type="num" val="0.9"/>
      </iconSet>
    </cfRule>
  </conditionalFormatting>
  <conditionalFormatting sqref="CH92">
    <cfRule type="iconSet" priority="25">
      <iconSet showValue="0">
        <cfvo type="percent" val="0"/>
        <cfvo type="num" val="0.6"/>
        <cfvo type="num" val="0.9"/>
      </iconSet>
    </cfRule>
  </conditionalFormatting>
  <conditionalFormatting sqref="E71">
    <cfRule type="iconSet" priority="24">
      <iconSet showValue="0">
        <cfvo type="percent" val="0"/>
        <cfvo type="num" val="0.6"/>
        <cfvo type="num" val="0.9"/>
      </iconSet>
    </cfRule>
  </conditionalFormatting>
  <conditionalFormatting sqref="F142:F144">
    <cfRule type="iconSet" priority="23">
      <iconSet showValue="0">
        <cfvo type="percent" val="0"/>
        <cfvo type="num" val="0.6"/>
        <cfvo type="num" val="0.9"/>
      </iconSet>
    </cfRule>
  </conditionalFormatting>
  <conditionalFormatting sqref="G142:G144">
    <cfRule type="iconSet" priority="22">
      <iconSet showValue="0">
        <cfvo type="percent" val="0"/>
        <cfvo type="num" val="0.6"/>
        <cfvo type="num" val="0.9"/>
      </iconSet>
    </cfRule>
  </conditionalFormatting>
  <conditionalFormatting sqref="H142:H144">
    <cfRule type="iconSet" priority="21">
      <iconSet showValue="0">
        <cfvo type="percent" val="0"/>
        <cfvo type="num" val="0.6"/>
        <cfvo type="num" val="0.9"/>
      </iconSet>
    </cfRule>
  </conditionalFormatting>
  <conditionalFormatting sqref="J9:J20">
    <cfRule type="iconSet" priority="20">
      <iconSet showValue="0">
        <cfvo type="percent" val="0"/>
        <cfvo type="num" val="0.6"/>
        <cfvo type="num" val="0.9"/>
      </iconSet>
    </cfRule>
  </conditionalFormatting>
  <conditionalFormatting sqref="K71:K144">
    <cfRule type="iconSet" priority="19">
      <iconSet showValue="0">
        <cfvo type="percent" val="0"/>
        <cfvo type="num" val="0.6"/>
        <cfvo type="num" val="0.9"/>
      </iconSet>
    </cfRule>
  </conditionalFormatting>
  <conditionalFormatting sqref="J77:J144">
    <cfRule type="iconSet" priority="18">
      <iconSet showValue="0">
        <cfvo type="percent" val="0"/>
        <cfvo type="num" val="0.6"/>
        <cfvo type="num" val="0.9"/>
      </iconSet>
    </cfRule>
  </conditionalFormatting>
  <conditionalFormatting sqref="L142:N144">
    <cfRule type="iconSet" priority="17">
      <iconSet showValue="0">
        <cfvo type="percent" val="0"/>
        <cfvo type="num" val="0.6"/>
        <cfvo type="num" val="0.9"/>
      </iconSet>
    </cfRule>
  </conditionalFormatting>
  <conditionalFormatting sqref="P142:R142">
    <cfRule type="iconSet" priority="16">
      <iconSet showValue="0">
        <cfvo type="percent" val="0"/>
        <cfvo type="num" val="0.6"/>
        <cfvo type="num" val="0.9"/>
      </iconSet>
    </cfRule>
  </conditionalFormatting>
  <conditionalFormatting sqref="AD58:AD118">
    <cfRule type="iconSet" priority="15">
      <iconSet showValue="0">
        <cfvo type="percent" val="0"/>
        <cfvo type="num" val="0.6"/>
        <cfvo type="num" val="0.9"/>
      </iconSet>
    </cfRule>
  </conditionalFormatting>
  <conditionalFormatting sqref="AD131:AD134">
    <cfRule type="iconSet" priority="14">
      <iconSet showValue="0">
        <cfvo type="percent" val="0"/>
        <cfvo type="num" val="0.6"/>
        <cfvo type="num" val="0.9"/>
      </iconSet>
    </cfRule>
  </conditionalFormatting>
  <conditionalFormatting sqref="AH58:AI142">
    <cfRule type="iconSet" priority="13">
      <iconSet showValue="0">
        <cfvo type="percent" val="0"/>
        <cfvo type="num" val="0.6"/>
        <cfvo type="num" val="0.9"/>
      </iconSet>
    </cfRule>
  </conditionalFormatting>
  <conditionalFormatting sqref="AK77:AK131">
    <cfRule type="iconSet" priority="12">
      <iconSet showValue="0">
        <cfvo type="percent" val="0"/>
        <cfvo type="num" val="0.6"/>
        <cfvo type="num" val="0.9"/>
      </iconSet>
    </cfRule>
  </conditionalFormatting>
  <conditionalFormatting sqref="AM9:AM144">
    <cfRule type="iconSet" priority="11">
      <iconSet showValue="0">
        <cfvo type="percent" val="0"/>
        <cfvo type="num" val="0.6"/>
        <cfvo type="num" val="0.9"/>
      </iconSet>
    </cfRule>
  </conditionalFormatting>
  <conditionalFormatting sqref="AO77:AO123">
    <cfRule type="iconSet" priority="10">
      <iconSet showValue="0">
        <cfvo type="percent" val="0"/>
        <cfvo type="num" val="0.6"/>
        <cfvo type="num" val="0.9"/>
      </iconSet>
    </cfRule>
  </conditionalFormatting>
  <conditionalFormatting sqref="AQ127:AQ134">
    <cfRule type="iconSet" priority="9">
      <iconSet showValue="0">
        <cfvo type="percent" val="0"/>
        <cfvo type="num" val="0.6"/>
        <cfvo type="num" val="0.9"/>
      </iconSet>
    </cfRule>
  </conditionalFormatting>
  <conditionalFormatting sqref="AU20:AU144">
    <cfRule type="iconSet" priority="8">
      <iconSet showValue="0">
        <cfvo type="percent" val="0"/>
        <cfvo type="num" val="0.6"/>
        <cfvo type="num" val="0.9"/>
      </iconSet>
    </cfRule>
  </conditionalFormatting>
  <conditionalFormatting sqref="AV109:AV118">
    <cfRule type="iconSet" priority="7">
      <iconSet showValue="0">
        <cfvo type="percent" val="0"/>
        <cfvo type="num" val="0.6"/>
        <cfvo type="num" val="0.9"/>
      </iconSet>
    </cfRule>
  </conditionalFormatting>
  <conditionalFormatting sqref="BB58:BB144">
    <cfRule type="iconSet" priority="6">
      <iconSet showValue="0">
        <cfvo type="percent" val="0"/>
        <cfvo type="num" val="0.6"/>
        <cfvo type="num" val="0.9"/>
      </iconSet>
    </cfRule>
  </conditionalFormatting>
  <conditionalFormatting sqref="AY9:AZ144">
    <cfRule type="iconSet" priority="5">
      <iconSet showValue="0">
        <cfvo type="percent" val="0"/>
        <cfvo type="num" val="0.6"/>
        <cfvo type="num" val="0.9"/>
      </iconSet>
    </cfRule>
  </conditionalFormatting>
  <conditionalFormatting sqref="BC13:BC131">
    <cfRule type="iconSet" priority="4">
      <iconSet showValue="0">
        <cfvo type="percent" val="0"/>
        <cfvo type="num" val="0.6"/>
        <cfvo type="num" val="0.9"/>
      </iconSet>
    </cfRule>
  </conditionalFormatting>
  <conditionalFormatting sqref="BD58:BD134">
    <cfRule type="iconSet" priority="3">
      <iconSet showValue="0">
        <cfvo type="percent" val="0"/>
        <cfvo type="num" val="0.6"/>
        <cfvo type="num" val="0.9"/>
      </iconSet>
    </cfRule>
  </conditionalFormatting>
  <conditionalFormatting sqref="BC134">
    <cfRule type="iconSet" priority="2">
      <iconSet showValue="0">
        <cfvo type="percent" val="0"/>
        <cfvo type="num" val="0.6"/>
        <cfvo type="num" val="0.9"/>
      </iconSet>
    </cfRule>
  </conditionalFormatting>
  <conditionalFormatting sqref="BJ20:BJ127">
    <cfRule type="iconSet" priority="1">
      <iconSet showValue="0">
        <cfvo type="percent" val="0"/>
        <cfvo type="num" val="0.6"/>
        <cfvo type="num" val="0.9"/>
      </iconSet>
    </cfRule>
  </conditionalFormatting>
  <pageMargins left="0.25" right="0.25" top="0.75" bottom="0.75" header="0.3" footer="0.3"/>
  <pageSetup paperSize="8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157"/>
  <sheetViews>
    <sheetView zoomScale="80" zoomScaleNormal="80" zoomScaleSheetLayoutView="96" workbookViewId="0">
      <pane xSplit="2" ySplit="4" topLeftCell="J137" activePane="bottomRight" state="frozen"/>
      <selection pane="topRight" activeCell="C1" sqref="C1"/>
      <selection pane="bottomLeft" activeCell="A7" sqref="A7"/>
      <selection pane="bottomRight" activeCell="Z4" sqref="Z4"/>
    </sheetView>
  </sheetViews>
  <sheetFormatPr defaultRowHeight="14.5" outlineLevelRow="2" outlineLevelCol="1" x14ac:dyDescent="0.35"/>
  <cols>
    <col min="1" max="1" width="4.7265625" customWidth="1"/>
    <col min="2" max="2" width="33.7265625" customWidth="1"/>
    <col min="3" max="3" width="14.81640625" customWidth="1"/>
    <col min="4" max="4" width="4.54296875" customWidth="1"/>
    <col min="5" max="5" width="5.7265625" customWidth="1" outlineLevel="1"/>
    <col min="6" max="6" width="6.54296875" customWidth="1" outlineLevel="1"/>
    <col min="7" max="8" width="5.7265625" customWidth="1" outlineLevel="1"/>
    <col min="9" max="9" width="6" customWidth="1" outlineLevel="1"/>
    <col min="10" max="10" width="4.54296875" customWidth="1" outlineLevel="1"/>
    <col min="11" max="14" width="5.7265625" customWidth="1" outlineLevel="1"/>
    <col min="15" max="15" width="7" customWidth="1"/>
    <col min="16" max="19" width="5.7265625" customWidth="1" outlineLevel="1"/>
    <col min="20" max="20" width="6.453125" customWidth="1"/>
    <col min="21" max="32" width="5.7265625" customWidth="1" outlineLevel="1"/>
    <col min="33" max="33" width="8.453125" customWidth="1"/>
    <col min="34" max="34" width="9.81640625" customWidth="1" outlineLevel="1"/>
    <col min="35" max="35" width="8.54296875" customWidth="1" outlineLevel="1"/>
    <col min="36" max="36" width="7.54296875" customWidth="1"/>
    <col min="37" max="49" width="5.7265625" customWidth="1" outlineLevel="1"/>
    <col min="50" max="50" width="5.7265625" customWidth="1"/>
    <col min="51" max="52" width="5.7265625" customWidth="1" outlineLevel="1"/>
    <col min="53" max="53" width="8.54296875" customWidth="1"/>
    <col min="54" max="59" width="5.7265625" customWidth="1" outlineLevel="1"/>
    <col min="60" max="60" width="7.54296875" customWidth="1"/>
    <col min="61" max="63" width="5.7265625" customWidth="1" outlineLevel="1"/>
    <col min="64" max="64" width="5.7265625" customWidth="1"/>
    <col min="65" max="67" width="5.7265625" customWidth="1" outlineLevel="1"/>
    <col min="68" max="68" width="5.7265625" customWidth="1"/>
    <col min="69" max="73" width="5.7265625" customWidth="1" outlineLevel="1"/>
    <col min="74" max="74" width="5.7265625" customWidth="1"/>
    <col min="75" max="79" width="5.7265625" customWidth="1" outlineLevel="1"/>
    <col min="80" max="80" width="5.7265625" customWidth="1"/>
    <col min="81" max="82" width="5.7265625" customWidth="1" outlineLevel="1"/>
    <col min="83" max="83" width="9.1796875" customWidth="1" outlineLevel="1"/>
    <col min="85" max="85" width="5.1796875" customWidth="1"/>
    <col min="86" max="86" width="7.54296875" customWidth="1"/>
  </cols>
  <sheetData>
    <row r="1" spans="1:86" ht="15.5" x14ac:dyDescent="0.35">
      <c r="A1" s="1" t="s">
        <v>196</v>
      </c>
    </row>
    <row r="2" spans="1:86" ht="18.5" x14ac:dyDescent="0.45">
      <c r="B2" s="2" t="s">
        <v>0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86" ht="125.25" customHeight="1" x14ac:dyDescent="0.35">
      <c r="C3" s="6" t="s">
        <v>2</v>
      </c>
      <c r="D3" s="6"/>
      <c r="E3" s="7" t="s">
        <v>37</v>
      </c>
      <c r="F3" s="7" t="s">
        <v>3</v>
      </c>
      <c r="G3" s="8" t="s">
        <v>198</v>
      </c>
      <c r="H3" s="8" t="s">
        <v>199</v>
      </c>
      <c r="I3" s="7" t="s">
        <v>42</v>
      </c>
      <c r="J3" s="7" t="s">
        <v>4</v>
      </c>
      <c r="K3" s="7" t="s">
        <v>46</v>
      </c>
      <c r="L3" s="7" t="s">
        <v>5</v>
      </c>
      <c r="M3" s="7" t="s">
        <v>6</v>
      </c>
      <c r="N3" s="7" t="s">
        <v>41</v>
      </c>
      <c r="O3" s="9" t="s">
        <v>40</v>
      </c>
      <c r="P3" s="7" t="s">
        <v>200</v>
      </c>
      <c r="Q3" s="7" t="s">
        <v>38</v>
      </c>
      <c r="R3" s="7" t="s">
        <v>39</v>
      </c>
      <c r="S3" s="10" t="s">
        <v>8</v>
      </c>
      <c r="T3" s="9" t="s">
        <v>69</v>
      </c>
      <c r="U3" s="7" t="s">
        <v>7</v>
      </c>
      <c r="V3" s="7" t="s">
        <v>53</v>
      </c>
      <c r="W3" s="7" t="s">
        <v>52</v>
      </c>
      <c r="X3" s="7" t="s">
        <v>201</v>
      </c>
      <c r="Y3" s="7" t="s">
        <v>43</v>
      </c>
      <c r="Z3" s="7" t="s">
        <v>9</v>
      </c>
      <c r="AA3" s="7" t="s">
        <v>12</v>
      </c>
      <c r="AB3" s="7" t="s">
        <v>13</v>
      </c>
      <c r="AC3" s="7" t="s">
        <v>14</v>
      </c>
      <c r="AD3" s="7" t="s">
        <v>45</v>
      </c>
      <c r="AE3" s="10" t="s">
        <v>44</v>
      </c>
      <c r="AF3" s="7" t="s">
        <v>10</v>
      </c>
      <c r="AG3" s="12" t="s">
        <v>11</v>
      </c>
      <c r="AH3" s="10" t="s">
        <v>202</v>
      </c>
      <c r="AI3" s="10" t="s">
        <v>70</v>
      </c>
      <c r="AJ3" s="12" t="s">
        <v>15</v>
      </c>
      <c r="AK3" s="10" t="s">
        <v>203</v>
      </c>
      <c r="AL3" s="10" t="s">
        <v>16</v>
      </c>
      <c r="AM3" s="10" t="s">
        <v>54</v>
      </c>
      <c r="AN3" s="10" t="s">
        <v>204</v>
      </c>
      <c r="AO3" s="7" t="s">
        <v>17</v>
      </c>
      <c r="AP3" s="7" t="s">
        <v>18</v>
      </c>
      <c r="AQ3" s="7" t="s">
        <v>19</v>
      </c>
      <c r="AR3" s="10" t="s">
        <v>192</v>
      </c>
      <c r="AS3" s="7" t="s">
        <v>20</v>
      </c>
      <c r="AT3" s="7" t="s">
        <v>21</v>
      </c>
      <c r="AU3" s="7" t="s">
        <v>71</v>
      </c>
      <c r="AV3" s="7" t="s">
        <v>22</v>
      </c>
      <c r="AW3" s="7" t="s">
        <v>205</v>
      </c>
      <c r="AX3" s="12" t="s">
        <v>23</v>
      </c>
      <c r="AY3" s="10" t="s">
        <v>171</v>
      </c>
      <c r="AZ3" s="10" t="s">
        <v>172</v>
      </c>
      <c r="BA3" s="12" t="s">
        <v>24</v>
      </c>
      <c r="BB3" s="7" t="s">
        <v>25</v>
      </c>
      <c r="BC3" s="7" t="s">
        <v>47</v>
      </c>
      <c r="BD3" s="7" t="s">
        <v>48</v>
      </c>
      <c r="BE3" s="7" t="s">
        <v>49</v>
      </c>
      <c r="BF3" s="7" t="s">
        <v>50</v>
      </c>
      <c r="BG3" s="10" t="s">
        <v>51</v>
      </c>
      <c r="BH3" s="12" t="s">
        <v>26</v>
      </c>
      <c r="BI3" s="10" t="s">
        <v>55</v>
      </c>
      <c r="BJ3" s="10" t="s">
        <v>65</v>
      </c>
      <c r="BK3" s="7" t="s">
        <v>56</v>
      </c>
      <c r="BL3" s="12" t="s">
        <v>1</v>
      </c>
      <c r="BM3" s="10" t="s">
        <v>57</v>
      </c>
      <c r="BN3" s="10" t="s">
        <v>58</v>
      </c>
      <c r="BO3" s="10" t="s">
        <v>59</v>
      </c>
      <c r="BP3" s="12" t="s">
        <v>27</v>
      </c>
      <c r="BQ3" s="10" t="s">
        <v>60</v>
      </c>
      <c r="BR3" s="10" t="s">
        <v>61</v>
      </c>
      <c r="BS3" s="10" t="s">
        <v>62</v>
      </c>
      <c r="BT3" s="10" t="s">
        <v>63</v>
      </c>
      <c r="BU3" s="10" t="s">
        <v>64</v>
      </c>
      <c r="BV3" s="13" t="s">
        <v>28</v>
      </c>
      <c r="BW3" s="10" t="s">
        <v>66</v>
      </c>
      <c r="BX3" s="10" t="s">
        <v>206</v>
      </c>
      <c r="BY3" s="10" t="s">
        <v>67</v>
      </c>
      <c r="BZ3" s="7" t="s">
        <v>68</v>
      </c>
      <c r="CA3" s="11" t="s">
        <v>29</v>
      </c>
      <c r="CB3" s="12" t="s">
        <v>30</v>
      </c>
      <c r="CC3" s="10" t="s">
        <v>31</v>
      </c>
      <c r="CD3" s="10" t="s">
        <v>32</v>
      </c>
      <c r="CE3" s="10" t="s">
        <v>33</v>
      </c>
      <c r="CF3" s="12" t="s">
        <v>34</v>
      </c>
      <c r="CH3" s="12" t="s">
        <v>35</v>
      </c>
    </row>
    <row r="4" spans="1:86" x14ac:dyDescent="0.35">
      <c r="B4" t="s">
        <v>36</v>
      </c>
      <c r="C4" s="14"/>
      <c r="D4" s="14"/>
      <c r="E4" s="14">
        <v>1</v>
      </c>
      <c r="F4" s="14">
        <v>1</v>
      </c>
      <c r="G4" s="15">
        <v>2</v>
      </c>
      <c r="H4" s="15">
        <v>2</v>
      </c>
      <c r="I4" s="15">
        <v>1</v>
      </c>
      <c r="J4" s="14">
        <v>1</v>
      </c>
      <c r="K4" s="14">
        <v>1</v>
      </c>
      <c r="L4" s="15">
        <v>1</v>
      </c>
      <c r="M4" s="15">
        <v>1</v>
      </c>
      <c r="N4" s="15">
        <v>2</v>
      </c>
      <c r="O4" s="16">
        <f>SUM(E4:N4)</f>
        <v>13</v>
      </c>
      <c r="P4" s="15">
        <v>7</v>
      </c>
      <c r="Q4" s="14">
        <v>5</v>
      </c>
      <c r="R4" s="14">
        <v>7</v>
      </c>
      <c r="S4" s="14">
        <v>6</v>
      </c>
      <c r="T4" s="16">
        <f>SUM(P4:S4)</f>
        <v>25</v>
      </c>
      <c r="U4" s="14">
        <v>3</v>
      </c>
      <c r="V4" s="14">
        <v>3</v>
      </c>
      <c r="W4" s="14">
        <v>3</v>
      </c>
      <c r="X4" s="14">
        <v>2</v>
      </c>
      <c r="Y4" s="14">
        <v>1</v>
      </c>
      <c r="Z4" s="14"/>
      <c r="AA4" s="14">
        <v>2</v>
      </c>
      <c r="AB4" s="14">
        <v>2</v>
      </c>
      <c r="AC4" s="14">
        <v>1</v>
      </c>
      <c r="AD4" s="14">
        <v>1</v>
      </c>
      <c r="AE4" s="14">
        <v>1</v>
      </c>
      <c r="AF4" s="14">
        <v>3</v>
      </c>
      <c r="AG4" s="14">
        <f>SUM(U4:AF4)</f>
        <v>22</v>
      </c>
      <c r="AH4" s="14">
        <v>1</v>
      </c>
      <c r="AI4" s="14">
        <v>1</v>
      </c>
      <c r="AJ4" s="14">
        <f>SUM(AH4:AI4)</f>
        <v>2</v>
      </c>
      <c r="AK4" s="14">
        <v>0.5</v>
      </c>
      <c r="AL4" s="14">
        <v>1</v>
      </c>
      <c r="AM4" s="14">
        <v>1</v>
      </c>
      <c r="AN4" s="14">
        <v>0.5</v>
      </c>
      <c r="AO4" s="14">
        <v>0.5</v>
      </c>
      <c r="AP4" s="14">
        <v>0.5</v>
      </c>
      <c r="AQ4" s="14">
        <v>1</v>
      </c>
      <c r="AR4" s="14">
        <v>1</v>
      </c>
      <c r="AS4" s="14">
        <v>0.5</v>
      </c>
      <c r="AT4" s="14">
        <v>0.5</v>
      </c>
      <c r="AU4" s="14">
        <v>1</v>
      </c>
      <c r="AV4" s="14">
        <v>1</v>
      </c>
      <c r="AW4" s="14">
        <v>1</v>
      </c>
      <c r="AX4" s="14">
        <f>SUM(AK4:AW4)</f>
        <v>10</v>
      </c>
      <c r="AY4" s="14">
        <v>2</v>
      </c>
      <c r="AZ4" s="14">
        <v>2</v>
      </c>
      <c r="BA4" s="14">
        <f>SUM(AY4:AZ4)</f>
        <v>4</v>
      </c>
      <c r="BB4" s="14">
        <v>2</v>
      </c>
      <c r="BC4" s="14">
        <v>2</v>
      </c>
      <c r="BD4" s="14">
        <v>2</v>
      </c>
      <c r="BE4" s="14">
        <v>1</v>
      </c>
      <c r="BF4" s="14">
        <v>0.5</v>
      </c>
      <c r="BG4" s="14">
        <v>2</v>
      </c>
      <c r="BH4" s="14">
        <f>SUM(BB4:BG4)</f>
        <v>9.5</v>
      </c>
      <c r="BI4" s="14">
        <v>0.5</v>
      </c>
      <c r="BJ4" s="14">
        <v>0.5</v>
      </c>
      <c r="BK4" s="14">
        <v>1</v>
      </c>
      <c r="BL4" s="14">
        <f>SUM(BI4:BK4)</f>
        <v>2</v>
      </c>
      <c r="BM4" s="14">
        <v>0.5</v>
      </c>
      <c r="BN4" s="14">
        <v>1</v>
      </c>
      <c r="BO4" s="14">
        <v>0.5</v>
      </c>
      <c r="BP4" s="14">
        <f>SUM(BM4:BO4)</f>
        <v>2</v>
      </c>
      <c r="BQ4" s="14">
        <v>1</v>
      </c>
      <c r="BR4" s="14">
        <v>1</v>
      </c>
      <c r="BS4" s="14">
        <v>1</v>
      </c>
      <c r="BT4" s="14">
        <v>0.5</v>
      </c>
      <c r="BU4" s="14">
        <v>0.5</v>
      </c>
      <c r="BV4" s="15">
        <f>SUM(BQ4:BU4)</f>
        <v>4</v>
      </c>
      <c r="BW4" s="14">
        <v>0.5</v>
      </c>
      <c r="BX4" s="14">
        <v>0.5</v>
      </c>
      <c r="BY4" s="14">
        <v>1</v>
      </c>
      <c r="BZ4" s="14">
        <v>1</v>
      </c>
      <c r="CA4" s="14">
        <v>1</v>
      </c>
      <c r="CB4" s="14">
        <f>SUM(BW4:CA4)</f>
        <v>4</v>
      </c>
      <c r="CC4" s="14">
        <v>0.5</v>
      </c>
      <c r="CD4" s="14">
        <v>1</v>
      </c>
      <c r="CE4" s="14">
        <v>1</v>
      </c>
      <c r="CF4" s="14">
        <f>SUM(CC4:CE4)</f>
        <v>2.5</v>
      </c>
      <c r="CH4">
        <f>SUM(CF4,CB4,BV4,BP4,BL4,BH4,BA4,AX4,AJ4,AG4,T4,O4)</f>
        <v>100</v>
      </c>
    </row>
    <row r="5" spans="1:86" x14ac:dyDescent="0.35">
      <c r="A5" t="s">
        <v>173</v>
      </c>
      <c r="B5" s="26"/>
      <c r="O5" s="17">
        <f>(AVERAGE(O6:O8))/$O$4</f>
        <v>2.564102564102564E-2</v>
      </c>
      <c r="T5" s="17">
        <f>(AVERAGE(T6:T8))/T4</f>
        <v>0</v>
      </c>
      <c r="Y5" s="17"/>
      <c r="Z5" s="17"/>
      <c r="AA5" s="17"/>
      <c r="AB5" s="17"/>
      <c r="AC5" s="17"/>
      <c r="AD5" s="17"/>
      <c r="AE5" s="17"/>
      <c r="AF5" s="17"/>
      <c r="AG5" s="17">
        <f>(AVERAGE(AG6:AG8))/AG4</f>
        <v>0</v>
      </c>
      <c r="AJ5" s="17">
        <f>(AVERAGE(AJ6:AJ8))/AJ4</f>
        <v>0</v>
      </c>
      <c r="AX5" s="17">
        <f>(AVERAGE(AX6:AX8))/AX4</f>
        <v>0</v>
      </c>
      <c r="BA5" s="17">
        <f>(AVERAGE(BA6:BA8))/BA4</f>
        <v>0</v>
      </c>
      <c r="BH5" s="17">
        <f>(AVERAGE(BH6:BH8))/BH4</f>
        <v>0</v>
      </c>
      <c r="BL5" s="17">
        <f>(AVERAGE(BL6:BL8))/BL4</f>
        <v>0</v>
      </c>
      <c r="BP5" s="17">
        <f>(AVERAGE(BP6:BP8))/BP4</f>
        <v>0</v>
      </c>
      <c r="BV5" s="17">
        <f>(AVERAGE(BV6:BV8))/BV4</f>
        <v>0</v>
      </c>
      <c r="CB5" s="17">
        <f>(AVERAGE(CB6:CB8))/CB4</f>
        <v>0</v>
      </c>
      <c r="CC5" s="17"/>
      <c r="CF5" s="17">
        <f>(AVERAGE(CF6:CF8))/CF4</f>
        <v>1.0000000000000002E-2</v>
      </c>
      <c r="CH5" s="18">
        <f>(O5*$O$4+T5*$T$4+AG5*$AG$4+AJ5*$AJ$4+AX5*$AX$4+BA5*$BA$4+BH5*$BH$4+BL5*$BL$4+BP5*$BP$4+BV5*$BV$4+CB5*$CB$4+CF5*$CF$4)/$CH$4</f>
        <v>3.5833333333333333E-3</v>
      </c>
    </row>
    <row r="6" spans="1:86" outlineLevel="1" x14ac:dyDescent="0.35">
      <c r="B6" s="24" t="s">
        <v>216</v>
      </c>
      <c r="E6" s="19">
        <v>1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>
        <f>SUMPRODUCT($E$4:$N$4,E6:N6)</f>
        <v>1</v>
      </c>
      <c r="P6" s="19">
        <v>0</v>
      </c>
      <c r="Q6" s="19">
        <v>0</v>
      </c>
      <c r="R6" s="19">
        <v>0</v>
      </c>
      <c r="S6" s="19">
        <v>0</v>
      </c>
      <c r="T6">
        <f t="shared" ref="T6:T65" si="0">SUMPRODUCT($P$4:$S$4,P6:S6)</f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20"/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>
        <f t="shared" ref="AG6:AG65" si="1">SUMPRODUCT($U$4:$AF$4,U6:AF6)</f>
        <v>0</v>
      </c>
      <c r="AH6" s="19">
        <v>0</v>
      </c>
      <c r="AI6" s="19">
        <v>0</v>
      </c>
      <c r="AJ6">
        <f>SUMPRODUCT($AH$4:$AI$4,AH6:AI6)</f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>
        <f>SUMPRODUCT($AK$4:$AW$4,AK6:AW6)</f>
        <v>0</v>
      </c>
      <c r="AY6" s="19">
        <v>0</v>
      </c>
      <c r="AZ6" s="19">
        <v>0</v>
      </c>
      <c r="BA6">
        <f>SUMPRODUCT($AY$4:$AZ$4,AY6:AZ6)</f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>
        <f>SUMPRODUCT($BB$4:$BG$4,BB6:BG6)</f>
        <v>0</v>
      </c>
      <c r="BI6" s="19">
        <v>0</v>
      </c>
      <c r="BJ6" s="19"/>
      <c r="BK6" s="19">
        <v>0</v>
      </c>
      <c r="BL6">
        <f>SUMPRODUCT($BI$4:$BK$4,BI6:BK6)</f>
        <v>0</v>
      </c>
      <c r="BM6" s="19">
        <v>0</v>
      </c>
      <c r="BN6" s="19">
        <v>0</v>
      </c>
      <c r="BO6" s="19">
        <v>0</v>
      </c>
      <c r="BP6">
        <f>SUMPRODUCT($BM$4:$BO$4,BM6:BO6)</f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>
        <f>SUMPRODUCT($BQ$4:$BU$4,BQ6:BU6)</f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>
        <f>SUMPRODUCT($BW$4:$CA$4,BW6:CA6)</f>
        <v>0</v>
      </c>
      <c r="CC6" s="19">
        <v>0.05</v>
      </c>
      <c r="CD6" s="19">
        <v>0</v>
      </c>
      <c r="CE6" s="19">
        <v>0</v>
      </c>
      <c r="CF6" s="21">
        <f>SUMPRODUCT($CC$4:$CE$4,CC6:CE6)</f>
        <v>2.5000000000000001E-2</v>
      </c>
      <c r="CH6" s="22"/>
    </row>
    <row r="7" spans="1:86" outlineLevel="1" x14ac:dyDescent="0.35">
      <c r="B7" s="24" t="s">
        <v>214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>
        <f t="shared" ref="O7:O65" si="2">SUMPRODUCT($E$4:$N$4,E7:N7)</f>
        <v>0</v>
      </c>
      <c r="P7" s="19">
        <v>0</v>
      </c>
      <c r="Q7" s="19">
        <v>0</v>
      </c>
      <c r="R7" s="19">
        <v>0</v>
      </c>
      <c r="S7" s="19">
        <v>0</v>
      </c>
      <c r="T7">
        <f t="shared" si="0"/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20"/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>
        <f t="shared" si="1"/>
        <v>0</v>
      </c>
      <c r="AH7" s="19">
        <v>0</v>
      </c>
      <c r="AI7" s="19">
        <v>0</v>
      </c>
      <c r="AJ7">
        <f>SUMPRODUCT($AH$4:$AI$4,AH7:AI7)</f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>
        <f>SUMPRODUCT($AK$4:$AW$4,AK7:AW7)</f>
        <v>0</v>
      </c>
      <c r="AY7" s="19">
        <v>0</v>
      </c>
      <c r="AZ7" s="19">
        <v>0</v>
      </c>
      <c r="BA7">
        <f>SUMPRODUCT($AY$4:$AZ$4,AY7:AZ7)</f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>
        <f>SUMPRODUCT($BB$4:$BG$4,BB7:BG7)</f>
        <v>0</v>
      </c>
      <c r="BI7" s="19">
        <v>0</v>
      </c>
      <c r="BJ7" s="19"/>
      <c r="BK7" s="19">
        <v>0</v>
      </c>
      <c r="BL7">
        <f>SUMPRODUCT($BI$4:$BK$4,BI7:BK7)</f>
        <v>0</v>
      </c>
      <c r="BM7" s="19">
        <v>0</v>
      </c>
      <c r="BN7" s="19">
        <v>0</v>
      </c>
      <c r="BO7" s="19">
        <v>0</v>
      </c>
      <c r="BP7">
        <f t="shared" ref="BP7:BP65" si="3">SUMPRODUCT($BM$4:$BO$4,BM7:BO7)</f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>
        <f t="shared" ref="BV7:BV65" si="4">SUMPRODUCT($BQ$4:$BU$4,BQ7:BU7)</f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>
        <f t="shared" ref="CB7:CB65" si="5">SUMPRODUCT($BW$4:$CA$4,BW7:CA7)</f>
        <v>0</v>
      </c>
      <c r="CC7" s="19">
        <v>0.05</v>
      </c>
      <c r="CD7" s="19">
        <v>0</v>
      </c>
      <c r="CE7" s="19">
        <v>0</v>
      </c>
      <c r="CF7" s="21">
        <f t="shared" ref="CF7:CF65" si="6">SUMPRODUCT($CC$4:$CE$4,CC7:CE7)</f>
        <v>2.5000000000000001E-2</v>
      </c>
      <c r="CH7" s="22"/>
    </row>
    <row r="8" spans="1:86" outlineLevel="1" x14ac:dyDescent="0.35">
      <c r="B8" s="24" t="s">
        <v>215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>
        <f t="shared" si="2"/>
        <v>0</v>
      </c>
      <c r="P8" s="19">
        <v>0</v>
      </c>
      <c r="Q8" s="19">
        <v>0</v>
      </c>
      <c r="R8" s="19">
        <v>0</v>
      </c>
      <c r="S8" s="19">
        <v>0</v>
      </c>
      <c r="T8">
        <f t="shared" si="0"/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20"/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>
        <f t="shared" si="1"/>
        <v>0</v>
      </c>
      <c r="AH8" s="19">
        <v>0</v>
      </c>
      <c r="AI8" s="19">
        <v>0</v>
      </c>
      <c r="AJ8">
        <f>SUMPRODUCT($AH$4:$AI$4,AH8:AI8)</f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>
        <f>SUMPRODUCT($AK$4:$AW$4,AK8:AW8)</f>
        <v>0</v>
      </c>
      <c r="AY8" s="19">
        <v>0</v>
      </c>
      <c r="AZ8" s="19">
        <v>0</v>
      </c>
      <c r="BA8">
        <f>SUMPRODUCT($AY$4:$AZ$4,AY8:AZ8)</f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>
        <f>SUMPRODUCT($BB$4:$BG$4,BB8:BG8)</f>
        <v>0</v>
      </c>
      <c r="BI8" s="19">
        <v>0</v>
      </c>
      <c r="BJ8" s="19"/>
      <c r="BK8" s="19">
        <v>0</v>
      </c>
      <c r="BL8">
        <f>SUMPRODUCT($BI$4:$BK$4,BI8:BK8)</f>
        <v>0</v>
      </c>
      <c r="BM8" s="19">
        <v>0</v>
      </c>
      <c r="BN8" s="19">
        <v>0</v>
      </c>
      <c r="BO8" s="19">
        <v>0</v>
      </c>
      <c r="BP8">
        <f t="shared" si="3"/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>
        <f t="shared" si="4"/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>
        <f t="shared" si="5"/>
        <v>0</v>
      </c>
      <c r="CC8" s="19">
        <v>0.05</v>
      </c>
      <c r="CD8" s="19">
        <v>0</v>
      </c>
      <c r="CE8" s="19">
        <v>0</v>
      </c>
      <c r="CF8" s="21">
        <f t="shared" si="6"/>
        <v>2.5000000000000001E-2</v>
      </c>
      <c r="CH8" s="22"/>
    </row>
    <row r="9" spans="1:86" x14ac:dyDescent="0.35">
      <c r="A9" t="s">
        <v>174</v>
      </c>
      <c r="B9" s="25"/>
      <c r="E9" s="19"/>
      <c r="F9" s="19"/>
      <c r="G9" s="19"/>
      <c r="H9" s="19"/>
      <c r="I9" s="19"/>
      <c r="J9" s="19"/>
      <c r="K9" s="19"/>
      <c r="L9" s="19"/>
      <c r="M9" s="19"/>
      <c r="N9" s="19"/>
      <c r="O9" s="17">
        <f>(AVERAGE(O10:O12))/$O$4</f>
        <v>0</v>
      </c>
      <c r="P9" s="19"/>
      <c r="Q9" s="19"/>
      <c r="R9" s="19"/>
      <c r="S9" s="19"/>
      <c r="T9" s="17">
        <f>(AVERAGE(T10:T12))/T4</f>
        <v>0</v>
      </c>
      <c r="U9" s="19"/>
      <c r="V9" s="19"/>
      <c r="W9" s="19"/>
      <c r="X9" s="19"/>
      <c r="Y9" s="19"/>
      <c r="Z9" s="20"/>
      <c r="AA9" s="19"/>
      <c r="AB9" s="19"/>
      <c r="AC9" s="19"/>
      <c r="AD9" s="19"/>
      <c r="AE9" s="19"/>
      <c r="AF9" s="19"/>
      <c r="AG9" s="17">
        <f>(AVERAGE(AG10:AG12))/AG4</f>
        <v>0</v>
      </c>
      <c r="AH9" s="19"/>
      <c r="AI9" s="19"/>
      <c r="AJ9" s="17">
        <f>(AVERAGE(AJ10:AJ12))/AJ4</f>
        <v>0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7">
        <f>(AVERAGE(AX10:AX12))/AX4</f>
        <v>0</v>
      </c>
      <c r="AY9" s="19"/>
      <c r="AZ9" s="19"/>
      <c r="BA9" s="17">
        <f>(AVERAGE(BA10:BA12))/BA4</f>
        <v>0</v>
      </c>
      <c r="BB9" s="19"/>
      <c r="BC9" s="19"/>
      <c r="BD9" s="19"/>
      <c r="BE9" s="19"/>
      <c r="BF9" s="19"/>
      <c r="BG9" s="19"/>
      <c r="BH9" s="17">
        <f>(AVERAGE(BH10:BH12))/BH4</f>
        <v>0</v>
      </c>
      <c r="BI9" s="19"/>
      <c r="BJ9" s="19"/>
      <c r="BK9" s="19"/>
      <c r="BL9" s="17">
        <f>(AVERAGE(BL10:BL12))/BL4</f>
        <v>0</v>
      </c>
      <c r="BM9" s="19"/>
      <c r="BN9" s="19"/>
      <c r="BO9" s="19"/>
      <c r="BP9" s="17">
        <f>(AVERAGE(BP10:BP12))/BP4</f>
        <v>0</v>
      </c>
      <c r="BV9" s="17">
        <f>(AVERAGE(BV10:BV12))/BV4</f>
        <v>0</v>
      </c>
      <c r="CB9" s="17">
        <f>(AVERAGE(CB10:CB12))/CB4</f>
        <v>0</v>
      </c>
      <c r="CC9" s="17"/>
      <c r="CF9" s="17">
        <f>(AVERAGE(CF10:CF12))/CF4</f>
        <v>1.0000000000000002E-2</v>
      </c>
      <c r="CH9" s="18">
        <f>(O9*$O$4+T9*$T$4+AG9*$AG$4+AJ9*$AJ$4+AX9*$AX$4+BA9*$BA$4+BH9*$BH$4+BL9*$BL$4+BP9*$BP$4+BV9*$BV$4+CB9*$CB$4+CF9*$CF$4)/$CH$4</f>
        <v>2.5000000000000006E-4</v>
      </c>
    </row>
    <row r="10" spans="1:86" outlineLevel="1" x14ac:dyDescent="0.35">
      <c r="B10" s="24" t="s">
        <v>216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>
        <f t="shared" si="2"/>
        <v>0</v>
      </c>
      <c r="P10" s="19">
        <v>0</v>
      </c>
      <c r="Q10" s="19">
        <v>0</v>
      </c>
      <c r="R10" s="19">
        <v>0</v>
      </c>
      <c r="S10" s="19">
        <v>0</v>
      </c>
      <c r="T10">
        <f t="shared" si="0"/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20"/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>
        <f t="shared" si="1"/>
        <v>0</v>
      </c>
      <c r="AH10" s="19">
        <v>0</v>
      </c>
      <c r="AI10" s="19">
        <v>0</v>
      </c>
      <c r="AJ10">
        <f>SUMPRODUCT($AH$4:$AI$4,AH10:AI10)</f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>
        <f>SUMPRODUCT($AK$4:$AW$4,AK10:AW10)</f>
        <v>0</v>
      </c>
      <c r="AY10" s="19">
        <v>0</v>
      </c>
      <c r="AZ10" s="19">
        <v>0</v>
      </c>
      <c r="BA10">
        <f>SUMPRODUCT($AY$4:$AZ$4,AY10:AZ10)</f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>
        <f>SUMPRODUCT($BB$4:$BG$4,BB10:BG10)</f>
        <v>0</v>
      </c>
      <c r="BI10" s="19">
        <v>0</v>
      </c>
      <c r="BJ10" s="19"/>
      <c r="BK10" s="19">
        <v>0</v>
      </c>
      <c r="BL10">
        <f>SUMPRODUCT($BI$4:$BK$4,BI10:BK10)</f>
        <v>0</v>
      </c>
      <c r="BM10" s="19">
        <v>0</v>
      </c>
      <c r="BN10" s="19">
        <v>0</v>
      </c>
      <c r="BO10" s="19">
        <v>0</v>
      </c>
      <c r="BP10">
        <f t="shared" si="3"/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>
        <f t="shared" si="4"/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>
        <f t="shared" si="5"/>
        <v>0</v>
      </c>
      <c r="CC10" s="19">
        <v>0.05</v>
      </c>
      <c r="CD10" s="19">
        <v>0</v>
      </c>
      <c r="CE10" s="19">
        <v>0</v>
      </c>
      <c r="CF10" s="21">
        <f t="shared" si="6"/>
        <v>2.5000000000000001E-2</v>
      </c>
      <c r="CH10" s="22"/>
    </row>
    <row r="11" spans="1:86" outlineLevel="1" x14ac:dyDescent="0.35">
      <c r="B11" s="24" t="s">
        <v>214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>
        <f t="shared" si="2"/>
        <v>0</v>
      </c>
      <c r="P11" s="19">
        <v>0</v>
      </c>
      <c r="Q11" s="19">
        <v>0</v>
      </c>
      <c r="R11" s="19">
        <v>0</v>
      </c>
      <c r="S11" s="19">
        <v>0</v>
      </c>
      <c r="T11">
        <f t="shared" si="0"/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20"/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>
        <f t="shared" si="1"/>
        <v>0</v>
      </c>
      <c r="AH11" s="19">
        <v>0</v>
      </c>
      <c r="AI11" s="19">
        <v>0</v>
      </c>
      <c r="AJ11">
        <f>SUMPRODUCT($AH$4:$AI$4,AH11:AI11)</f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>
        <f>SUMPRODUCT($AK$4:$AW$4,AK11:AW11)</f>
        <v>0</v>
      </c>
      <c r="AY11" s="19">
        <v>0</v>
      </c>
      <c r="AZ11" s="19">
        <v>0</v>
      </c>
      <c r="BA11">
        <f>SUMPRODUCT($AY$4:$AZ$4,AY11:AZ11)</f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>
        <f>SUMPRODUCT($BB$4:$BG$4,BB11:BG11)</f>
        <v>0</v>
      </c>
      <c r="BI11" s="19">
        <v>0</v>
      </c>
      <c r="BJ11" s="19"/>
      <c r="BK11" s="19">
        <v>0</v>
      </c>
      <c r="BL11">
        <f>SUMPRODUCT($BI$4:$BK$4,BI11:BK11)</f>
        <v>0</v>
      </c>
      <c r="BM11" s="19">
        <v>0</v>
      </c>
      <c r="BN11" s="19">
        <v>0</v>
      </c>
      <c r="BO11" s="19">
        <v>0</v>
      </c>
      <c r="BP11">
        <f t="shared" si="3"/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>
        <f t="shared" si="4"/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>
        <f t="shared" si="5"/>
        <v>0</v>
      </c>
      <c r="CC11" s="19">
        <v>0.05</v>
      </c>
      <c r="CD11" s="19">
        <v>0</v>
      </c>
      <c r="CE11" s="19">
        <v>0</v>
      </c>
      <c r="CF11" s="21">
        <f t="shared" si="6"/>
        <v>2.5000000000000001E-2</v>
      </c>
      <c r="CH11" s="22"/>
    </row>
    <row r="12" spans="1:86" outlineLevel="1" x14ac:dyDescent="0.35">
      <c r="B12" s="24" t="s">
        <v>215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>
        <f t="shared" si="2"/>
        <v>0</v>
      </c>
      <c r="P12" s="19">
        <v>0</v>
      </c>
      <c r="Q12" s="19">
        <v>0</v>
      </c>
      <c r="R12" s="19">
        <v>0</v>
      </c>
      <c r="S12" s="19">
        <v>0</v>
      </c>
      <c r="T12">
        <f t="shared" si="0"/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20"/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>
        <f t="shared" si="1"/>
        <v>0</v>
      </c>
      <c r="AH12" s="19">
        <v>0</v>
      </c>
      <c r="AI12" s="19">
        <v>0</v>
      </c>
      <c r="AJ12">
        <f>SUMPRODUCT($AH$4:$AI$4,AH12:AI12)</f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>
        <f>SUMPRODUCT($AK$4:$AW$4,AK12:AW12)</f>
        <v>0</v>
      </c>
      <c r="AY12" s="19">
        <v>0</v>
      </c>
      <c r="AZ12" s="19">
        <v>0</v>
      </c>
      <c r="BA12">
        <f>SUMPRODUCT($AY$4:$AZ$4,AY12:AZ12)</f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>
        <f>SUMPRODUCT($BB$4:$BG$4,BB12:BG12)</f>
        <v>0</v>
      </c>
      <c r="BI12" s="19">
        <v>0</v>
      </c>
      <c r="BJ12" s="19"/>
      <c r="BK12" s="19">
        <v>0</v>
      </c>
      <c r="BL12">
        <f>SUMPRODUCT($BI$4:$BK$4,BI12:BK12)</f>
        <v>0</v>
      </c>
      <c r="BM12" s="19">
        <v>0</v>
      </c>
      <c r="BN12" s="19">
        <v>0</v>
      </c>
      <c r="BO12" s="19">
        <v>0</v>
      </c>
      <c r="BP12">
        <f t="shared" si="3"/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>
        <f t="shared" si="4"/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>
        <f t="shared" si="5"/>
        <v>0</v>
      </c>
      <c r="CC12" s="19">
        <v>0.05</v>
      </c>
      <c r="CD12" s="19">
        <v>0</v>
      </c>
      <c r="CE12" s="19">
        <v>0</v>
      </c>
      <c r="CF12" s="21">
        <f t="shared" si="6"/>
        <v>2.5000000000000001E-2</v>
      </c>
      <c r="CH12" s="22"/>
    </row>
    <row r="13" spans="1:86" ht="14.25" customHeight="1" x14ac:dyDescent="0.35">
      <c r="A13" t="s">
        <v>175</v>
      </c>
      <c r="B13" s="25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>
        <f>(AVERAGE(O14:O19))/$O$4</f>
        <v>0</v>
      </c>
      <c r="P13" s="19"/>
      <c r="Q13" s="19"/>
      <c r="R13" s="19"/>
      <c r="S13" s="19"/>
      <c r="T13" s="17">
        <f>(AVERAGE(T14:T19))/T4</f>
        <v>0</v>
      </c>
      <c r="U13" s="19"/>
      <c r="V13" s="19"/>
      <c r="W13" s="19"/>
      <c r="X13" s="19"/>
      <c r="Y13" s="19"/>
      <c r="Z13" s="20"/>
      <c r="AA13" s="19"/>
      <c r="AB13" s="19"/>
      <c r="AC13" s="19"/>
      <c r="AD13" s="19"/>
      <c r="AE13" s="19"/>
      <c r="AF13" s="19"/>
      <c r="AG13" s="17">
        <f>(AVERAGE(AG14:AG19))/AG4</f>
        <v>0</v>
      </c>
      <c r="AH13" s="19"/>
      <c r="AI13" s="19"/>
      <c r="AJ13" s="17">
        <f>(AVERAGE(AJ14:AJ19))/AJ4</f>
        <v>0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7">
        <f>(AVERAGE(AX14:AX19))/AX4</f>
        <v>0</v>
      </c>
      <c r="AY13" s="19"/>
      <c r="AZ13" s="19"/>
      <c r="BA13" s="17">
        <f>(AVERAGE(BA14:BA19))/BA4</f>
        <v>0</v>
      </c>
      <c r="BB13" s="19"/>
      <c r="BC13" s="19"/>
      <c r="BD13" s="19"/>
      <c r="BE13" s="19"/>
      <c r="BF13" s="19"/>
      <c r="BG13" s="19"/>
      <c r="BH13" s="17">
        <f>(AVERAGE(BH14:BH19))/BH4</f>
        <v>0</v>
      </c>
      <c r="BI13" s="19"/>
      <c r="BJ13" s="19"/>
      <c r="BK13" s="19"/>
      <c r="BL13" s="17">
        <f>(AVERAGE(BL14:BL19))/BL4</f>
        <v>0</v>
      </c>
      <c r="BM13" s="19"/>
      <c r="BN13" s="19"/>
      <c r="BO13" s="19"/>
      <c r="BP13" s="17">
        <f>(AVERAGE(BP14:BP19))/BP4</f>
        <v>0</v>
      </c>
      <c r="BV13" s="17">
        <f>(AVERAGE(BV14:BV19))/BV4</f>
        <v>0</v>
      </c>
      <c r="CB13" s="17">
        <f>(AVERAGE(CB14:CB19))/CB4</f>
        <v>0</v>
      </c>
      <c r="CC13" s="17"/>
      <c r="CF13" s="17">
        <f>(AVERAGE(CF14:CF19))/CF4</f>
        <v>9.9999999999999985E-3</v>
      </c>
      <c r="CH13" s="18">
        <f>(O13*$O$4+T13*$T$4+AG13*$AG$4+AJ13*$AJ$4+AX13*$AX$4+BA13*$BA$4+BH13*$BH$4+BL13*$BL$4+BP13*$BP$4+BV13*$BV$4+CB13*$CB$4+CF13*$CF$4)/$CH$4</f>
        <v>2.4999999999999995E-4</v>
      </c>
    </row>
    <row r="14" spans="1:86" outlineLevel="1" x14ac:dyDescent="0.35">
      <c r="B14" s="24" t="s">
        <v>72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>
        <f t="shared" si="2"/>
        <v>0</v>
      </c>
      <c r="P14" s="19">
        <v>0</v>
      </c>
      <c r="Q14" s="19">
        <v>0</v>
      </c>
      <c r="R14" s="19">
        <v>0</v>
      </c>
      <c r="S14" s="19">
        <v>0</v>
      </c>
      <c r="T14">
        <f t="shared" si="0"/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20"/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>
        <f t="shared" si="1"/>
        <v>0</v>
      </c>
      <c r="AH14" s="19">
        <v>0</v>
      </c>
      <c r="AI14" s="19">
        <v>0</v>
      </c>
      <c r="AJ14">
        <f t="shared" ref="AJ14:AJ19" si="7">SUMPRODUCT($AH$4:$AI$4,AH14:AI14)</f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>
        <f t="shared" ref="AX14:AX19" si="8">SUMPRODUCT($AK$4:$AW$4,AK14:AW14)</f>
        <v>0</v>
      </c>
      <c r="AY14" s="19">
        <v>0</v>
      </c>
      <c r="AZ14" s="19">
        <v>0</v>
      </c>
      <c r="BA14">
        <f t="shared" ref="BA14:BA19" si="9">SUMPRODUCT($AY$4:$AZ$4,AY14:AZ14)</f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>
        <f t="shared" ref="BH14:BH19" si="10">SUMPRODUCT($BB$4:$BG$4,BB14:BG14)</f>
        <v>0</v>
      </c>
      <c r="BI14" s="19">
        <v>0</v>
      </c>
      <c r="BJ14" s="19"/>
      <c r="BK14" s="19">
        <v>0</v>
      </c>
      <c r="BL14">
        <f t="shared" ref="BL14:BL19" si="11">SUMPRODUCT($BI$4:$BK$4,BI14:BK14)</f>
        <v>0</v>
      </c>
      <c r="BM14" s="19">
        <v>0</v>
      </c>
      <c r="BN14" s="19">
        <v>0</v>
      </c>
      <c r="BO14" s="19">
        <v>0</v>
      </c>
      <c r="BP14">
        <f t="shared" si="3"/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>
        <f t="shared" si="4"/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>
        <f t="shared" si="5"/>
        <v>0</v>
      </c>
      <c r="CC14" s="19">
        <v>0.05</v>
      </c>
      <c r="CD14" s="19">
        <v>0</v>
      </c>
      <c r="CE14" s="19">
        <v>0</v>
      </c>
      <c r="CF14" s="21">
        <f t="shared" si="6"/>
        <v>2.5000000000000001E-2</v>
      </c>
      <c r="CH14" s="22"/>
    </row>
    <row r="15" spans="1:86" outlineLevel="1" x14ac:dyDescent="0.35">
      <c r="B15" s="24" t="s">
        <v>73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>
        <f t="shared" si="2"/>
        <v>0</v>
      </c>
      <c r="P15" s="19">
        <v>0</v>
      </c>
      <c r="Q15" s="19">
        <v>0</v>
      </c>
      <c r="R15" s="19">
        <v>0</v>
      </c>
      <c r="S15" s="19">
        <v>0</v>
      </c>
      <c r="T15">
        <f t="shared" si="0"/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20"/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>
        <f t="shared" si="1"/>
        <v>0</v>
      </c>
      <c r="AH15" s="19">
        <v>0</v>
      </c>
      <c r="AI15" s="19">
        <v>0</v>
      </c>
      <c r="AJ15">
        <f t="shared" si="7"/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>
        <f t="shared" si="8"/>
        <v>0</v>
      </c>
      <c r="AY15" s="19">
        <v>0</v>
      </c>
      <c r="AZ15" s="19">
        <v>0</v>
      </c>
      <c r="BA15">
        <f t="shared" si="9"/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>
        <f t="shared" si="10"/>
        <v>0</v>
      </c>
      <c r="BI15" s="19">
        <v>0</v>
      </c>
      <c r="BJ15" s="19"/>
      <c r="BK15" s="19">
        <v>0</v>
      </c>
      <c r="BL15">
        <f t="shared" si="11"/>
        <v>0</v>
      </c>
      <c r="BM15" s="19">
        <v>0</v>
      </c>
      <c r="BN15" s="19">
        <v>0</v>
      </c>
      <c r="BO15" s="19">
        <v>0</v>
      </c>
      <c r="BP15">
        <f t="shared" si="3"/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>
        <f t="shared" si="4"/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>
        <f t="shared" si="5"/>
        <v>0</v>
      </c>
      <c r="CC15" s="19">
        <v>0.05</v>
      </c>
      <c r="CD15" s="19">
        <v>0</v>
      </c>
      <c r="CE15" s="19">
        <v>0</v>
      </c>
      <c r="CF15" s="21">
        <f t="shared" si="6"/>
        <v>2.5000000000000001E-2</v>
      </c>
      <c r="CH15" s="22"/>
    </row>
    <row r="16" spans="1:86" outlineLevel="1" x14ac:dyDescent="0.35">
      <c r="B16" s="24" t="s">
        <v>74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>
        <f t="shared" si="2"/>
        <v>0</v>
      </c>
      <c r="P16" s="19">
        <v>0</v>
      </c>
      <c r="Q16" s="19">
        <v>0</v>
      </c>
      <c r="R16" s="19">
        <v>0</v>
      </c>
      <c r="S16" s="19">
        <v>0</v>
      </c>
      <c r="T16">
        <f t="shared" si="0"/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20"/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>
        <f t="shared" si="1"/>
        <v>0</v>
      </c>
      <c r="AH16" s="19">
        <v>0</v>
      </c>
      <c r="AI16" s="19">
        <v>0</v>
      </c>
      <c r="AJ16">
        <f t="shared" si="7"/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>
        <f t="shared" si="8"/>
        <v>0</v>
      </c>
      <c r="AY16" s="19">
        <v>0</v>
      </c>
      <c r="AZ16" s="19">
        <v>0</v>
      </c>
      <c r="BA16">
        <f t="shared" si="9"/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>
        <f t="shared" si="10"/>
        <v>0</v>
      </c>
      <c r="BI16" s="19">
        <v>0</v>
      </c>
      <c r="BJ16" s="19"/>
      <c r="BK16" s="19">
        <v>0</v>
      </c>
      <c r="BL16">
        <f t="shared" si="11"/>
        <v>0</v>
      </c>
      <c r="BM16" s="19">
        <v>0</v>
      </c>
      <c r="BN16" s="19">
        <v>0</v>
      </c>
      <c r="BO16" s="19">
        <v>0</v>
      </c>
      <c r="BP16">
        <f t="shared" si="3"/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>
        <f t="shared" si="4"/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>
        <f t="shared" si="5"/>
        <v>0</v>
      </c>
      <c r="CC16" s="19">
        <v>0.05</v>
      </c>
      <c r="CD16" s="19">
        <v>0</v>
      </c>
      <c r="CE16" s="19">
        <v>0</v>
      </c>
      <c r="CF16" s="21">
        <f t="shared" si="6"/>
        <v>2.5000000000000001E-2</v>
      </c>
      <c r="CH16" s="22"/>
    </row>
    <row r="17" spans="1:86" outlineLevel="1" x14ac:dyDescent="0.35">
      <c r="B17" s="24" t="s">
        <v>75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>
        <f t="shared" si="2"/>
        <v>0</v>
      </c>
      <c r="P17" s="19">
        <v>0</v>
      </c>
      <c r="Q17" s="19">
        <v>0</v>
      </c>
      <c r="R17" s="19">
        <v>0</v>
      </c>
      <c r="S17" s="19">
        <v>0</v>
      </c>
      <c r="T17">
        <f t="shared" si="0"/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20"/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>
        <f t="shared" si="1"/>
        <v>0</v>
      </c>
      <c r="AH17" s="19">
        <v>0</v>
      </c>
      <c r="AI17" s="19">
        <v>0</v>
      </c>
      <c r="AJ17">
        <f t="shared" si="7"/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>
        <f t="shared" si="8"/>
        <v>0</v>
      </c>
      <c r="AY17" s="19">
        <v>0</v>
      </c>
      <c r="AZ17" s="19">
        <v>0</v>
      </c>
      <c r="BA17">
        <f t="shared" si="9"/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>
        <f t="shared" si="10"/>
        <v>0</v>
      </c>
      <c r="BI17" s="19">
        <v>0</v>
      </c>
      <c r="BJ17" s="19"/>
      <c r="BK17" s="19">
        <v>0</v>
      </c>
      <c r="BL17">
        <f t="shared" si="11"/>
        <v>0</v>
      </c>
      <c r="BM17" s="19">
        <v>0</v>
      </c>
      <c r="BN17" s="19">
        <v>0</v>
      </c>
      <c r="BO17" s="19">
        <v>0</v>
      </c>
      <c r="BP17">
        <f t="shared" si="3"/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>
        <f t="shared" si="4"/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>
        <f t="shared" si="5"/>
        <v>0</v>
      </c>
      <c r="CC17" s="19">
        <v>0.05</v>
      </c>
      <c r="CD17" s="19">
        <v>0</v>
      </c>
      <c r="CE17" s="19">
        <v>0</v>
      </c>
      <c r="CF17" s="21">
        <f t="shared" si="6"/>
        <v>2.5000000000000001E-2</v>
      </c>
      <c r="CH17" s="22"/>
    </row>
    <row r="18" spans="1:86" outlineLevel="1" x14ac:dyDescent="0.35">
      <c r="B18" s="24" t="s">
        <v>76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>
        <f t="shared" si="2"/>
        <v>0</v>
      </c>
      <c r="P18" s="19">
        <v>0</v>
      </c>
      <c r="Q18" s="19">
        <v>0</v>
      </c>
      <c r="R18" s="19">
        <v>0</v>
      </c>
      <c r="S18" s="19">
        <v>0</v>
      </c>
      <c r="T18">
        <f t="shared" si="0"/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20"/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>
        <f t="shared" si="1"/>
        <v>0</v>
      </c>
      <c r="AH18" s="19">
        <v>0</v>
      </c>
      <c r="AI18" s="19">
        <v>0</v>
      </c>
      <c r="AJ18">
        <f t="shared" si="7"/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>
        <f t="shared" si="8"/>
        <v>0</v>
      </c>
      <c r="AY18" s="19">
        <v>0</v>
      </c>
      <c r="AZ18" s="19">
        <v>0</v>
      </c>
      <c r="BA18">
        <f t="shared" si="9"/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>
        <f t="shared" si="10"/>
        <v>0</v>
      </c>
      <c r="BI18" s="19">
        <v>0</v>
      </c>
      <c r="BJ18" s="19"/>
      <c r="BK18" s="19">
        <v>0</v>
      </c>
      <c r="BL18">
        <f t="shared" si="11"/>
        <v>0</v>
      </c>
      <c r="BM18" s="19">
        <v>0</v>
      </c>
      <c r="BN18" s="19">
        <v>0</v>
      </c>
      <c r="BO18" s="19">
        <v>0</v>
      </c>
      <c r="BP18">
        <f t="shared" si="3"/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>
        <f t="shared" si="4"/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>
        <f t="shared" si="5"/>
        <v>0</v>
      </c>
      <c r="CC18" s="19">
        <v>0.05</v>
      </c>
      <c r="CD18" s="19">
        <v>0</v>
      </c>
      <c r="CE18" s="19">
        <v>0</v>
      </c>
      <c r="CF18" s="21">
        <f t="shared" si="6"/>
        <v>2.5000000000000001E-2</v>
      </c>
      <c r="CH18" s="22"/>
    </row>
    <row r="19" spans="1:86" outlineLevel="1" x14ac:dyDescent="0.35">
      <c r="B19" s="24" t="s">
        <v>77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>
        <f t="shared" si="2"/>
        <v>0</v>
      </c>
      <c r="P19" s="19">
        <v>0</v>
      </c>
      <c r="Q19" s="19">
        <v>0</v>
      </c>
      <c r="R19" s="19">
        <v>0</v>
      </c>
      <c r="S19" s="19">
        <v>0</v>
      </c>
      <c r="T19">
        <f t="shared" si="0"/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20"/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>
        <f t="shared" si="1"/>
        <v>0</v>
      </c>
      <c r="AH19" s="19">
        <v>0</v>
      </c>
      <c r="AI19" s="19">
        <v>0</v>
      </c>
      <c r="AJ19">
        <f t="shared" si="7"/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>
        <f t="shared" si="8"/>
        <v>0</v>
      </c>
      <c r="AY19" s="19">
        <v>0</v>
      </c>
      <c r="AZ19" s="19">
        <v>0</v>
      </c>
      <c r="BA19">
        <f t="shared" si="9"/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>
        <f t="shared" si="10"/>
        <v>0</v>
      </c>
      <c r="BI19" s="19">
        <v>0</v>
      </c>
      <c r="BJ19" s="19"/>
      <c r="BK19" s="19">
        <v>0</v>
      </c>
      <c r="BL19">
        <f t="shared" si="11"/>
        <v>0</v>
      </c>
      <c r="BM19" s="19">
        <v>0</v>
      </c>
      <c r="BN19" s="19">
        <v>0</v>
      </c>
      <c r="BO19" s="19">
        <v>0</v>
      </c>
      <c r="BP19">
        <f t="shared" si="3"/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>
        <f t="shared" si="4"/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>
        <f t="shared" si="5"/>
        <v>0</v>
      </c>
      <c r="CC19" s="19">
        <v>0.05</v>
      </c>
      <c r="CD19" s="19">
        <v>0</v>
      </c>
      <c r="CE19" s="19">
        <v>0</v>
      </c>
      <c r="CF19" s="21">
        <f t="shared" si="6"/>
        <v>2.5000000000000001E-2</v>
      </c>
      <c r="CH19" s="22"/>
    </row>
    <row r="20" spans="1:86" x14ac:dyDescent="0.35">
      <c r="A20" t="s">
        <v>176</v>
      </c>
      <c r="B20" s="25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7">
        <f>(AVERAGE(O21,O28,O37,O44,O52))/$O$4</f>
        <v>0</v>
      </c>
      <c r="P20" s="19"/>
      <c r="Q20" s="19"/>
      <c r="R20" s="19"/>
      <c r="S20" s="19"/>
      <c r="T20" s="17">
        <f>(AVERAGE(T21,T28,T37,T44,T52))/T4</f>
        <v>0</v>
      </c>
      <c r="U20" s="19"/>
      <c r="V20" s="19"/>
      <c r="W20" s="19"/>
      <c r="X20" s="19"/>
      <c r="Y20" s="19"/>
      <c r="Z20" s="20"/>
      <c r="AA20" s="19"/>
      <c r="AB20" s="19"/>
      <c r="AC20" s="19"/>
      <c r="AD20" s="19"/>
      <c r="AE20" s="19"/>
      <c r="AF20" s="19"/>
      <c r="AG20" s="17">
        <f>(AVERAGE(AG21,AG28,AG37,AG44,AG52))/AG4</f>
        <v>0</v>
      </c>
      <c r="AH20" s="19"/>
      <c r="AI20" s="19"/>
      <c r="AJ20" s="17">
        <f>(AVERAGE(AJ21,AJ28,AJ37,AJ44,AJ52))/AJ4</f>
        <v>0</v>
      </c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7">
        <f>(AVERAGE(AX21,AX28,AX37,AX44,AX52))/AX4</f>
        <v>0</v>
      </c>
      <c r="AY20" s="19"/>
      <c r="AZ20" s="19"/>
      <c r="BA20" s="17">
        <f>(AVERAGE(BA21,BA28,BA37,BA44,BA52))/BA4</f>
        <v>0</v>
      </c>
      <c r="BB20" s="19"/>
      <c r="BC20" s="19"/>
      <c r="BD20" s="19"/>
      <c r="BE20" s="19"/>
      <c r="BF20" s="19"/>
      <c r="BG20" s="19"/>
      <c r="BH20" s="17">
        <f>(AVERAGE(BH21,BH28,BH37,BH44,BH52))/BH4</f>
        <v>0</v>
      </c>
      <c r="BI20" s="19"/>
      <c r="BJ20" s="19"/>
      <c r="BK20" s="19"/>
      <c r="BL20" s="17">
        <f>(AVERAGE(BL21,BL28,BL37,BL44,BL52))/BL4</f>
        <v>0</v>
      </c>
      <c r="BM20" s="19"/>
      <c r="BN20" s="19"/>
      <c r="BO20" s="19"/>
      <c r="BP20" s="17">
        <f>(AVERAGE(BP21,BP28,BP37,BP44,BP52))/BP4</f>
        <v>0</v>
      </c>
      <c r="BV20" s="17">
        <f>(AVERAGE(BV21,BV28,BV37,BV44,BV52))/BV4</f>
        <v>0</v>
      </c>
      <c r="CB20" s="17">
        <f>(AVERAGE(CB21,CB28,CB37,CB44,CB52))/CB4</f>
        <v>0</v>
      </c>
      <c r="CC20" s="17"/>
      <c r="CF20" s="17">
        <f>(AVERAGE(CF21,CF28,CF37,CF44,CF52))/CF4</f>
        <v>3.9999999999999992E-3</v>
      </c>
      <c r="CH20" s="18">
        <f>(O20*$O$4+T20*$T$4+AG20*$AG$4+AJ20*$AJ$4+AX20*$AX$4+BA20*$BA$4+BH20*$BH$4+BL20*$BL$4+BP20*$BP$4+BV20*$BV$4+CB20*$CB$4+CF20*$CF$4)/$CH$4</f>
        <v>9.9999999999999991E-5</v>
      </c>
    </row>
    <row r="21" spans="1:86" outlineLevel="1" x14ac:dyDescent="0.35">
      <c r="B21" s="25" t="s">
        <v>78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>
        <f>(AVERAGE(O22:O27))/$O$4</f>
        <v>0</v>
      </c>
      <c r="P21" s="19"/>
      <c r="Q21" s="19"/>
      <c r="R21" s="19"/>
      <c r="S21" s="19"/>
      <c r="T21" s="17">
        <f>(AVERAGE(T22:T27))/T4</f>
        <v>0</v>
      </c>
      <c r="U21" s="19"/>
      <c r="V21" s="19"/>
      <c r="W21" s="19"/>
      <c r="X21" s="19"/>
      <c r="Y21" s="19"/>
      <c r="Z21" s="20"/>
      <c r="AA21" s="19"/>
      <c r="AB21" s="19"/>
      <c r="AC21" s="19"/>
      <c r="AD21" s="19"/>
      <c r="AE21" s="19"/>
      <c r="AF21" s="19"/>
      <c r="AG21" s="17">
        <f>(AVERAGE(AG22:AG27))/AG4</f>
        <v>0</v>
      </c>
      <c r="AH21" s="19"/>
      <c r="AI21" s="19"/>
      <c r="AJ21" s="17">
        <f>(AVERAGE(AJ22:AJ27))/AJ4</f>
        <v>0</v>
      </c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7">
        <f>(AVERAGE(AX22:AX27))/AX4</f>
        <v>0</v>
      </c>
      <c r="AY21" s="19"/>
      <c r="AZ21" s="19"/>
      <c r="BA21" s="17">
        <f>(AVERAGE(BA22:BA27))/BA4</f>
        <v>0</v>
      </c>
      <c r="BB21" s="19"/>
      <c r="BC21" s="19"/>
      <c r="BD21" s="19"/>
      <c r="BE21" s="19"/>
      <c r="BF21" s="19"/>
      <c r="BG21" s="19"/>
      <c r="BH21" s="17">
        <f>(AVERAGE(BH22:BH27))/BH4</f>
        <v>0</v>
      </c>
      <c r="BI21" s="19"/>
      <c r="BJ21" s="19"/>
      <c r="BK21" s="19"/>
      <c r="BL21" s="17">
        <f>(AVERAGE(BL22:BL27))/BL4</f>
        <v>0</v>
      </c>
      <c r="BM21" s="19"/>
      <c r="BN21" s="19"/>
      <c r="BO21" s="19"/>
      <c r="BP21" s="17">
        <f>(AVERAGE(BP22:BP27))/BP4</f>
        <v>0</v>
      </c>
      <c r="BQ21" s="19"/>
      <c r="BR21" s="19"/>
      <c r="BS21" s="19"/>
      <c r="BT21" s="19"/>
      <c r="BU21" s="19"/>
      <c r="BV21" s="17">
        <f>(AVERAGE(BV22:BV27))/BV4</f>
        <v>0</v>
      </c>
      <c r="BW21" s="19"/>
      <c r="BX21" s="19"/>
      <c r="BY21" s="19"/>
      <c r="BZ21" s="19"/>
      <c r="CA21" s="19"/>
      <c r="CB21" s="17">
        <f>(AVERAGE(CB22:CB27))/CB4</f>
        <v>0</v>
      </c>
      <c r="CC21" s="19"/>
      <c r="CD21" s="19"/>
      <c r="CE21" s="19"/>
      <c r="CF21" s="17">
        <f>(AVERAGE(CF22:CF27))/CF4</f>
        <v>9.9999999999999985E-3</v>
      </c>
      <c r="CH21" s="22"/>
    </row>
    <row r="22" spans="1:86" outlineLevel="2" x14ac:dyDescent="0.35">
      <c r="B22" s="24" t="s">
        <v>79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>
        <f t="shared" si="2"/>
        <v>0</v>
      </c>
      <c r="P22" s="19">
        <v>0</v>
      </c>
      <c r="Q22" s="19">
        <v>0</v>
      </c>
      <c r="R22" s="19">
        <v>0</v>
      </c>
      <c r="S22" s="19">
        <v>0</v>
      </c>
      <c r="T22">
        <f t="shared" si="0"/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20"/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>
        <f t="shared" si="1"/>
        <v>0</v>
      </c>
      <c r="AH22" s="19">
        <v>0</v>
      </c>
      <c r="AI22" s="19">
        <v>0</v>
      </c>
      <c r="AJ22">
        <f t="shared" ref="AJ22:AJ27" si="12">SUMPRODUCT($AH$4:$AI$4,AH22:AI22)</f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>
        <f t="shared" ref="AX22:AX27" si="13">SUMPRODUCT($AK$4:$AW$4,AK22:AW22)</f>
        <v>0</v>
      </c>
      <c r="AY22" s="19">
        <v>0</v>
      </c>
      <c r="AZ22" s="19">
        <v>0</v>
      </c>
      <c r="BA22">
        <f t="shared" ref="BA22:BA27" si="14">SUMPRODUCT($AY$4:$AZ$4,AY22:AZ22)</f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>
        <f t="shared" ref="BH22:BH27" si="15">SUMPRODUCT($BB$4:$BG$4,BB22:BG22)</f>
        <v>0</v>
      </c>
      <c r="BI22" s="19">
        <v>0</v>
      </c>
      <c r="BJ22" s="19"/>
      <c r="BK22" s="19">
        <v>0</v>
      </c>
      <c r="BL22">
        <f t="shared" ref="BL22:BL27" si="16">SUMPRODUCT($BI$4:$BK$4,BI22:BK22)</f>
        <v>0</v>
      </c>
      <c r="BM22" s="19">
        <v>0</v>
      </c>
      <c r="BN22" s="19">
        <v>0</v>
      </c>
      <c r="BO22" s="19">
        <v>0</v>
      </c>
      <c r="BP22">
        <f t="shared" si="3"/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>
        <f t="shared" si="4"/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>
        <f t="shared" si="5"/>
        <v>0</v>
      </c>
      <c r="CC22" s="19">
        <v>0.05</v>
      </c>
      <c r="CD22" s="19">
        <v>0</v>
      </c>
      <c r="CE22" s="19">
        <v>0</v>
      </c>
      <c r="CF22" s="21">
        <f t="shared" si="6"/>
        <v>2.5000000000000001E-2</v>
      </c>
      <c r="CH22" s="22"/>
    </row>
    <row r="23" spans="1:86" outlineLevel="2" x14ac:dyDescent="0.35">
      <c r="B23" s="24" t="s">
        <v>80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>
        <f t="shared" si="2"/>
        <v>0</v>
      </c>
      <c r="P23" s="19">
        <v>0</v>
      </c>
      <c r="Q23" s="19">
        <v>0</v>
      </c>
      <c r="R23" s="19">
        <v>0</v>
      </c>
      <c r="S23" s="19">
        <v>0</v>
      </c>
      <c r="T23">
        <f t="shared" si="0"/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20"/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>
        <f t="shared" si="1"/>
        <v>0</v>
      </c>
      <c r="AH23" s="19">
        <v>0</v>
      </c>
      <c r="AI23" s="19">
        <v>0</v>
      </c>
      <c r="AJ23">
        <f t="shared" si="12"/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>
        <f t="shared" si="13"/>
        <v>0</v>
      </c>
      <c r="AY23" s="19">
        <v>0</v>
      </c>
      <c r="AZ23" s="19">
        <v>0</v>
      </c>
      <c r="BA23">
        <f t="shared" si="14"/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>
        <f t="shared" si="15"/>
        <v>0</v>
      </c>
      <c r="BI23" s="19">
        <v>0</v>
      </c>
      <c r="BJ23" s="19"/>
      <c r="BK23" s="19">
        <v>0</v>
      </c>
      <c r="BL23">
        <f t="shared" si="16"/>
        <v>0</v>
      </c>
      <c r="BM23" s="19">
        <v>0</v>
      </c>
      <c r="BN23" s="19">
        <v>0</v>
      </c>
      <c r="BO23" s="19">
        <v>0</v>
      </c>
      <c r="BP23">
        <f t="shared" si="3"/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>
        <f t="shared" si="4"/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>
        <f t="shared" si="5"/>
        <v>0</v>
      </c>
      <c r="CC23" s="19">
        <v>0.05</v>
      </c>
      <c r="CD23" s="19">
        <v>0</v>
      </c>
      <c r="CE23" s="19">
        <v>0</v>
      </c>
      <c r="CF23" s="21">
        <f t="shared" si="6"/>
        <v>2.5000000000000001E-2</v>
      </c>
      <c r="CH23" s="22"/>
    </row>
    <row r="24" spans="1:86" outlineLevel="2" x14ac:dyDescent="0.35">
      <c r="B24" s="24" t="s">
        <v>81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>
        <f t="shared" si="2"/>
        <v>0</v>
      </c>
      <c r="P24" s="19">
        <v>0</v>
      </c>
      <c r="Q24" s="19">
        <v>0</v>
      </c>
      <c r="R24" s="19">
        <v>0</v>
      </c>
      <c r="S24" s="19">
        <v>0</v>
      </c>
      <c r="T24">
        <f t="shared" si="0"/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20"/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>
        <f t="shared" si="1"/>
        <v>0</v>
      </c>
      <c r="AH24" s="19">
        <v>0</v>
      </c>
      <c r="AI24" s="19">
        <v>0</v>
      </c>
      <c r="AJ24">
        <f t="shared" si="12"/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>
        <f t="shared" si="13"/>
        <v>0</v>
      </c>
      <c r="AY24" s="19">
        <v>0</v>
      </c>
      <c r="AZ24" s="19">
        <v>0</v>
      </c>
      <c r="BA24">
        <f t="shared" si="14"/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>
        <f t="shared" si="15"/>
        <v>0</v>
      </c>
      <c r="BI24" s="19">
        <v>0</v>
      </c>
      <c r="BJ24" s="19"/>
      <c r="BK24" s="19">
        <v>0</v>
      </c>
      <c r="BL24">
        <f t="shared" si="16"/>
        <v>0</v>
      </c>
      <c r="BM24" s="19">
        <v>0</v>
      </c>
      <c r="BN24" s="19">
        <v>0</v>
      </c>
      <c r="BO24" s="19">
        <v>0</v>
      </c>
      <c r="BP24">
        <f t="shared" si="3"/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>
        <f t="shared" si="4"/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>
        <f t="shared" si="5"/>
        <v>0</v>
      </c>
      <c r="CC24" s="19">
        <v>0.05</v>
      </c>
      <c r="CD24" s="19">
        <v>0</v>
      </c>
      <c r="CE24" s="19">
        <v>0</v>
      </c>
      <c r="CF24" s="21">
        <f t="shared" si="6"/>
        <v>2.5000000000000001E-2</v>
      </c>
      <c r="CH24" s="18">
        <f>(O24*$O$4+T24*$T$4+AG24*$AG$4+AJ24*$AJ$4+AX24*$AX$4+BA24*$BA$4+BH24*$BH$4+BL24*$BL$4+BP24*$BP$4+BV24*$BV$4+CB24*$CB$4+CF24*$CF$4)/$CH$4</f>
        <v>6.2500000000000001E-4</v>
      </c>
    </row>
    <row r="25" spans="1:86" outlineLevel="2" x14ac:dyDescent="0.35">
      <c r="B25" s="24" t="s">
        <v>82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>
        <f t="shared" si="2"/>
        <v>0</v>
      </c>
      <c r="P25" s="19">
        <v>0</v>
      </c>
      <c r="Q25" s="19">
        <v>0</v>
      </c>
      <c r="R25" s="19">
        <v>0</v>
      </c>
      <c r="S25" s="19">
        <v>0</v>
      </c>
      <c r="T25">
        <f t="shared" si="0"/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20"/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>
        <f t="shared" si="1"/>
        <v>0</v>
      </c>
      <c r="AH25" s="19">
        <v>0</v>
      </c>
      <c r="AI25" s="19">
        <v>0</v>
      </c>
      <c r="AJ25">
        <f t="shared" si="12"/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>
        <f t="shared" si="13"/>
        <v>0</v>
      </c>
      <c r="AY25" s="19">
        <v>0</v>
      </c>
      <c r="AZ25" s="19">
        <v>0</v>
      </c>
      <c r="BA25">
        <f t="shared" si="14"/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>
        <f t="shared" si="15"/>
        <v>0</v>
      </c>
      <c r="BI25" s="19">
        <v>0</v>
      </c>
      <c r="BJ25" s="19"/>
      <c r="BK25" s="19">
        <v>0</v>
      </c>
      <c r="BL25">
        <f t="shared" si="16"/>
        <v>0</v>
      </c>
      <c r="BM25" s="19">
        <v>0</v>
      </c>
      <c r="BN25" s="19">
        <v>0</v>
      </c>
      <c r="BO25" s="19">
        <v>0</v>
      </c>
      <c r="BP25">
        <f t="shared" si="3"/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>
        <f t="shared" si="4"/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>
        <f t="shared" si="5"/>
        <v>0</v>
      </c>
      <c r="CC25" s="19">
        <v>0.05</v>
      </c>
      <c r="CD25" s="19">
        <v>0</v>
      </c>
      <c r="CE25" s="19">
        <v>0</v>
      </c>
      <c r="CF25" s="21">
        <f t="shared" si="6"/>
        <v>2.5000000000000001E-2</v>
      </c>
      <c r="CH25" s="22"/>
    </row>
    <row r="26" spans="1:86" outlineLevel="2" x14ac:dyDescent="0.35">
      <c r="B26" s="24" t="s">
        <v>83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>
        <f t="shared" si="2"/>
        <v>0</v>
      </c>
      <c r="P26" s="19">
        <v>0</v>
      </c>
      <c r="Q26" s="19">
        <v>0</v>
      </c>
      <c r="R26" s="19">
        <v>0</v>
      </c>
      <c r="S26" s="19">
        <v>0</v>
      </c>
      <c r="T26">
        <f t="shared" si="0"/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20"/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>
        <f t="shared" si="1"/>
        <v>0</v>
      </c>
      <c r="AH26" s="19">
        <v>0</v>
      </c>
      <c r="AI26" s="19">
        <v>0</v>
      </c>
      <c r="AJ26">
        <f t="shared" si="12"/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>
        <f t="shared" si="13"/>
        <v>0</v>
      </c>
      <c r="AY26" s="19">
        <v>0</v>
      </c>
      <c r="AZ26" s="19">
        <v>0</v>
      </c>
      <c r="BA26">
        <f t="shared" si="14"/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>
        <f t="shared" si="15"/>
        <v>0</v>
      </c>
      <c r="BI26" s="19">
        <v>0</v>
      </c>
      <c r="BJ26" s="19"/>
      <c r="BK26" s="19">
        <v>0</v>
      </c>
      <c r="BL26">
        <f t="shared" si="16"/>
        <v>0</v>
      </c>
      <c r="BM26" s="19">
        <v>0</v>
      </c>
      <c r="BN26" s="19">
        <v>0</v>
      </c>
      <c r="BO26" s="19">
        <v>0</v>
      </c>
      <c r="BP26">
        <f t="shared" si="3"/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>
        <f t="shared" si="4"/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>
        <f t="shared" si="5"/>
        <v>0</v>
      </c>
      <c r="CC26" s="19">
        <v>0.05</v>
      </c>
      <c r="CD26" s="19">
        <v>0</v>
      </c>
      <c r="CE26" s="19">
        <v>0</v>
      </c>
      <c r="CF26" s="21">
        <f t="shared" si="6"/>
        <v>2.5000000000000001E-2</v>
      </c>
      <c r="CH26" s="22"/>
    </row>
    <row r="27" spans="1:86" outlineLevel="2" x14ac:dyDescent="0.35">
      <c r="B27" s="24" t="s">
        <v>84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>
        <f t="shared" si="2"/>
        <v>0</v>
      </c>
      <c r="P27" s="19">
        <v>0</v>
      </c>
      <c r="Q27" s="19">
        <v>0</v>
      </c>
      <c r="R27" s="19">
        <v>0</v>
      </c>
      <c r="S27" s="19">
        <v>0</v>
      </c>
      <c r="T27">
        <f t="shared" si="0"/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20"/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>
        <f t="shared" si="1"/>
        <v>0</v>
      </c>
      <c r="AH27" s="19">
        <v>0</v>
      </c>
      <c r="AI27" s="19">
        <v>0</v>
      </c>
      <c r="AJ27">
        <f t="shared" si="12"/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>
        <f t="shared" si="13"/>
        <v>0</v>
      </c>
      <c r="AY27" s="19">
        <v>0</v>
      </c>
      <c r="AZ27" s="19">
        <v>0</v>
      </c>
      <c r="BA27">
        <f t="shared" si="14"/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>
        <f t="shared" si="15"/>
        <v>0</v>
      </c>
      <c r="BI27" s="19">
        <v>0</v>
      </c>
      <c r="BJ27" s="19"/>
      <c r="BK27" s="19">
        <v>0</v>
      </c>
      <c r="BL27">
        <f t="shared" si="16"/>
        <v>0</v>
      </c>
      <c r="BM27" s="19">
        <v>0</v>
      </c>
      <c r="BN27" s="19">
        <v>0</v>
      </c>
      <c r="BO27" s="19">
        <v>0</v>
      </c>
      <c r="BP27">
        <f t="shared" si="3"/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>
        <f t="shared" si="4"/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>
        <f t="shared" si="5"/>
        <v>0</v>
      </c>
      <c r="CC27" s="19">
        <v>0.05</v>
      </c>
      <c r="CD27" s="19">
        <v>0</v>
      </c>
      <c r="CE27" s="19">
        <v>0</v>
      </c>
      <c r="CF27" s="21">
        <f t="shared" si="6"/>
        <v>2.5000000000000001E-2</v>
      </c>
      <c r="CH27" s="22"/>
    </row>
    <row r="28" spans="1:86" outlineLevel="1" x14ac:dyDescent="0.35">
      <c r="B28" s="25" t="s">
        <v>85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>
        <f>(AVERAGE(O29:O36))/$O$4</f>
        <v>0</v>
      </c>
      <c r="P28" s="19"/>
      <c r="Q28" s="19"/>
      <c r="R28" s="19"/>
      <c r="S28" s="19"/>
      <c r="T28" s="17">
        <f>(AVERAGE(T29:T36))/T4</f>
        <v>0</v>
      </c>
      <c r="U28" s="19"/>
      <c r="V28" s="19"/>
      <c r="W28" s="19"/>
      <c r="X28" s="19"/>
      <c r="Y28" s="19"/>
      <c r="Z28" s="20"/>
      <c r="AA28" s="19"/>
      <c r="AB28" s="19"/>
      <c r="AC28" s="19"/>
      <c r="AD28" s="19"/>
      <c r="AE28" s="19"/>
      <c r="AF28" s="19"/>
      <c r="AG28" s="17">
        <f>(AVERAGE(AG29:AG36))/AG4</f>
        <v>0</v>
      </c>
      <c r="AH28" s="19"/>
      <c r="AI28" s="19"/>
      <c r="AJ28" s="17">
        <f>(AVERAGE(AJ29:AJ36))/AJ4</f>
        <v>0</v>
      </c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7">
        <f>(AVERAGE(AX29:AX36))/AX4</f>
        <v>0</v>
      </c>
      <c r="AY28" s="19"/>
      <c r="AZ28" s="19"/>
      <c r="BA28" s="17">
        <f>(AVERAGE(BA29:BA36))/BA4</f>
        <v>0</v>
      </c>
      <c r="BB28" s="19"/>
      <c r="BC28" s="19"/>
      <c r="BD28" s="19"/>
      <c r="BE28" s="19"/>
      <c r="BF28" s="19"/>
      <c r="BG28" s="19"/>
      <c r="BH28" s="17">
        <f>(AVERAGE(BH29:BH36))/BH4</f>
        <v>0</v>
      </c>
      <c r="BI28" s="19"/>
      <c r="BJ28" s="19"/>
      <c r="BK28" s="19"/>
      <c r="BL28" s="17">
        <f>(AVERAGE(BL29:BL36))/BL4</f>
        <v>0</v>
      </c>
      <c r="BM28" s="19"/>
      <c r="BN28" s="19"/>
      <c r="BO28" s="19"/>
      <c r="BP28" s="17">
        <f>(AVERAGE(BP29:BP36))/BP4</f>
        <v>0</v>
      </c>
      <c r="BQ28" s="19"/>
      <c r="BR28" s="19"/>
      <c r="BS28" s="19"/>
      <c r="BT28" s="19"/>
      <c r="BU28" s="19"/>
      <c r="BV28" s="17">
        <f>(AVERAGE(BV29:BV36))/BV4</f>
        <v>0</v>
      </c>
      <c r="BW28" s="19"/>
      <c r="BX28" s="19"/>
      <c r="BY28" s="19"/>
      <c r="BZ28" s="19"/>
      <c r="CA28" s="19"/>
      <c r="CB28" s="17">
        <f>(AVERAGE(CB29:CB36))/CB4</f>
        <v>0</v>
      </c>
      <c r="CC28" s="19"/>
      <c r="CD28" s="19"/>
      <c r="CE28" s="19"/>
      <c r="CF28" s="17">
        <f>(AVERAGE(CF29:CF36))/CF4</f>
        <v>9.9999999999999985E-3</v>
      </c>
      <c r="CH28" s="22"/>
    </row>
    <row r="29" spans="1:86" outlineLevel="2" x14ac:dyDescent="0.35">
      <c r="B29" s="24" t="s">
        <v>86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>
        <f t="shared" si="2"/>
        <v>0</v>
      </c>
      <c r="P29" s="19">
        <v>0</v>
      </c>
      <c r="Q29" s="19">
        <v>0</v>
      </c>
      <c r="R29" s="19">
        <v>0</v>
      </c>
      <c r="S29" s="19">
        <v>0</v>
      </c>
      <c r="T29">
        <f t="shared" si="0"/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20"/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>
        <f t="shared" si="1"/>
        <v>0</v>
      </c>
      <c r="AH29" s="19">
        <v>0</v>
      </c>
      <c r="AI29" s="19">
        <v>0</v>
      </c>
      <c r="AJ29">
        <f t="shared" ref="AJ29:AJ36" si="17">SUMPRODUCT($AH$4:$AI$4,AH29:AI29)</f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>
        <f t="shared" ref="AX29:AX36" si="18">SUMPRODUCT($AK$4:$AW$4,AK29:AW29)</f>
        <v>0</v>
      </c>
      <c r="AY29" s="19">
        <v>0</v>
      </c>
      <c r="AZ29" s="19">
        <v>0</v>
      </c>
      <c r="BA29">
        <f t="shared" ref="BA29:BA36" si="19">SUMPRODUCT($AY$4:$AZ$4,AY29:AZ29)</f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>
        <f t="shared" ref="BH29:BH36" si="20">SUMPRODUCT($BB$4:$BG$4,BB29:BG29)</f>
        <v>0</v>
      </c>
      <c r="BI29" s="19">
        <v>0</v>
      </c>
      <c r="BJ29" s="19"/>
      <c r="BK29" s="19">
        <v>0</v>
      </c>
      <c r="BL29">
        <f t="shared" ref="BL29:BL36" si="21">SUMPRODUCT($BI$4:$BK$4,BI29:BK29)</f>
        <v>0</v>
      </c>
      <c r="BM29" s="19">
        <v>0</v>
      </c>
      <c r="BN29" s="19">
        <v>0</v>
      </c>
      <c r="BO29" s="19">
        <v>0</v>
      </c>
      <c r="BP29">
        <f t="shared" si="3"/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>
        <f t="shared" si="4"/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>
        <f t="shared" si="5"/>
        <v>0</v>
      </c>
      <c r="CC29" s="19">
        <v>0.05</v>
      </c>
      <c r="CD29" s="19">
        <v>0</v>
      </c>
      <c r="CE29" s="19">
        <v>0</v>
      </c>
      <c r="CF29" s="21">
        <f t="shared" si="6"/>
        <v>2.5000000000000001E-2</v>
      </c>
      <c r="CH29" s="22"/>
    </row>
    <row r="30" spans="1:86" outlineLevel="2" x14ac:dyDescent="0.35">
      <c r="B30" s="24" t="s">
        <v>87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>
        <f t="shared" si="2"/>
        <v>0</v>
      </c>
      <c r="P30" s="19">
        <v>0</v>
      </c>
      <c r="Q30" s="19">
        <v>0</v>
      </c>
      <c r="R30" s="19">
        <v>0</v>
      </c>
      <c r="S30" s="19">
        <v>0</v>
      </c>
      <c r="T30">
        <f t="shared" si="0"/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20"/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>
        <f t="shared" si="1"/>
        <v>0</v>
      </c>
      <c r="AH30" s="19">
        <v>0</v>
      </c>
      <c r="AI30" s="19">
        <v>0</v>
      </c>
      <c r="AJ30">
        <f t="shared" si="17"/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>
        <f t="shared" si="18"/>
        <v>0</v>
      </c>
      <c r="AY30" s="19">
        <v>0</v>
      </c>
      <c r="AZ30" s="19">
        <v>0</v>
      </c>
      <c r="BA30">
        <f t="shared" si="19"/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>
        <f t="shared" si="20"/>
        <v>0</v>
      </c>
      <c r="BI30" s="19">
        <v>0</v>
      </c>
      <c r="BJ30" s="19"/>
      <c r="BK30" s="19">
        <v>0</v>
      </c>
      <c r="BL30">
        <f t="shared" si="21"/>
        <v>0</v>
      </c>
      <c r="BM30" s="19">
        <v>0</v>
      </c>
      <c r="BN30" s="19">
        <v>0</v>
      </c>
      <c r="BO30" s="19">
        <v>0</v>
      </c>
      <c r="BP30">
        <f t="shared" si="3"/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>
        <f t="shared" si="4"/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>
        <f t="shared" si="5"/>
        <v>0</v>
      </c>
      <c r="CC30" s="19">
        <v>0.05</v>
      </c>
      <c r="CD30" s="19">
        <v>0</v>
      </c>
      <c r="CE30" s="19">
        <v>0</v>
      </c>
      <c r="CF30" s="21">
        <f t="shared" si="6"/>
        <v>2.5000000000000001E-2</v>
      </c>
      <c r="CH30" s="22"/>
    </row>
    <row r="31" spans="1:86" outlineLevel="2" x14ac:dyDescent="0.35">
      <c r="B31" s="24" t="s">
        <v>79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>
        <f t="shared" si="2"/>
        <v>0</v>
      </c>
      <c r="P31" s="19">
        <v>0</v>
      </c>
      <c r="Q31" s="19">
        <v>0</v>
      </c>
      <c r="R31" s="19">
        <v>0</v>
      </c>
      <c r="S31" s="19">
        <v>0</v>
      </c>
      <c r="T31">
        <f t="shared" si="0"/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20"/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>
        <f t="shared" si="1"/>
        <v>0</v>
      </c>
      <c r="AH31" s="19">
        <v>0</v>
      </c>
      <c r="AI31" s="19">
        <v>0</v>
      </c>
      <c r="AJ31">
        <f t="shared" si="17"/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>
        <f t="shared" si="18"/>
        <v>0</v>
      </c>
      <c r="AY31" s="19">
        <v>0</v>
      </c>
      <c r="AZ31" s="19">
        <v>0</v>
      </c>
      <c r="BA31">
        <f t="shared" si="19"/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>
        <f t="shared" si="20"/>
        <v>0</v>
      </c>
      <c r="BI31" s="19">
        <v>0</v>
      </c>
      <c r="BJ31" s="19"/>
      <c r="BK31" s="19">
        <v>0</v>
      </c>
      <c r="BL31">
        <f t="shared" si="21"/>
        <v>0</v>
      </c>
      <c r="BM31" s="19">
        <v>0</v>
      </c>
      <c r="BN31" s="19">
        <v>0</v>
      </c>
      <c r="BO31" s="19">
        <v>0</v>
      </c>
      <c r="BP31">
        <f t="shared" si="3"/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>
        <f t="shared" si="4"/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>
        <f t="shared" si="5"/>
        <v>0</v>
      </c>
      <c r="CC31" s="19">
        <v>0.05</v>
      </c>
      <c r="CD31" s="19">
        <v>0</v>
      </c>
      <c r="CE31" s="19">
        <v>0</v>
      </c>
      <c r="CF31" s="21">
        <f t="shared" si="6"/>
        <v>2.5000000000000001E-2</v>
      </c>
      <c r="CH31" s="22"/>
    </row>
    <row r="32" spans="1:86" outlineLevel="2" x14ac:dyDescent="0.35">
      <c r="B32" s="24" t="s">
        <v>80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>
        <f t="shared" si="2"/>
        <v>0</v>
      </c>
      <c r="P32" s="19">
        <v>0</v>
      </c>
      <c r="Q32" s="19">
        <v>0</v>
      </c>
      <c r="R32" s="19">
        <v>0</v>
      </c>
      <c r="S32" s="19">
        <v>0</v>
      </c>
      <c r="T32">
        <f t="shared" si="0"/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20"/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>
        <f t="shared" si="1"/>
        <v>0</v>
      </c>
      <c r="AH32" s="19">
        <v>0</v>
      </c>
      <c r="AI32" s="19">
        <v>0</v>
      </c>
      <c r="AJ32">
        <f t="shared" si="17"/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>
        <f t="shared" si="18"/>
        <v>0</v>
      </c>
      <c r="AY32" s="19">
        <v>0</v>
      </c>
      <c r="AZ32" s="19">
        <v>0</v>
      </c>
      <c r="BA32">
        <f t="shared" si="19"/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>
        <f t="shared" si="20"/>
        <v>0</v>
      </c>
      <c r="BI32" s="19">
        <v>0</v>
      </c>
      <c r="BJ32" s="19"/>
      <c r="BK32" s="19">
        <v>0</v>
      </c>
      <c r="BL32">
        <f t="shared" si="21"/>
        <v>0</v>
      </c>
      <c r="BM32" s="19">
        <v>0</v>
      </c>
      <c r="BN32" s="19">
        <v>0</v>
      </c>
      <c r="BO32" s="19">
        <v>0</v>
      </c>
      <c r="BP32">
        <f t="shared" si="3"/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>
        <f t="shared" si="4"/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>
        <f t="shared" si="5"/>
        <v>0</v>
      </c>
      <c r="CC32" s="19">
        <v>0.05</v>
      </c>
      <c r="CD32" s="19">
        <v>0</v>
      </c>
      <c r="CE32" s="19">
        <v>0</v>
      </c>
      <c r="CF32" s="21">
        <f t="shared" si="6"/>
        <v>2.5000000000000001E-2</v>
      </c>
      <c r="CH32" s="18">
        <f>(O32*$O$4+T32*$T$4+AG32*$AG$4+AJ32*$AJ$4+AX32*$AX$4+BA32*$BA$4+BH32*$BH$4+BL32*$BL$4+BP32*$BP$4+BV32*$BV$4+CB32*$CB$4+CF32*$CF$4)/$CH$4</f>
        <v>6.2500000000000001E-4</v>
      </c>
    </row>
    <row r="33" spans="2:86" outlineLevel="2" x14ac:dyDescent="0.35">
      <c r="B33" s="24" t="s">
        <v>81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>
        <f t="shared" si="2"/>
        <v>0</v>
      </c>
      <c r="P33" s="19">
        <v>0</v>
      </c>
      <c r="Q33" s="19">
        <v>0</v>
      </c>
      <c r="R33" s="19">
        <v>0</v>
      </c>
      <c r="S33" s="19">
        <v>0</v>
      </c>
      <c r="T33">
        <f t="shared" si="0"/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20"/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>
        <f t="shared" si="1"/>
        <v>0</v>
      </c>
      <c r="AH33" s="19">
        <v>0</v>
      </c>
      <c r="AI33" s="19">
        <v>0</v>
      </c>
      <c r="AJ33">
        <f t="shared" si="17"/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>
        <f t="shared" si="18"/>
        <v>0</v>
      </c>
      <c r="AY33" s="19">
        <v>0</v>
      </c>
      <c r="AZ33" s="19">
        <v>0</v>
      </c>
      <c r="BA33">
        <f t="shared" si="19"/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>
        <f t="shared" si="20"/>
        <v>0</v>
      </c>
      <c r="BI33" s="19">
        <v>0</v>
      </c>
      <c r="BJ33" s="19"/>
      <c r="BK33" s="19">
        <v>0</v>
      </c>
      <c r="BL33">
        <f t="shared" si="21"/>
        <v>0</v>
      </c>
      <c r="BM33" s="19">
        <v>0</v>
      </c>
      <c r="BN33" s="19">
        <v>0</v>
      </c>
      <c r="BO33" s="19">
        <v>0</v>
      </c>
      <c r="BP33">
        <f t="shared" si="3"/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>
        <f t="shared" si="4"/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>
        <f t="shared" si="5"/>
        <v>0</v>
      </c>
      <c r="CC33" s="19">
        <v>0.05</v>
      </c>
      <c r="CD33" s="19">
        <v>0</v>
      </c>
      <c r="CE33" s="19">
        <v>0</v>
      </c>
      <c r="CF33" s="21">
        <f t="shared" si="6"/>
        <v>2.5000000000000001E-2</v>
      </c>
      <c r="CH33" s="22"/>
    </row>
    <row r="34" spans="2:86" outlineLevel="2" x14ac:dyDescent="0.35">
      <c r="B34" s="24" t="s">
        <v>82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>
        <f t="shared" si="2"/>
        <v>0</v>
      </c>
      <c r="P34" s="19">
        <v>0</v>
      </c>
      <c r="Q34" s="19">
        <v>0</v>
      </c>
      <c r="R34" s="19">
        <v>0</v>
      </c>
      <c r="S34" s="19">
        <v>0</v>
      </c>
      <c r="T34">
        <f t="shared" si="0"/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20"/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>
        <f t="shared" si="1"/>
        <v>0</v>
      </c>
      <c r="AH34" s="19">
        <v>0</v>
      </c>
      <c r="AI34" s="19">
        <v>0</v>
      </c>
      <c r="AJ34">
        <f t="shared" si="17"/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>
        <f t="shared" si="18"/>
        <v>0</v>
      </c>
      <c r="AY34" s="19">
        <v>0</v>
      </c>
      <c r="AZ34" s="19">
        <v>0</v>
      </c>
      <c r="BA34">
        <f t="shared" si="19"/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>
        <f t="shared" si="20"/>
        <v>0</v>
      </c>
      <c r="BI34" s="19">
        <v>0</v>
      </c>
      <c r="BJ34" s="19"/>
      <c r="BK34" s="19">
        <v>0</v>
      </c>
      <c r="BL34">
        <f t="shared" si="21"/>
        <v>0</v>
      </c>
      <c r="BM34" s="19">
        <v>0</v>
      </c>
      <c r="BN34" s="19">
        <v>0</v>
      </c>
      <c r="BO34" s="19">
        <v>0</v>
      </c>
      <c r="BP34">
        <f t="shared" si="3"/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>
        <f t="shared" si="4"/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>
        <f t="shared" si="5"/>
        <v>0</v>
      </c>
      <c r="CC34" s="19">
        <v>0.05</v>
      </c>
      <c r="CD34" s="19">
        <v>0</v>
      </c>
      <c r="CE34" s="19">
        <v>0</v>
      </c>
      <c r="CF34" s="21">
        <f t="shared" si="6"/>
        <v>2.5000000000000001E-2</v>
      </c>
      <c r="CH34" s="18">
        <f>(O34*$O$4+T34*$T$4+AG34*$AG$4+AJ34*$AJ$4+AX34*$AX$4+BA34*$BA$4+BH34*$BH$4+BL34*$BL$4+BP34*$BP$4+BV34*$BV$4+CB34*$CB$4+CF34*$CF$4)/$CH$4</f>
        <v>6.2500000000000001E-4</v>
      </c>
    </row>
    <row r="35" spans="2:86" outlineLevel="2" x14ac:dyDescent="0.35">
      <c r="B35" s="24" t="s">
        <v>83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>
        <f t="shared" si="2"/>
        <v>0</v>
      </c>
      <c r="P35" s="19">
        <v>0</v>
      </c>
      <c r="Q35" s="19">
        <v>0</v>
      </c>
      <c r="R35" s="19">
        <v>0</v>
      </c>
      <c r="S35" s="19">
        <v>0</v>
      </c>
      <c r="T35">
        <f t="shared" si="0"/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20"/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>
        <f t="shared" si="1"/>
        <v>0</v>
      </c>
      <c r="AH35" s="19">
        <v>0</v>
      </c>
      <c r="AI35" s="19">
        <v>0</v>
      </c>
      <c r="AJ35">
        <f t="shared" si="17"/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>
        <f t="shared" si="18"/>
        <v>0</v>
      </c>
      <c r="AY35" s="19">
        <v>0</v>
      </c>
      <c r="AZ35" s="19">
        <v>0</v>
      </c>
      <c r="BA35">
        <f t="shared" si="19"/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>
        <f t="shared" si="20"/>
        <v>0</v>
      </c>
      <c r="BI35" s="19">
        <v>0</v>
      </c>
      <c r="BJ35" s="19"/>
      <c r="BK35" s="19">
        <v>0</v>
      </c>
      <c r="BL35">
        <f t="shared" si="21"/>
        <v>0</v>
      </c>
      <c r="BM35" s="19">
        <v>0</v>
      </c>
      <c r="BN35" s="19">
        <v>0</v>
      </c>
      <c r="BO35" s="19">
        <v>0</v>
      </c>
      <c r="BP35">
        <f t="shared" si="3"/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>
        <f t="shared" si="4"/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>
        <f t="shared" si="5"/>
        <v>0</v>
      </c>
      <c r="CC35" s="19">
        <v>0.05</v>
      </c>
      <c r="CD35" s="19">
        <v>0</v>
      </c>
      <c r="CE35" s="19">
        <v>0</v>
      </c>
      <c r="CF35" s="21">
        <f t="shared" si="6"/>
        <v>2.5000000000000001E-2</v>
      </c>
      <c r="CH35" s="22"/>
    </row>
    <row r="36" spans="2:86" outlineLevel="2" x14ac:dyDescent="0.35">
      <c r="B36" s="24" t="s">
        <v>88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>
        <f t="shared" si="2"/>
        <v>0</v>
      </c>
      <c r="P36" s="19">
        <v>0</v>
      </c>
      <c r="Q36" s="19">
        <v>0</v>
      </c>
      <c r="R36" s="19">
        <v>0</v>
      </c>
      <c r="S36" s="19">
        <v>0</v>
      </c>
      <c r="T36">
        <f t="shared" si="0"/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20"/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>
        <f t="shared" si="1"/>
        <v>0</v>
      </c>
      <c r="AH36" s="19">
        <v>0</v>
      </c>
      <c r="AI36" s="19">
        <v>0</v>
      </c>
      <c r="AJ36">
        <f t="shared" si="17"/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>
        <f t="shared" si="18"/>
        <v>0</v>
      </c>
      <c r="AY36" s="19">
        <v>0</v>
      </c>
      <c r="AZ36" s="19">
        <v>0</v>
      </c>
      <c r="BA36">
        <f t="shared" si="19"/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>
        <f t="shared" si="20"/>
        <v>0</v>
      </c>
      <c r="BI36" s="19">
        <v>0</v>
      </c>
      <c r="BJ36" s="19"/>
      <c r="BK36" s="19">
        <v>0</v>
      </c>
      <c r="BL36">
        <f t="shared" si="21"/>
        <v>0</v>
      </c>
      <c r="BM36" s="19">
        <v>0</v>
      </c>
      <c r="BN36" s="19">
        <v>0</v>
      </c>
      <c r="BO36" s="19">
        <v>0</v>
      </c>
      <c r="BP36">
        <f t="shared" si="3"/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>
        <f t="shared" si="4"/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>
        <f t="shared" si="5"/>
        <v>0</v>
      </c>
      <c r="CC36" s="19">
        <v>0.05</v>
      </c>
      <c r="CD36" s="19">
        <v>0</v>
      </c>
      <c r="CE36" s="19">
        <v>0</v>
      </c>
      <c r="CF36" s="21">
        <f t="shared" si="6"/>
        <v>2.5000000000000001E-2</v>
      </c>
      <c r="CH36" s="22"/>
    </row>
    <row r="37" spans="2:86" outlineLevel="1" x14ac:dyDescent="0.35">
      <c r="B37" s="25" t="s">
        <v>89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>
        <f>(AVERAGE(O38:O43))/$O$4</f>
        <v>0</v>
      </c>
      <c r="P37" s="19"/>
      <c r="Q37" s="19"/>
      <c r="R37" s="19"/>
      <c r="S37" s="19"/>
      <c r="T37" s="17">
        <f>(AVERAGE(T38:T43))/T4</f>
        <v>0</v>
      </c>
      <c r="U37" s="19"/>
      <c r="V37" s="19"/>
      <c r="W37" s="19"/>
      <c r="X37" s="19"/>
      <c r="Y37" s="19"/>
      <c r="Z37" s="20"/>
      <c r="AA37" s="19"/>
      <c r="AB37" s="19"/>
      <c r="AC37" s="19"/>
      <c r="AD37" s="19"/>
      <c r="AE37" s="19"/>
      <c r="AF37" s="19"/>
      <c r="AG37" s="17">
        <f>(AVERAGE(AG38:AG43))/AG4</f>
        <v>0</v>
      </c>
      <c r="AH37" s="19"/>
      <c r="AI37" s="19"/>
      <c r="AJ37" s="17">
        <f>(AVERAGE(AJ38:AJ43))/AJ4</f>
        <v>0</v>
      </c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7">
        <f>(AVERAGE(AX38:AX43))/AX4</f>
        <v>0</v>
      </c>
      <c r="AY37" s="19"/>
      <c r="AZ37" s="19"/>
      <c r="BA37" s="17">
        <f>(AVERAGE(BA38:BA43))/BA4</f>
        <v>0</v>
      </c>
      <c r="BB37" s="19"/>
      <c r="BC37" s="19"/>
      <c r="BD37" s="19"/>
      <c r="BE37" s="19"/>
      <c r="BF37" s="19"/>
      <c r="BG37" s="19"/>
      <c r="BH37" s="17">
        <f>(AVERAGE(BH38:BH43))/BH4</f>
        <v>0</v>
      </c>
      <c r="BI37" s="19"/>
      <c r="BJ37" s="19"/>
      <c r="BK37" s="19"/>
      <c r="BL37" s="17">
        <f>(AVERAGE(BL38:BL43))/BL4</f>
        <v>0</v>
      </c>
      <c r="BM37" s="19"/>
      <c r="BN37" s="19"/>
      <c r="BO37" s="19"/>
      <c r="BP37" s="17">
        <f>(AVERAGE(BP38:BP43))/BP4</f>
        <v>0</v>
      </c>
      <c r="BQ37" s="19"/>
      <c r="BR37" s="19"/>
      <c r="BS37" s="19"/>
      <c r="BT37" s="19"/>
      <c r="BU37" s="19"/>
      <c r="BV37" s="17">
        <f>(AVERAGE(BV38:BV43))/BV4</f>
        <v>0</v>
      </c>
      <c r="BW37" s="19"/>
      <c r="BX37" s="19"/>
      <c r="BY37" s="19"/>
      <c r="BZ37" s="19"/>
      <c r="CA37" s="19"/>
      <c r="CB37" s="17">
        <f>(AVERAGE(CB38:CB43))/CB4</f>
        <v>0</v>
      </c>
      <c r="CC37" s="19"/>
      <c r="CD37" s="19"/>
      <c r="CE37" s="19"/>
      <c r="CF37" s="17">
        <f>(AVERAGE(CF38:CF43))/CF4</f>
        <v>9.9999999999999985E-3</v>
      </c>
      <c r="CH37" s="22"/>
    </row>
    <row r="38" spans="2:86" outlineLevel="2" x14ac:dyDescent="0.35">
      <c r="B38" s="24" t="s">
        <v>79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>
        <f t="shared" si="2"/>
        <v>0</v>
      </c>
      <c r="P38" s="19">
        <v>0</v>
      </c>
      <c r="Q38" s="19">
        <v>0</v>
      </c>
      <c r="R38" s="19">
        <v>0</v>
      </c>
      <c r="S38" s="19">
        <v>0</v>
      </c>
      <c r="T38">
        <f t="shared" si="0"/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20"/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>
        <f t="shared" si="1"/>
        <v>0</v>
      </c>
      <c r="AH38" s="19">
        <v>0</v>
      </c>
      <c r="AI38" s="19">
        <v>0</v>
      </c>
      <c r="AJ38">
        <f t="shared" ref="AJ38:AJ43" si="22">SUMPRODUCT($AH$4:$AI$4,AH38:AI38)</f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>
        <f t="shared" ref="AX38:AX43" si="23">SUMPRODUCT($AK$4:$AW$4,AK38:AW38)</f>
        <v>0</v>
      </c>
      <c r="AY38" s="19">
        <v>0</v>
      </c>
      <c r="AZ38" s="19">
        <v>0</v>
      </c>
      <c r="BA38">
        <f t="shared" ref="BA38:BA43" si="24">SUMPRODUCT($AY$4:$AZ$4,AY38:AZ38)</f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>
        <f t="shared" ref="BH38:BH43" si="25">SUMPRODUCT($BB$4:$BG$4,BB38:BG38)</f>
        <v>0</v>
      </c>
      <c r="BI38" s="19">
        <v>0</v>
      </c>
      <c r="BJ38" s="19"/>
      <c r="BK38" s="19">
        <v>0</v>
      </c>
      <c r="BL38">
        <f t="shared" ref="BL38:BL43" si="26">SUMPRODUCT($BI$4:$BK$4,BI38:BK38)</f>
        <v>0</v>
      </c>
      <c r="BM38" s="19">
        <v>0</v>
      </c>
      <c r="BN38" s="19">
        <v>0</v>
      </c>
      <c r="BO38" s="19">
        <v>0</v>
      </c>
      <c r="BP38">
        <f t="shared" si="3"/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>
        <f t="shared" si="4"/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>
        <f t="shared" si="5"/>
        <v>0</v>
      </c>
      <c r="CC38" s="19">
        <v>0.05</v>
      </c>
      <c r="CD38" s="19">
        <v>0</v>
      </c>
      <c r="CE38" s="19">
        <v>0</v>
      </c>
      <c r="CF38" s="21">
        <f t="shared" si="6"/>
        <v>2.5000000000000001E-2</v>
      </c>
      <c r="CH38" s="22"/>
    </row>
    <row r="39" spans="2:86" outlineLevel="2" x14ac:dyDescent="0.35">
      <c r="B39" s="24" t="s">
        <v>80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>
        <f t="shared" si="2"/>
        <v>0</v>
      </c>
      <c r="P39" s="19">
        <v>0</v>
      </c>
      <c r="Q39" s="19">
        <v>0</v>
      </c>
      <c r="R39" s="19">
        <v>0</v>
      </c>
      <c r="S39" s="19">
        <v>0</v>
      </c>
      <c r="T39">
        <f t="shared" si="0"/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20"/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>
        <f t="shared" si="1"/>
        <v>0</v>
      </c>
      <c r="AH39" s="19">
        <v>0</v>
      </c>
      <c r="AI39" s="19">
        <v>0</v>
      </c>
      <c r="AJ39">
        <f t="shared" si="22"/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>
        <f t="shared" si="23"/>
        <v>0</v>
      </c>
      <c r="AY39" s="19">
        <v>0</v>
      </c>
      <c r="AZ39" s="19">
        <v>0</v>
      </c>
      <c r="BA39">
        <f t="shared" si="24"/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>
        <f t="shared" si="25"/>
        <v>0</v>
      </c>
      <c r="BI39" s="19">
        <v>0</v>
      </c>
      <c r="BJ39" s="19"/>
      <c r="BK39" s="19">
        <v>0</v>
      </c>
      <c r="BL39">
        <f t="shared" si="26"/>
        <v>0</v>
      </c>
      <c r="BM39" s="19">
        <v>0</v>
      </c>
      <c r="BN39" s="19">
        <v>0</v>
      </c>
      <c r="BO39" s="19">
        <v>0</v>
      </c>
      <c r="BP39">
        <f t="shared" si="3"/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>
        <f t="shared" si="4"/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>
        <f t="shared" si="5"/>
        <v>0</v>
      </c>
      <c r="CC39" s="19">
        <v>0.05</v>
      </c>
      <c r="CD39" s="19">
        <v>0</v>
      </c>
      <c r="CE39" s="19">
        <v>0</v>
      </c>
      <c r="CF39" s="21">
        <f t="shared" si="6"/>
        <v>2.5000000000000001E-2</v>
      </c>
      <c r="CH39" s="22"/>
    </row>
    <row r="40" spans="2:86" outlineLevel="2" x14ac:dyDescent="0.35">
      <c r="B40" s="24" t="s">
        <v>81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>
        <f t="shared" si="2"/>
        <v>0</v>
      </c>
      <c r="P40" s="19">
        <v>0</v>
      </c>
      <c r="Q40" s="19">
        <v>0</v>
      </c>
      <c r="R40" s="19">
        <v>0</v>
      </c>
      <c r="S40" s="19">
        <v>0</v>
      </c>
      <c r="T40">
        <f t="shared" si="0"/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20"/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>
        <f t="shared" si="1"/>
        <v>0</v>
      </c>
      <c r="AH40" s="19">
        <v>0</v>
      </c>
      <c r="AI40" s="19">
        <v>0</v>
      </c>
      <c r="AJ40">
        <f t="shared" si="22"/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>
        <f t="shared" si="23"/>
        <v>0</v>
      </c>
      <c r="AY40" s="19">
        <v>0</v>
      </c>
      <c r="AZ40" s="19">
        <v>0</v>
      </c>
      <c r="BA40">
        <f t="shared" si="24"/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>
        <f t="shared" si="25"/>
        <v>0</v>
      </c>
      <c r="BI40" s="19">
        <v>0</v>
      </c>
      <c r="BJ40" s="19"/>
      <c r="BK40" s="19">
        <v>0</v>
      </c>
      <c r="BL40">
        <f t="shared" si="26"/>
        <v>0</v>
      </c>
      <c r="BM40" s="19">
        <v>0</v>
      </c>
      <c r="BN40" s="19">
        <v>0</v>
      </c>
      <c r="BO40" s="19">
        <v>0</v>
      </c>
      <c r="BP40">
        <f t="shared" si="3"/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>
        <f t="shared" si="4"/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>
        <f t="shared" si="5"/>
        <v>0</v>
      </c>
      <c r="CC40" s="19">
        <v>0.05</v>
      </c>
      <c r="CD40" s="19">
        <v>0</v>
      </c>
      <c r="CE40" s="19">
        <v>0</v>
      </c>
      <c r="CF40" s="21">
        <f t="shared" si="6"/>
        <v>2.5000000000000001E-2</v>
      </c>
      <c r="CH40" s="22"/>
    </row>
    <row r="41" spans="2:86" outlineLevel="2" x14ac:dyDescent="0.35">
      <c r="B41" s="24" t="s">
        <v>82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>
        <f t="shared" si="2"/>
        <v>0</v>
      </c>
      <c r="P41" s="19">
        <v>0</v>
      </c>
      <c r="Q41" s="19">
        <v>0</v>
      </c>
      <c r="R41" s="19">
        <v>0</v>
      </c>
      <c r="S41" s="19">
        <v>0</v>
      </c>
      <c r="T41">
        <f t="shared" si="0"/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20"/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>
        <f t="shared" si="1"/>
        <v>0</v>
      </c>
      <c r="AH41" s="19">
        <v>0</v>
      </c>
      <c r="AI41" s="19">
        <v>0</v>
      </c>
      <c r="AJ41">
        <f t="shared" si="22"/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>
        <f t="shared" si="23"/>
        <v>0</v>
      </c>
      <c r="AY41" s="19">
        <v>0</v>
      </c>
      <c r="AZ41" s="19">
        <v>0</v>
      </c>
      <c r="BA41">
        <f t="shared" si="24"/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>
        <f t="shared" si="25"/>
        <v>0</v>
      </c>
      <c r="BI41" s="19">
        <v>0</v>
      </c>
      <c r="BJ41" s="19"/>
      <c r="BK41" s="19">
        <v>0</v>
      </c>
      <c r="BL41">
        <f t="shared" si="26"/>
        <v>0</v>
      </c>
      <c r="BM41" s="19">
        <v>0</v>
      </c>
      <c r="BN41" s="19">
        <v>0</v>
      </c>
      <c r="BO41" s="19">
        <v>0</v>
      </c>
      <c r="BP41">
        <f t="shared" si="3"/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>
        <f t="shared" si="4"/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>
        <f t="shared" si="5"/>
        <v>0</v>
      </c>
      <c r="CC41" s="19">
        <v>0.05</v>
      </c>
      <c r="CD41" s="19">
        <v>0</v>
      </c>
      <c r="CE41" s="19">
        <v>0</v>
      </c>
      <c r="CF41" s="21">
        <f t="shared" si="6"/>
        <v>2.5000000000000001E-2</v>
      </c>
      <c r="CH41" s="22"/>
    </row>
    <row r="42" spans="2:86" outlineLevel="2" x14ac:dyDescent="0.35">
      <c r="B42" s="24" t="s">
        <v>83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>
        <f t="shared" si="2"/>
        <v>0</v>
      </c>
      <c r="P42" s="19">
        <v>0</v>
      </c>
      <c r="Q42" s="19">
        <v>0</v>
      </c>
      <c r="R42" s="19">
        <v>0</v>
      </c>
      <c r="S42" s="19">
        <v>0</v>
      </c>
      <c r="T42">
        <f t="shared" si="0"/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20"/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>
        <f t="shared" si="1"/>
        <v>0</v>
      </c>
      <c r="AH42" s="19">
        <v>0</v>
      </c>
      <c r="AI42" s="19">
        <v>0</v>
      </c>
      <c r="AJ42">
        <f t="shared" si="22"/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>
        <f t="shared" si="23"/>
        <v>0</v>
      </c>
      <c r="AY42" s="19">
        <v>0</v>
      </c>
      <c r="AZ42" s="19">
        <v>0</v>
      </c>
      <c r="BA42">
        <f t="shared" si="24"/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>
        <f t="shared" si="25"/>
        <v>0</v>
      </c>
      <c r="BI42" s="19">
        <v>0</v>
      </c>
      <c r="BJ42" s="19"/>
      <c r="BK42" s="19">
        <v>0</v>
      </c>
      <c r="BL42">
        <f t="shared" si="26"/>
        <v>0</v>
      </c>
      <c r="BM42" s="19">
        <v>0</v>
      </c>
      <c r="BN42" s="19">
        <v>0</v>
      </c>
      <c r="BO42" s="19">
        <v>0</v>
      </c>
      <c r="BP42">
        <f t="shared" si="3"/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>
        <f t="shared" si="4"/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>
        <f t="shared" si="5"/>
        <v>0</v>
      </c>
      <c r="CC42" s="19">
        <v>0.05</v>
      </c>
      <c r="CD42" s="19">
        <v>0</v>
      </c>
      <c r="CE42" s="19">
        <v>0</v>
      </c>
      <c r="CF42" s="21">
        <f t="shared" si="6"/>
        <v>2.5000000000000001E-2</v>
      </c>
      <c r="CH42" s="22"/>
    </row>
    <row r="43" spans="2:86" outlineLevel="2" x14ac:dyDescent="0.35">
      <c r="B43" s="24" t="s">
        <v>84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>
        <f t="shared" si="2"/>
        <v>0</v>
      </c>
      <c r="P43" s="19">
        <v>0</v>
      </c>
      <c r="Q43" s="19">
        <v>0</v>
      </c>
      <c r="R43" s="19">
        <v>0</v>
      </c>
      <c r="S43" s="19">
        <v>0</v>
      </c>
      <c r="T43">
        <f t="shared" si="0"/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20"/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>
        <f t="shared" si="1"/>
        <v>0</v>
      </c>
      <c r="AH43" s="19">
        <v>0</v>
      </c>
      <c r="AI43" s="19">
        <v>0</v>
      </c>
      <c r="AJ43">
        <f t="shared" si="22"/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>
        <f t="shared" si="23"/>
        <v>0</v>
      </c>
      <c r="AY43" s="19">
        <v>0</v>
      </c>
      <c r="AZ43" s="19">
        <v>0</v>
      </c>
      <c r="BA43">
        <f t="shared" si="24"/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>
        <f t="shared" si="25"/>
        <v>0</v>
      </c>
      <c r="BI43" s="19">
        <v>0</v>
      </c>
      <c r="BJ43" s="19"/>
      <c r="BK43" s="19">
        <v>0</v>
      </c>
      <c r="BL43">
        <f t="shared" si="26"/>
        <v>0</v>
      </c>
      <c r="BM43" s="19">
        <v>0</v>
      </c>
      <c r="BN43" s="19">
        <v>0</v>
      </c>
      <c r="BO43" s="19">
        <v>0</v>
      </c>
      <c r="BP43">
        <f t="shared" si="3"/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>
        <f t="shared" si="4"/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>
        <f t="shared" si="5"/>
        <v>0</v>
      </c>
      <c r="CC43" s="19">
        <v>0.05</v>
      </c>
      <c r="CD43" s="19">
        <v>0</v>
      </c>
      <c r="CE43" s="19">
        <v>0</v>
      </c>
      <c r="CF43" s="21">
        <f t="shared" si="6"/>
        <v>2.5000000000000001E-2</v>
      </c>
      <c r="CH43" s="22"/>
    </row>
    <row r="44" spans="2:86" outlineLevel="1" x14ac:dyDescent="0.35">
      <c r="B44" s="25" t="s">
        <v>90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7">
        <f>(AVERAGE(O45:O51))/$O$4</f>
        <v>0</v>
      </c>
      <c r="P44" s="19"/>
      <c r="Q44" s="19"/>
      <c r="R44" s="19"/>
      <c r="S44" s="19"/>
      <c r="T44" s="17">
        <f>(AVERAGE(T45:T51))/T4</f>
        <v>0</v>
      </c>
      <c r="U44" s="19"/>
      <c r="V44" s="19"/>
      <c r="W44" s="19"/>
      <c r="X44" s="19"/>
      <c r="Y44" s="19"/>
      <c r="Z44" s="20"/>
      <c r="AA44" s="19"/>
      <c r="AB44" s="19"/>
      <c r="AC44" s="19"/>
      <c r="AD44" s="19"/>
      <c r="AE44" s="19"/>
      <c r="AF44" s="19"/>
      <c r="AG44" s="17">
        <f>(AVERAGE(AG45:AG51))/AG4</f>
        <v>0</v>
      </c>
      <c r="AH44" s="19"/>
      <c r="AI44" s="19"/>
      <c r="AJ44" s="17">
        <f>(AVERAGE(AJ45:AJ51))/AJ4</f>
        <v>0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7">
        <f>(AVERAGE(AX45:AX51))/AX4</f>
        <v>0</v>
      </c>
      <c r="AY44" s="19"/>
      <c r="AZ44" s="19"/>
      <c r="BA44" s="17">
        <f>(AVERAGE(BA45:BA51))/BA4</f>
        <v>0</v>
      </c>
      <c r="BB44" s="19"/>
      <c r="BC44" s="19"/>
      <c r="BD44" s="19"/>
      <c r="BE44" s="19"/>
      <c r="BF44" s="19"/>
      <c r="BG44" s="19"/>
      <c r="BH44" s="17">
        <f>(AVERAGE(BH45:BH51))/BH4</f>
        <v>0</v>
      </c>
      <c r="BI44" s="19"/>
      <c r="BJ44" s="19"/>
      <c r="BK44" s="19"/>
      <c r="BL44" s="17">
        <f>(AVERAGE(BL45:BL51))/BL4</f>
        <v>0</v>
      </c>
      <c r="BM44" s="19"/>
      <c r="BN44" s="19"/>
      <c r="BO44" s="19"/>
      <c r="BP44" s="17">
        <f>(AVERAGE(BP45:BP51))/BP4</f>
        <v>0</v>
      </c>
      <c r="BQ44" s="19"/>
      <c r="BR44" s="19"/>
      <c r="BS44" s="19"/>
      <c r="BT44" s="19"/>
      <c r="BU44" s="19"/>
      <c r="BV44" s="17">
        <f>(AVERAGE(BV45:BV51))/BV4</f>
        <v>0</v>
      </c>
      <c r="BW44" s="19"/>
      <c r="BX44" s="19"/>
      <c r="BY44" s="19"/>
      <c r="BZ44" s="19"/>
      <c r="CA44" s="19"/>
      <c r="CB44" s="17">
        <f>(AVERAGE(CB45:CB51))/CB4</f>
        <v>0</v>
      </c>
      <c r="CC44" s="19"/>
      <c r="CD44" s="19"/>
      <c r="CE44" s="19"/>
      <c r="CF44" s="17">
        <f>(AVERAGE(CF45:CF51))/CF4</f>
        <v>9.9999999999999985E-3</v>
      </c>
      <c r="CH44" s="22"/>
    </row>
    <row r="45" spans="2:86" outlineLevel="2" x14ac:dyDescent="0.35">
      <c r="B45" s="24" t="s">
        <v>91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>
        <f t="shared" si="2"/>
        <v>0</v>
      </c>
      <c r="P45" s="19">
        <v>0</v>
      </c>
      <c r="Q45" s="19">
        <v>0</v>
      </c>
      <c r="R45" s="19">
        <v>0</v>
      </c>
      <c r="S45" s="19">
        <v>0</v>
      </c>
      <c r="T45">
        <f t="shared" si="0"/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20"/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>
        <f t="shared" si="1"/>
        <v>0</v>
      </c>
      <c r="AH45" s="19">
        <v>0</v>
      </c>
      <c r="AI45" s="19">
        <v>0</v>
      </c>
      <c r="AJ45">
        <f t="shared" ref="AJ45:AJ51" si="27">SUMPRODUCT($AH$4:$AI$4,AH45:AI45)</f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>
        <f t="shared" ref="AX45:AX51" si="28">SUMPRODUCT($AK$4:$AW$4,AK45:AW45)</f>
        <v>0</v>
      </c>
      <c r="AY45" s="19">
        <v>0</v>
      </c>
      <c r="AZ45" s="19">
        <v>0</v>
      </c>
      <c r="BA45">
        <f t="shared" ref="BA45:BA51" si="29">SUMPRODUCT($AY$4:$AZ$4,AY45:AZ45)</f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>
        <f t="shared" ref="BH45:BH51" si="30">SUMPRODUCT($BB$4:$BG$4,BB45:BG45)</f>
        <v>0</v>
      </c>
      <c r="BI45" s="19">
        <v>0</v>
      </c>
      <c r="BJ45" s="19"/>
      <c r="BK45" s="19">
        <v>0</v>
      </c>
      <c r="BL45">
        <f t="shared" ref="BL45:BL51" si="31">SUMPRODUCT($BI$4:$BK$4,BI45:BK45)</f>
        <v>0</v>
      </c>
      <c r="BM45" s="19">
        <v>0</v>
      </c>
      <c r="BN45" s="19">
        <v>0</v>
      </c>
      <c r="BO45" s="19">
        <v>0</v>
      </c>
      <c r="BP45">
        <f t="shared" si="3"/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>
        <f t="shared" si="4"/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>
        <f t="shared" si="5"/>
        <v>0</v>
      </c>
      <c r="CC45" s="19">
        <v>0.05</v>
      </c>
      <c r="CD45" s="19">
        <v>0</v>
      </c>
      <c r="CE45" s="19">
        <v>0</v>
      </c>
      <c r="CF45" s="21">
        <f t="shared" si="6"/>
        <v>2.5000000000000001E-2</v>
      </c>
      <c r="CH45" s="22"/>
    </row>
    <row r="46" spans="2:86" outlineLevel="2" x14ac:dyDescent="0.35">
      <c r="B46" s="24" t="s">
        <v>92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>
        <f t="shared" si="2"/>
        <v>0</v>
      </c>
      <c r="P46" s="19">
        <v>0</v>
      </c>
      <c r="Q46" s="19">
        <v>0</v>
      </c>
      <c r="R46" s="19">
        <v>0</v>
      </c>
      <c r="S46" s="19">
        <v>0</v>
      </c>
      <c r="T46">
        <f t="shared" si="0"/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20"/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>
        <f t="shared" si="1"/>
        <v>0</v>
      </c>
      <c r="AH46" s="19">
        <v>0</v>
      </c>
      <c r="AI46" s="19">
        <v>0</v>
      </c>
      <c r="AJ46">
        <f t="shared" si="27"/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>
        <f t="shared" si="28"/>
        <v>0</v>
      </c>
      <c r="AY46" s="19">
        <v>0</v>
      </c>
      <c r="AZ46" s="19">
        <v>0</v>
      </c>
      <c r="BA46">
        <f t="shared" si="29"/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>
        <f t="shared" si="30"/>
        <v>0</v>
      </c>
      <c r="BI46" s="19">
        <v>0</v>
      </c>
      <c r="BJ46" s="19"/>
      <c r="BK46" s="19">
        <v>0</v>
      </c>
      <c r="BL46">
        <f t="shared" si="31"/>
        <v>0</v>
      </c>
      <c r="BM46" s="19">
        <v>0</v>
      </c>
      <c r="BN46" s="19">
        <v>0</v>
      </c>
      <c r="BO46" s="19">
        <v>0</v>
      </c>
      <c r="BP46">
        <f t="shared" si="3"/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>
        <f t="shared" si="4"/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>
        <f t="shared" si="5"/>
        <v>0</v>
      </c>
      <c r="CC46" s="19">
        <v>0.05</v>
      </c>
      <c r="CD46" s="19">
        <v>0</v>
      </c>
      <c r="CE46" s="19">
        <v>0</v>
      </c>
      <c r="CF46" s="21">
        <f t="shared" si="6"/>
        <v>2.5000000000000001E-2</v>
      </c>
      <c r="CH46" s="22"/>
    </row>
    <row r="47" spans="2:86" outlineLevel="2" x14ac:dyDescent="0.35">
      <c r="B47" s="24" t="s">
        <v>93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>
        <f t="shared" si="2"/>
        <v>0</v>
      </c>
      <c r="P47" s="19">
        <v>0</v>
      </c>
      <c r="Q47" s="19">
        <v>0</v>
      </c>
      <c r="R47" s="19">
        <v>0</v>
      </c>
      <c r="S47" s="19">
        <v>0</v>
      </c>
      <c r="T47">
        <f t="shared" si="0"/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20"/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>
        <f t="shared" si="1"/>
        <v>0</v>
      </c>
      <c r="AH47" s="19">
        <v>0</v>
      </c>
      <c r="AI47" s="19">
        <v>0</v>
      </c>
      <c r="AJ47">
        <f t="shared" si="27"/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>
        <f t="shared" si="28"/>
        <v>0</v>
      </c>
      <c r="AY47" s="19">
        <v>0</v>
      </c>
      <c r="AZ47" s="19">
        <v>0</v>
      </c>
      <c r="BA47">
        <f t="shared" si="29"/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>
        <f t="shared" si="30"/>
        <v>0</v>
      </c>
      <c r="BI47" s="19">
        <v>0</v>
      </c>
      <c r="BJ47" s="19"/>
      <c r="BK47" s="19">
        <v>0</v>
      </c>
      <c r="BL47">
        <f t="shared" si="31"/>
        <v>0</v>
      </c>
      <c r="BM47" s="19">
        <v>0</v>
      </c>
      <c r="BN47" s="19">
        <v>0</v>
      </c>
      <c r="BO47" s="19">
        <v>0</v>
      </c>
      <c r="BP47">
        <f t="shared" si="3"/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>
        <f t="shared" si="4"/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>
        <f t="shared" si="5"/>
        <v>0</v>
      </c>
      <c r="CC47" s="19">
        <v>0.05</v>
      </c>
      <c r="CD47" s="19">
        <v>0</v>
      </c>
      <c r="CE47" s="19">
        <v>0</v>
      </c>
      <c r="CF47" s="21">
        <f t="shared" si="6"/>
        <v>2.5000000000000001E-2</v>
      </c>
      <c r="CH47" s="22"/>
    </row>
    <row r="48" spans="2:86" outlineLevel="2" x14ac:dyDescent="0.35">
      <c r="B48" s="24" t="s">
        <v>82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>
        <f t="shared" si="2"/>
        <v>0</v>
      </c>
      <c r="P48" s="19">
        <v>0</v>
      </c>
      <c r="Q48" s="19">
        <v>0</v>
      </c>
      <c r="R48" s="19">
        <v>0</v>
      </c>
      <c r="S48" s="19">
        <v>0</v>
      </c>
      <c r="T48">
        <f t="shared" si="0"/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20"/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>
        <f t="shared" si="1"/>
        <v>0</v>
      </c>
      <c r="AH48" s="19">
        <v>0</v>
      </c>
      <c r="AI48" s="19">
        <v>0</v>
      </c>
      <c r="AJ48">
        <f t="shared" si="27"/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>
        <f t="shared" si="28"/>
        <v>0</v>
      </c>
      <c r="AY48" s="19">
        <v>0</v>
      </c>
      <c r="AZ48" s="19">
        <v>0</v>
      </c>
      <c r="BA48">
        <f t="shared" si="29"/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>
        <f t="shared" si="30"/>
        <v>0</v>
      </c>
      <c r="BI48" s="19">
        <v>0</v>
      </c>
      <c r="BJ48" s="19"/>
      <c r="BK48" s="19">
        <v>0</v>
      </c>
      <c r="BL48">
        <f t="shared" si="31"/>
        <v>0</v>
      </c>
      <c r="BM48" s="19">
        <v>0</v>
      </c>
      <c r="BN48" s="19">
        <v>0</v>
      </c>
      <c r="BO48" s="19">
        <v>0</v>
      </c>
      <c r="BP48">
        <f t="shared" si="3"/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>
        <f t="shared" si="4"/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>
        <f t="shared" si="5"/>
        <v>0</v>
      </c>
      <c r="CC48" s="19">
        <v>0.05</v>
      </c>
      <c r="CD48" s="19">
        <v>0</v>
      </c>
      <c r="CE48" s="19">
        <v>0</v>
      </c>
      <c r="CF48" s="21">
        <f t="shared" si="6"/>
        <v>2.5000000000000001E-2</v>
      </c>
      <c r="CH48" s="22"/>
    </row>
    <row r="49" spans="1:86" outlineLevel="2" x14ac:dyDescent="0.35">
      <c r="B49" s="24" t="s">
        <v>94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>
        <f t="shared" si="2"/>
        <v>0</v>
      </c>
      <c r="P49" s="19">
        <v>0</v>
      </c>
      <c r="Q49" s="19">
        <v>0</v>
      </c>
      <c r="R49" s="19">
        <v>0</v>
      </c>
      <c r="S49" s="19">
        <v>0</v>
      </c>
      <c r="T49">
        <f t="shared" si="0"/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20"/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>
        <f t="shared" si="1"/>
        <v>0</v>
      </c>
      <c r="AH49" s="19">
        <v>0</v>
      </c>
      <c r="AI49" s="19">
        <v>0</v>
      </c>
      <c r="AJ49">
        <f t="shared" si="27"/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>
        <f t="shared" si="28"/>
        <v>0</v>
      </c>
      <c r="AY49" s="19">
        <v>0</v>
      </c>
      <c r="AZ49" s="19">
        <v>0</v>
      </c>
      <c r="BA49">
        <f t="shared" si="29"/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>
        <f t="shared" si="30"/>
        <v>0</v>
      </c>
      <c r="BI49" s="19">
        <v>0</v>
      </c>
      <c r="BJ49" s="19"/>
      <c r="BK49" s="19">
        <v>0</v>
      </c>
      <c r="BL49">
        <f t="shared" si="31"/>
        <v>0</v>
      </c>
      <c r="BM49" s="19">
        <v>0</v>
      </c>
      <c r="BN49" s="19">
        <v>0</v>
      </c>
      <c r="BO49" s="19">
        <v>0</v>
      </c>
      <c r="BP49">
        <f t="shared" si="3"/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>
        <f t="shared" si="4"/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>
        <f t="shared" si="5"/>
        <v>0</v>
      </c>
      <c r="CC49" s="19">
        <v>0.05</v>
      </c>
      <c r="CD49" s="19">
        <v>0</v>
      </c>
      <c r="CE49" s="19">
        <v>0</v>
      </c>
      <c r="CF49" s="21">
        <f t="shared" si="6"/>
        <v>2.5000000000000001E-2</v>
      </c>
      <c r="CH49" s="22"/>
    </row>
    <row r="50" spans="1:86" outlineLevel="2" x14ac:dyDescent="0.35">
      <c r="B50" s="24" t="s">
        <v>83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>
        <f t="shared" si="2"/>
        <v>0</v>
      </c>
      <c r="P50" s="19">
        <v>0</v>
      </c>
      <c r="Q50" s="19">
        <v>0</v>
      </c>
      <c r="R50" s="19">
        <v>0</v>
      </c>
      <c r="S50" s="19">
        <v>0</v>
      </c>
      <c r="T50">
        <f t="shared" si="0"/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20"/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>
        <f t="shared" si="1"/>
        <v>0</v>
      </c>
      <c r="AH50" s="19">
        <v>0</v>
      </c>
      <c r="AI50" s="19">
        <v>0</v>
      </c>
      <c r="AJ50">
        <f t="shared" si="27"/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>
        <f t="shared" si="28"/>
        <v>0</v>
      </c>
      <c r="AY50" s="19">
        <v>0</v>
      </c>
      <c r="AZ50" s="19">
        <v>0</v>
      </c>
      <c r="BA50">
        <f t="shared" si="29"/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>
        <f t="shared" si="30"/>
        <v>0</v>
      </c>
      <c r="BI50" s="19">
        <v>0</v>
      </c>
      <c r="BJ50" s="19"/>
      <c r="BK50" s="19">
        <v>0</v>
      </c>
      <c r="BL50">
        <f t="shared" si="31"/>
        <v>0</v>
      </c>
      <c r="BM50" s="19">
        <v>0</v>
      </c>
      <c r="BN50" s="19">
        <v>0</v>
      </c>
      <c r="BO50" s="19">
        <v>0</v>
      </c>
      <c r="BP50">
        <f t="shared" si="3"/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>
        <f t="shared" si="4"/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>
        <f t="shared" si="5"/>
        <v>0</v>
      </c>
      <c r="CC50" s="19">
        <v>0.05</v>
      </c>
      <c r="CD50" s="19">
        <v>0</v>
      </c>
      <c r="CE50" s="19">
        <v>0</v>
      </c>
      <c r="CF50" s="21">
        <f t="shared" si="6"/>
        <v>2.5000000000000001E-2</v>
      </c>
      <c r="CH50" s="22"/>
    </row>
    <row r="51" spans="1:86" outlineLevel="2" x14ac:dyDescent="0.35">
      <c r="B51" s="24" t="s">
        <v>95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>
        <f t="shared" si="2"/>
        <v>0</v>
      </c>
      <c r="P51" s="19">
        <v>0</v>
      </c>
      <c r="Q51" s="19">
        <v>0</v>
      </c>
      <c r="R51" s="19">
        <v>0</v>
      </c>
      <c r="S51" s="19">
        <v>0</v>
      </c>
      <c r="T51">
        <f t="shared" si="0"/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20"/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>
        <f t="shared" si="1"/>
        <v>0</v>
      </c>
      <c r="AH51" s="19">
        <v>0</v>
      </c>
      <c r="AI51" s="19">
        <v>0</v>
      </c>
      <c r="AJ51">
        <f t="shared" si="27"/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>
        <f t="shared" si="28"/>
        <v>0</v>
      </c>
      <c r="AY51" s="19">
        <v>0</v>
      </c>
      <c r="AZ51" s="19">
        <v>0</v>
      </c>
      <c r="BA51">
        <f t="shared" si="29"/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>
        <f t="shared" si="30"/>
        <v>0</v>
      </c>
      <c r="BI51" s="19">
        <v>0</v>
      </c>
      <c r="BJ51" s="19"/>
      <c r="BK51" s="19">
        <v>0</v>
      </c>
      <c r="BL51">
        <f t="shared" si="31"/>
        <v>0</v>
      </c>
      <c r="BM51" s="19">
        <v>0</v>
      </c>
      <c r="BN51" s="19">
        <v>0</v>
      </c>
      <c r="BO51" s="19">
        <v>0</v>
      </c>
      <c r="BP51">
        <f t="shared" si="3"/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>
        <f t="shared" si="4"/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>
        <f t="shared" si="5"/>
        <v>0</v>
      </c>
      <c r="CC51" s="19">
        <v>0.05</v>
      </c>
      <c r="CD51" s="19">
        <v>0</v>
      </c>
      <c r="CE51" s="19">
        <v>0</v>
      </c>
      <c r="CF51" s="21">
        <f t="shared" si="6"/>
        <v>2.5000000000000001E-2</v>
      </c>
      <c r="CH51" s="22"/>
    </row>
    <row r="52" spans="1:86" outlineLevel="1" x14ac:dyDescent="0.35">
      <c r="B52" s="25" t="s">
        <v>96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>
        <f>(AVERAGE(O53:O56))/$O$4</f>
        <v>0</v>
      </c>
      <c r="P52" s="19"/>
      <c r="Q52" s="19"/>
      <c r="R52" s="19"/>
      <c r="S52" s="19"/>
      <c r="T52" s="17">
        <f>(AVERAGE(T53:T56))/T4</f>
        <v>0</v>
      </c>
      <c r="U52" s="19"/>
      <c r="V52" s="19"/>
      <c r="W52" s="19"/>
      <c r="X52" s="19"/>
      <c r="Y52" s="19"/>
      <c r="Z52" s="20"/>
      <c r="AA52" s="19"/>
      <c r="AB52" s="19"/>
      <c r="AC52" s="19"/>
      <c r="AD52" s="19"/>
      <c r="AE52" s="19"/>
      <c r="AF52" s="19"/>
      <c r="AG52" s="17">
        <f>(AVERAGE(AG53:AG56))/AG4</f>
        <v>0</v>
      </c>
      <c r="AH52" s="19"/>
      <c r="AI52" s="19"/>
      <c r="AJ52" s="17">
        <f>(AVERAGE(AJ53:AJ56))/AJ4</f>
        <v>0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7">
        <f>(AVERAGE(AX53:AX56))/AX4</f>
        <v>0</v>
      </c>
      <c r="AY52" s="19"/>
      <c r="AZ52" s="19"/>
      <c r="BA52" s="17">
        <f>(AVERAGE(BA53:BA56))/BA4</f>
        <v>0</v>
      </c>
      <c r="BB52" s="19"/>
      <c r="BC52" s="19"/>
      <c r="BD52" s="19"/>
      <c r="BE52" s="19"/>
      <c r="BF52" s="19"/>
      <c r="BG52" s="19"/>
      <c r="BH52" s="17">
        <f>(AVERAGE(BH53:BH56))/BH4</f>
        <v>0</v>
      </c>
      <c r="BI52" s="19"/>
      <c r="BJ52" s="19"/>
      <c r="BK52" s="19"/>
      <c r="BL52" s="17">
        <f>(AVERAGE(BL53:BL56))/BL4</f>
        <v>0</v>
      </c>
      <c r="BM52" s="19"/>
      <c r="BN52" s="19"/>
      <c r="BO52" s="19"/>
      <c r="BP52" s="17">
        <f>(AVERAGE(BP53:BP56))/BP4</f>
        <v>0</v>
      </c>
      <c r="BQ52" s="19"/>
      <c r="BR52" s="19"/>
      <c r="BS52" s="19"/>
      <c r="BT52" s="19"/>
      <c r="BU52" s="19"/>
      <c r="BV52" s="17">
        <f>(AVERAGE(BV53:BV56))/BV4</f>
        <v>0</v>
      </c>
      <c r="BW52" s="19"/>
      <c r="BX52" s="19"/>
      <c r="BY52" s="19"/>
      <c r="BZ52" s="19"/>
      <c r="CA52" s="19"/>
      <c r="CB52" s="17">
        <f>(AVERAGE(CB53:CB56))/CB4</f>
        <v>0</v>
      </c>
      <c r="CC52" s="19"/>
      <c r="CD52" s="19"/>
      <c r="CE52" s="19"/>
      <c r="CF52" s="17">
        <f>(AVERAGE(CF53:CF56))/CF4</f>
        <v>0.01</v>
      </c>
      <c r="CH52" s="22"/>
    </row>
    <row r="53" spans="1:86" outlineLevel="2" x14ac:dyDescent="0.35">
      <c r="B53" s="24" t="s">
        <v>91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>
        <f t="shared" si="2"/>
        <v>0</v>
      </c>
      <c r="P53" s="19">
        <v>0</v>
      </c>
      <c r="Q53" s="19">
        <v>0</v>
      </c>
      <c r="R53" s="19">
        <v>0</v>
      </c>
      <c r="S53" s="19">
        <v>0</v>
      </c>
      <c r="T53">
        <f t="shared" si="0"/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20"/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>
        <f t="shared" si="1"/>
        <v>0</v>
      </c>
      <c r="AH53" s="19">
        <v>0</v>
      </c>
      <c r="AI53" s="19">
        <v>0</v>
      </c>
      <c r="AJ53">
        <f>SUMPRODUCT($AH$4:$AI$4,AH53:AI53)</f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>
        <f>SUMPRODUCT($AK$4:$AW$4,AK53:AW53)</f>
        <v>0</v>
      </c>
      <c r="AY53" s="19">
        <v>0</v>
      </c>
      <c r="AZ53" s="19">
        <v>0</v>
      </c>
      <c r="BA53">
        <f>SUMPRODUCT($AY$4:$AZ$4,AY53:AZ53)</f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>
        <f>SUMPRODUCT($BB$4:$BG$4,BB53:BG53)</f>
        <v>0</v>
      </c>
      <c r="BI53" s="19">
        <v>0</v>
      </c>
      <c r="BJ53" s="19"/>
      <c r="BK53" s="19">
        <v>0</v>
      </c>
      <c r="BL53">
        <f>SUMPRODUCT($BI$4:$BK$4,BI53:BK53)</f>
        <v>0</v>
      </c>
      <c r="BM53" s="19">
        <v>0</v>
      </c>
      <c r="BN53" s="19">
        <v>0</v>
      </c>
      <c r="BO53" s="19">
        <v>0</v>
      </c>
      <c r="BP53">
        <f t="shared" si="3"/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>
        <f t="shared" si="4"/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>
        <f t="shared" si="5"/>
        <v>0</v>
      </c>
      <c r="CC53" s="19">
        <v>0.05</v>
      </c>
      <c r="CD53" s="19">
        <v>0</v>
      </c>
      <c r="CE53" s="19">
        <v>0</v>
      </c>
      <c r="CF53" s="21">
        <f t="shared" si="6"/>
        <v>2.5000000000000001E-2</v>
      </c>
      <c r="CH53" s="22"/>
    </row>
    <row r="54" spans="1:86" outlineLevel="2" x14ac:dyDescent="0.35">
      <c r="B54" s="24" t="s">
        <v>92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>
        <f t="shared" si="2"/>
        <v>0</v>
      </c>
      <c r="P54" s="19">
        <v>0</v>
      </c>
      <c r="Q54" s="19">
        <v>0</v>
      </c>
      <c r="R54" s="19">
        <v>0</v>
      </c>
      <c r="S54" s="19">
        <v>0</v>
      </c>
      <c r="T54">
        <f t="shared" si="0"/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20"/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>
        <f t="shared" si="1"/>
        <v>0</v>
      </c>
      <c r="AH54" s="19">
        <v>0</v>
      </c>
      <c r="AI54" s="19">
        <v>0</v>
      </c>
      <c r="AJ54">
        <f>SUMPRODUCT($AH$4:$AI$4,AH54:AI54)</f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>
        <f>SUMPRODUCT($AK$4:$AW$4,AK54:AW54)</f>
        <v>0</v>
      </c>
      <c r="AY54" s="19">
        <v>0</v>
      </c>
      <c r="AZ54" s="19">
        <v>0</v>
      </c>
      <c r="BA54">
        <f>SUMPRODUCT($AY$4:$AZ$4,AY54:AZ54)</f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>
        <f>SUMPRODUCT($BB$4:$BG$4,BB54:BG54)</f>
        <v>0</v>
      </c>
      <c r="BI54" s="19">
        <v>0</v>
      </c>
      <c r="BJ54" s="19"/>
      <c r="BK54" s="19">
        <v>0</v>
      </c>
      <c r="BL54">
        <f>SUMPRODUCT($BI$4:$BK$4,BI54:BK54)</f>
        <v>0</v>
      </c>
      <c r="BM54" s="19">
        <v>0</v>
      </c>
      <c r="BN54" s="19">
        <v>0</v>
      </c>
      <c r="BO54" s="19">
        <v>0</v>
      </c>
      <c r="BP54">
        <f t="shared" si="3"/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>
        <f t="shared" si="4"/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>
        <f t="shared" si="5"/>
        <v>0</v>
      </c>
      <c r="CC54" s="19">
        <v>0.05</v>
      </c>
      <c r="CD54" s="19">
        <v>0</v>
      </c>
      <c r="CE54" s="19">
        <v>0</v>
      </c>
      <c r="CF54" s="21">
        <f t="shared" si="6"/>
        <v>2.5000000000000001E-2</v>
      </c>
      <c r="CH54" s="22"/>
    </row>
    <row r="55" spans="1:86" outlineLevel="2" x14ac:dyDescent="0.35">
      <c r="B55" s="24" t="s">
        <v>93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>
        <f t="shared" si="2"/>
        <v>0</v>
      </c>
      <c r="P55" s="19">
        <v>0</v>
      </c>
      <c r="Q55" s="19">
        <v>0</v>
      </c>
      <c r="R55" s="19">
        <v>0</v>
      </c>
      <c r="S55" s="19">
        <v>0</v>
      </c>
      <c r="T55">
        <f t="shared" si="0"/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20"/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>
        <f t="shared" si="1"/>
        <v>0</v>
      </c>
      <c r="AH55" s="19">
        <v>0</v>
      </c>
      <c r="AI55" s="19">
        <v>0</v>
      </c>
      <c r="AJ55">
        <f>SUMPRODUCT($AH$4:$AI$4,AH55:AI55)</f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>
        <f>SUMPRODUCT($AK$4:$AW$4,AK55:AW55)</f>
        <v>0</v>
      </c>
      <c r="AY55" s="19">
        <v>0</v>
      </c>
      <c r="AZ55" s="19">
        <v>0</v>
      </c>
      <c r="BA55">
        <f>SUMPRODUCT($AY$4:$AZ$4,AY55:AZ55)</f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>
        <f>SUMPRODUCT($BB$4:$BG$4,BB55:BG55)</f>
        <v>0</v>
      </c>
      <c r="BI55" s="19">
        <v>0</v>
      </c>
      <c r="BJ55" s="19"/>
      <c r="BK55" s="19">
        <v>0</v>
      </c>
      <c r="BL55">
        <f>SUMPRODUCT($BI$4:$BK$4,BI55:BK55)</f>
        <v>0</v>
      </c>
      <c r="BM55" s="19">
        <v>0</v>
      </c>
      <c r="BN55" s="19">
        <v>0</v>
      </c>
      <c r="BO55" s="19">
        <v>0</v>
      </c>
      <c r="BP55">
        <f t="shared" si="3"/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>
        <f t="shared" si="4"/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>
        <f t="shared" si="5"/>
        <v>0</v>
      </c>
      <c r="CC55" s="19">
        <v>0.05</v>
      </c>
      <c r="CD55" s="19">
        <v>0</v>
      </c>
      <c r="CE55" s="19">
        <v>0</v>
      </c>
      <c r="CF55" s="21">
        <f t="shared" si="6"/>
        <v>2.5000000000000001E-2</v>
      </c>
      <c r="CH55" s="22"/>
    </row>
    <row r="56" spans="1:86" outlineLevel="2" x14ac:dyDescent="0.35">
      <c r="B56" s="24" t="s">
        <v>97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>
        <f t="shared" si="2"/>
        <v>0</v>
      </c>
      <c r="P56" s="19">
        <v>0</v>
      </c>
      <c r="Q56" s="19">
        <v>0</v>
      </c>
      <c r="R56" s="19">
        <v>0</v>
      </c>
      <c r="S56" s="19">
        <v>0</v>
      </c>
      <c r="T56">
        <f t="shared" si="0"/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20"/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>
        <f t="shared" si="1"/>
        <v>0</v>
      </c>
      <c r="AH56" s="19">
        <v>0</v>
      </c>
      <c r="AI56" s="19">
        <v>0</v>
      </c>
      <c r="AJ56">
        <f>SUMPRODUCT($AH$4:$AI$4,AH56:AI56)</f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>
        <f>SUMPRODUCT($AK$4:$AW$4,AK56:AW56)</f>
        <v>0</v>
      </c>
      <c r="AY56" s="19">
        <v>0</v>
      </c>
      <c r="AZ56" s="19">
        <v>0</v>
      </c>
      <c r="BA56">
        <f>SUMPRODUCT($AY$4:$AZ$4,AY56:AZ56)</f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>
        <f>SUMPRODUCT($BB$4:$BG$4,BB56:BG56)</f>
        <v>0</v>
      </c>
      <c r="BI56" s="19">
        <v>0</v>
      </c>
      <c r="BJ56" s="19"/>
      <c r="BK56" s="19">
        <v>0</v>
      </c>
      <c r="BL56">
        <f>SUMPRODUCT($BI$4:$BK$4,BI56:BK56)</f>
        <v>0</v>
      </c>
      <c r="BM56" s="19">
        <v>0</v>
      </c>
      <c r="BN56" s="19">
        <v>0</v>
      </c>
      <c r="BO56" s="19">
        <v>0</v>
      </c>
      <c r="BP56">
        <f t="shared" si="3"/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>
        <f t="shared" si="4"/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>
        <f t="shared" si="5"/>
        <v>0</v>
      </c>
      <c r="CC56" s="19">
        <v>0.05</v>
      </c>
      <c r="CD56" s="19">
        <v>0</v>
      </c>
      <c r="CE56" s="19">
        <v>0</v>
      </c>
      <c r="CF56" s="21">
        <f t="shared" si="6"/>
        <v>2.5000000000000001E-2</v>
      </c>
      <c r="CH56" s="18">
        <f>(O56*$O$4+T56*$T$4+AG56*$AG$4+AJ56*$AJ$4+AX56*$AX$4+BA56*$BA$4+BH56*$BH$4+BL56*$BL$4+BP56*$BP$4+BV56*$BV$4+CB56*$CB$4+CF56*$CF$4)/$CH$4</f>
        <v>6.2500000000000001E-4</v>
      </c>
    </row>
    <row r="57" spans="1:86" x14ac:dyDescent="0.35">
      <c r="A57" t="s">
        <v>177</v>
      </c>
      <c r="B57" s="25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7">
        <f>(AVERAGE(O58,O62,O66))/$O$4</f>
        <v>0</v>
      </c>
      <c r="P57" s="19"/>
      <c r="Q57" s="19"/>
      <c r="R57" s="19"/>
      <c r="S57" s="19"/>
      <c r="T57" s="17">
        <f>(AVERAGE(T58,T62,T66))/T4</f>
        <v>0</v>
      </c>
      <c r="U57" s="19"/>
      <c r="V57" s="19"/>
      <c r="W57" s="19"/>
      <c r="X57" s="19"/>
      <c r="Y57" s="19"/>
      <c r="Z57" s="20"/>
      <c r="AA57" s="19"/>
      <c r="AB57" s="19"/>
      <c r="AC57" s="19"/>
      <c r="AD57" s="19"/>
      <c r="AE57" s="19"/>
      <c r="AF57" s="19"/>
      <c r="AG57" s="17">
        <f>(AVERAGE(AG58,AG62,AG66))/AG4</f>
        <v>0</v>
      </c>
      <c r="AH57" s="19"/>
      <c r="AI57" s="19"/>
      <c r="AJ57" s="17">
        <f>(AVERAGE(AJ58,AJ62,AJ66))/AJ4</f>
        <v>0</v>
      </c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7">
        <f>(AVERAGE(AX58,AX62,AX66))/AX4</f>
        <v>0</v>
      </c>
      <c r="AY57" s="19"/>
      <c r="AZ57" s="19"/>
      <c r="BA57" s="17">
        <f>(AVERAGE(BA58,BA62,BA66))/BA4</f>
        <v>0</v>
      </c>
      <c r="BB57" s="19"/>
      <c r="BC57" s="19"/>
      <c r="BD57" s="19"/>
      <c r="BE57" s="19"/>
      <c r="BF57" s="19"/>
      <c r="BG57" s="19"/>
      <c r="BH57" s="17">
        <f>(AVERAGE(BH58,BH62,BH66))/BH4</f>
        <v>0</v>
      </c>
      <c r="BI57" s="19"/>
      <c r="BJ57" s="19"/>
      <c r="BK57" s="19"/>
      <c r="BL57" s="17">
        <f>(AVERAGE(BL58,BL62,BL66))/BL4</f>
        <v>0</v>
      </c>
      <c r="BM57" s="19"/>
      <c r="BN57" s="19"/>
      <c r="BO57" s="19"/>
      <c r="BP57" s="17">
        <f>(AVERAGE(BP58,BP62,BP66))/BP4</f>
        <v>0</v>
      </c>
      <c r="BV57" s="17">
        <f>(AVERAGE(BV58,BV62,BV66))/BV4</f>
        <v>0</v>
      </c>
      <c r="CB57" s="17">
        <f>(AVERAGE(CB58,CB62,CB66))/CB4</f>
        <v>0</v>
      </c>
      <c r="CC57" s="17"/>
      <c r="CF57" s="17">
        <f>(AVERAGE(CF58,CF62,CF66))/CF4</f>
        <v>4.000000000000001E-3</v>
      </c>
      <c r="CH57" s="18">
        <f>(O57*$O$4+T57*$T$4+AG57*$AG$4+AJ57*$AJ$4+AX57*$AX$4+BA57*$BA$4+BH57*$BH$4+BL57*$BL$4+BP57*$BP$4+BV57*$BV$4+CB57*$CB$4+CF57*$CF$4)/$CH$4</f>
        <v>1.0000000000000002E-4</v>
      </c>
    </row>
    <row r="58" spans="1:86" outlineLevel="1" x14ac:dyDescent="0.35">
      <c r="B58" s="25" t="s">
        <v>98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7">
        <f>(AVERAGE(O59:O61))/$O$4</f>
        <v>0</v>
      </c>
      <c r="P58" s="19"/>
      <c r="Q58" s="19"/>
      <c r="R58" s="19"/>
      <c r="S58" s="19"/>
      <c r="T58" s="17">
        <f>(AVERAGE(T59:T61))/T4</f>
        <v>0</v>
      </c>
      <c r="U58" s="19"/>
      <c r="V58" s="19"/>
      <c r="W58" s="19"/>
      <c r="X58" s="19"/>
      <c r="Y58" s="19"/>
      <c r="Z58" s="20"/>
      <c r="AA58" s="19"/>
      <c r="AB58" s="19"/>
      <c r="AC58" s="19"/>
      <c r="AD58" s="19"/>
      <c r="AE58" s="19"/>
      <c r="AF58" s="19"/>
      <c r="AG58" s="17">
        <f>(AVERAGE(AG59:AG61))/AG4</f>
        <v>0</v>
      </c>
      <c r="AH58" s="19"/>
      <c r="AI58" s="19"/>
      <c r="AJ58" s="17">
        <f>(AVERAGE(AJ59:AJ61))/AJ4</f>
        <v>0</v>
      </c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7">
        <f>(AVERAGE(AX59:AX61))/AX4</f>
        <v>0</v>
      </c>
      <c r="AY58" s="19"/>
      <c r="AZ58" s="19"/>
      <c r="BA58" s="17">
        <f>(AVERAGE(BA59:BA61))/BA4</f>
        <v>0</v>
      </c>
      <c r="BB58" s="19"/>
      <c r="BC58" s="19"/>
      <c r="BD58" s="19"/>
      <c r="BE58" s="19"/>
      <c r="BF58" s="19"/>
      <c r="BG58" s="19"/>
      <c r="BH58" s="17">
        <f>(AVERAGE(BH59:BH61))/BH4</f>
        <v>0</v>
      </c>
      <c r="BI58" s="19"/>
      <c r="BJ58" s="19"/>
      <c r="BK58" s="19"/>
      <c r="BL58" s="17">
        <f>(AVERAGE(BL59:BL61))/BL4</f>
        <v>0</v>
      </c>
      <c r="BM58" s="19"/>
      <c r="BN58" s="19"/>
      <c r="BO58" s="19"/>
      <c r="BP58" s="17">
        <f>(AVERAGE(BP59:BP61))/BP4</f>
        <v>0</v>
      </c>
      <c r="BQ58" s="19"/>
      <c r="BR58" s="19"/>
      <c r="BS58" s="19"/>
      <c r="BT58" s="19"/>
      <c r="BU58" s="19"/>
      <c r="BV58" s="17">
        <f>(AVERAGE(BV59:BV61))/BV4</f>
        <v>0</v>
      </c>
      <c r="BW58" s="19"/>
      <c r="BX58" s="19"/>
      <c r="BY58" s="19"/>
      <c r="BZ58" s="19"/>
      <c r="CA58" s="19"/>
      <c r="CB58" s="17">
        <f>(AVERAGE(CB59:CB61))/CB4</f>
        <v>0</v>
      </c>
      <c r="CC58" s="19"/>
      <c r="CD58" s="19"/>
      <c r="CE58" s="19"/>
      <c r="CF58" s="17">
        <f>(AVERAGE(CF59:CF61))/CF4</f>
        <v>1.0000000000000002E-2</v>
      </c>
      <c r="CH58" s="23"/>
    </row>
    <row r="59" spans="1:86" outlineLevel="2" x14ac:dyDescent="0.35">
      <c r="B59" s="24" t="s">
        <v>99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>
        <f t="shared" si="2"/>
        <v>0</v>
      </c>
      <c r="P59" s="19">
        <v>0</v>
      </c>
      <c r="Q59" s="19">
        <v>0</v>
      </c>
      <c r="R59" s="19">
        <v>0</v>
      </c>
      <c r="S59" s="19">
        <v>0</v>
      </c>
      <c r="T59">
        <f t="shared" si="0"/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20"/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>
        <f t="shared" si="1"/>
        <v>0</v>
      </c>
      <c r="AH59" s="19">
        <v>0</v>
      </c>
      <c r="AI59" s="19">
        <v>0</v>
      </c>
      <c r="AJ59">
        <f>SUMPRODUCT($AH$4:$AI$4,AH59:AI59)</f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>
        <f>SUMPRODUCT($AK$4:$AW$4,AK59:AW59)</f>
        <v>0</v>
      </c>
      <c r="AY59" s="19">
        <v>0</v>
      </c>
      <c r="AZ59" s="19">
        <v>0</v>
      </c>
      <c r="BA59">
        <f>SUMPRODUCT($AY$4:$AZ$4,AY59:AZ59)</f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>
        <f>SUMPRODUCT($BB$4:$BG$4,BB59:BG59)</f>
        <v>0</v>
      </c>
      <c r="BI59" s="19">
        <v>0</v>
      </c>
      <c r="BJ59" s="19"/>
      <c r="BK59" s="19">
        <v>0</v>
      </c>
      <c r="BL59">
        <f>SUMPRODUCT($BI$4:$BK$4,BI59:BK59)</f>
        <v>0</v>
      </c>
      <c r="BM59" s="19">
        <v>0</v>
      </c>
      <c r="BN59" s="19">
        <v>0</v>
      </c>
      <c r="BO59" s="19">
        <v>0</v>
      </c>
      <c r="BP59">
        <f t="shared" si="3"/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>
        <f t="shared" si="4"/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>
        <f t="shared" si="5"/>
        <v>0</v>
      </c>
      <c r="CC59" s="19">
        <v>0.05</v>
      </c>
      <c r="CD59" s="19">
        <v>0</v>
      </c>
      <c r="CE59" s="19">
        <v>0</v>
      </c>
      <c r="CF59" s="21">
        <f t="shared" si="6"/>
        <v>2.5000000000000001E-2</v>
      </c>
      <c r="CH59" s="23"/>
    </row>
    <row r="60" spans="1:86" outlineLevel="2" x14ac:dyDescent="0.35">
      <c r="B60" s="24" t="s">
        <v>83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>
        <f t="shared" si="2"/>
        <v>0</v>
      </c>
      <c r="P60" s="19">
        <v>0</v>
      </c>
      <c r="Q60" s="19">
        <v>0</v>
      </c>
      <c r="R60" s="19">
        <v>0</v>
      </c>
      <c r="S60" s="19">
        <v>0</v>
      </c>
      <c r="T60">
        <f t="shared" si="0"/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20"/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>
        <f t="shared" si="1"/>
        <v>0</v>
      </c>
      <c r="AH60" s="19">
        <v>0</v>
      </c>
      <c r="AI60" s="19">
        <v>0</v>
      </c>
      <c r="AJ60">
        <f>SUMPRODUCT($AH$4:$AI$4,AH60:AI60)</f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>
        <f>SUMPRODUCT($AK$4:$AW$4,AK60:AW60)</f>
        <v>0</v>
      </c>
      <c r="AY60" s="19">
        <v>0</v>
      </c>
      <c r="AZ60" s="19">
        <v>0</v>
      </c>
      <c r="BA60">
        <f>SUMPRODUCT($AY$4:$AZ$4,AY60:AZ60)</f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>
        <f>SUMPRODUCT($BB$4:$BG$4,BB60:BG60)</f>
        <v>0</v>
      </c>
      <c r="BI60" s="19">
        <v>0</v>
      </c>
      <c r="BJ60" s="19"/>
      <c r="BK60" s="19">
        <v>0</v>
      </c>
      <c r="BL60">
        <f>SUMPRODUCT($BI$4:$BK$4,BI60:BK60)</f>
        <v>0</v>
      </c>
      <c r="BM60" s="19">
        <v>0</v>
      </c>
      <c r="BN60" s="19">
        <v>0</v>
      </c>
      <c r="BO60" s="19">
        <v>0</v>
      </c>
      <c r="BP60">
        <f t="shared" si="3"/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>
        <f t="shared" si="4"/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>
        <f t="shared" si="5"/>
        <v>0</v>
      </c>
      <c r="CC60" s="19">
        <v>0.05</v>
      </c>
      <c r="CD60" s="19">
        <v>0</v>
      </c>
      <c r="CE60" s="19">
        <v>0</v>
      </c>
      <c r="CF60" s="21">
        <f t="shared" si="6"/>
        <v>2.5000000000000001E-2</v>
      </c>
      <c r="CH60" s="23"/>
    </row>
    <row r="61" spans="1:86" outlineLevel="2" x14ac:dyDescent="0.35">
      <c r="B61" s="24" t="s">
        <v>100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>
        <f t="shared" si="2"/>
        <v>0</v>
      </c>
      <c r="P61" s="19">
        <v>0</v>
      </c>
      <c r="Q61" s="19">
        <v>0</v>
      </c>
      <c r="R61" s="19">
        <v>0</v>
      </c>
      <c r="S61" s="19">
        <v>0</v>
      </c>
      <c r="T61">
        <f t="shared" si="0"/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20"/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>
        <f t="shared" si="1"/>
        <v>0</v>
      </c>
      <c r="AH61" s="19">
        <v>0</v>
      </c>
      <c r="AI61" s="19">
        <v>0</v>
      </c>
      <c r="AJ61">
        <f>SUMPRODUCT($AH$4:$AI$4,AH61:AI61)</f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>
        <f>SUMPRODUCT($AK$4:$AW$4,AK61:AW61)</f>
        <v>0</v>
      </c>
      <c r="AY61" s="19">
        <v>0</v>
      </c>
      <c r="AZ61" s="19">
        <v>0</v>
      </c>
      <c r="BA61">
        <f>SUMPRODUCT($AY$4:$AZ$4,AY61:AZ61)</f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>
        <f>SUMPRODUCT($BB$4:$BG$4,BB61:BG61)</f>
        <v>0</v>
      </c>
      <c r="BI61" s="19">
        <v>0</v>
      </c>
      <c r="BJ61" s="19"/>
      <c r="BK61" s="19">
        <v>0</v>
      </c>
      <c r="BL61">
        <f>SUMPRODUCT($BI$4:$BK$4,BI61:BK61)</f>
        <v>0</v>
      </c>
      <c r="BM61" s="19">
        <v>0</v>
      </c>
      <c r="BN61" s="19">
        <v>0</v>
      </c>
      <c r="BO61" s="19">
        <v>0</v>
      </c>
      <c r="BP61">
        <f t="shared" si="3"/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>
        <f t="shared" si="4"/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>
        <f t="shared" si="5"/>
        <v>0</v>
      </c>
      <c r="CC61" s="19">
        <v>0.05</v>
      </c>
      <c r="CD61" s="19">
        <v>0</v>
      </c>
      <c r="CE61" s="19">
        <v>0</v>
      </c>
      <c r="CF61" s="21">
        <f t="shared" si="6"/>
        <v>2.5000000000000001E-2</v>
      </c>
      <c r="CH61" s="23"/>
    </row>
    <row r="62" spans="1:86" outlineLevel="1" x14ac:dyDescent="0.35">
      <c r="B62" s="25" t="s">
        <v>101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7">
        <f>(AVERAGE(O63:O65))/$O$4</f>
        <v>0</v>
      </c>
      <c r="P62" s="19"/>
      <c r="Q62" s="19"/>
      <c r="R62" s="19"/>
      <c r="S62" s="19"/>
      <c r="T62" s="17">
        <f>(AVERAGE(T63:T65))/T4</f>
        <v>0</v>
      </c>
      <c r="U62" s="19"/>
      <c r="V62" s="19"/>
      <c r="W62" s="19"/>
      <c r="X62" s="19"/>
      <c r="Y62" s="19"/>
      <c r="Z62" s="20"/>
      <c r="AA62" s="19"/>
      <c r="AB62" s="19"/>
      <c r="AC62" s="19"/>
      <c r="AD62" s="19"/>
      <c r="AE62" s="19"/>
      <c r="AF62" s="19"/>
      <c r="AG62" s="17">
        <f>(AVERAGE(AG63:AG65))/AG4</f>
        <v>0</v>
      </c>
      <c r="AH62" s="19"/>
      <c r="AI62" s="19"/>
      <c r="AJ62" s="17">
        <f>(AVERAGE(AJ63:AJ65))/AJ4</f>
        <v>0</v>
      </c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7">
        <f>(AVERAGE(AX63:AX65))/AX4</f>
        <v>0</v>
      </c>
      <c r="AY62" s="19"/>
      <c r="AZ62" s="19"/>
      <c r="BA62" s="17">
        <f>(AVERAGE(BA63:BA65))/BA4</f>
        <v>0</v>
      </c>
      <c r="BB62" s="19"/>
      <c r="BC62" s="19"/>
      <c r="BD62" s="19"/>
      <c r="BE62" s="19"/>
      <c r="BF62" s="19"/>
      <c r="BG62" s="19"/>
      <c r="BH62" s="17">
        <f>(AVERAGE(BH63:BH65))/BH4</f>
        <v>0</v>
      </c>
      <c r="BI62" s="19"/>
      <c r="BJ62" s="19"/>
      <c r="BK62" s="19"/>
      <c r="BL62" s="17">
        <f>(AVERAGE(BL63:BL65))/BL4</f>
        <v>0</v>
      </c>
      <c r="BM62" s="19"/>
      <c r="BN62" s="19"/>
      <c r="BO62" s="19"/>
      <c r="BP62" s="17">
        <f>(AVERAGE(BP63:BP65))/BP4</f>
        <v>0</v>
      </c>
      <c r="BQ62" s="19"/>
      <c r="BR62" s="19"/>
      <c r="BS62" s="19"/>
      <c r="BT62" s="19"/>
      <c r="BU62" s="19"/>
      <c r="BV62" s="17">
        <f>(AVERAGE(BV63:BV65))/BV4</f>
        <v>0</v>
      </c>
      <c r="BW62" s="19"/>
      <c r="BX62" s="19"/>
      <c r="BY62" s="19"/>
      <c r="BZ62" s="19"/>
      <c r="CA62" s="19"/>
      <c r="CB62" s="17">
        <f>(AVERAGE(CB63:CB65))/CB4</f>
        <v>0</v>
      </c>
      <c r="CC62" s="19"/>
      <c r="CD62" s="19"/>
      <c r="CE62" s="19"/>
      <c r="CF62" s="17">
        <f>(AVERAGE(CF63:CF65))/CF4</f>
        <v>1.0000000000000002E-2</v>
      </c>
      <c r="CH62" s="23"/>
    </row>
    <row r="63" spans="1:86" outlineLevel="2" x14ac:dyDescent="0.35">
      <c r="B63" s="24" t="s">
        <v>99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>
        <f t="shared" si="2"/>
        <v>0</v>
      </c>
      <c r="P63" s="19">
        <v>0</v>
      </c>
      <c r="Q63" s="19">
        <v>0</v>
      </c>
      <c r="R63" s="19">
        <v>0</v>
      </c>
      <c r="S63" s="19">
        <v>0</v>
      </c>
      <c r="T63">
        <f t="shared" si="0"/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20"/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>
        <f t="shared" si="1"/>
        <v>0</v>
      </c>
      <c r="AH63" s="19">
        <v>0</v>
      </c>
      <c r="AI63" s="19">
        <v>0</v>
      </c>
      <c r="AJ63">
        <f>SUMPRODUCT($AH$4:$AI$4,AH63:AI63)</f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>
        <f>SUMPRODUCT($AK$4:$AW$4,AK63:AW63)</f>
        <v>0</v>
      </c>
      <c r="AY63" s="19">
        <v>0</v>
      </c>
      <c r="AZ63" s="19">
        <v>0</v>
      </c>
      <c r="BA63">
        <f>SUMPRODUCT($AY$4:$AZ$4,AY63:AZ63)</f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>
        <f>SUMPRODUCT($BB$4:$BG$4,BB63:BG63)</f>
        <v>0</v>
      </c>
      <c r="BI63" s="19">
        <v>0</v>
      </c>
      <c r="BJ63" s="19"/>
      <c r="BK63" s="19">
        <v>0</v>
      </c>
      <c r="BL63">
        <f>SUMPRODUCT($BI$4:$BK$4,BI63:BK63)</f>
        <v>0</v>
      </c>
      <c r="BM63" s="19">
        <v>0</v>
      </c>
      <c r="BN63" s="19">
        <v>0</v>
      </c>
      <c r="BO63" s="19">
        <v>0</v>
      </c>
      <c r="BP63">
        <f t="shared" si="3"/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>
        <f t="shared" si="4"/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>
        <f t="shared" si="5"/>
        <v>0</v>
      </c>
      <c r="CC63" s="19">
        <v>0.05</v>
      </c>
      <c r="CD63" s="19">
        <v>0</v>
      </c>
      <c r="CE63" s="19">
        <v>0</v>
      </c>
      <c r="CF63" s="21">
        <f t="shared" si="6"/>
        <v>2.5000000000000001E-2</v>
      </c>
      <c r="CH63" s="18">
        <f>(O63*$O$4+T63*$T$4+AG63*$AG$4+AJ63*$AJ$4+AX63*$AX$4+BA63*$BA$4+BH63*$BH$4+BL63*$BL$4+BP63*$BP$4+BV63*$BV$4+CB63*$CB$4+CF63*$CF$4)/$CH$4</f>
        <v>6.2500000000000001E-4</v>
      </c>
    </row>
    <row r="64" spans="1:86" outlineLevel="2" x14ac:dyDescent="0.35">
      <c r="B64" s="24" t="s">
        <v>83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>
        <f t="shared" si="2"/>
        <v>0</v>
      </c>
      <c r="P64" s="19">
        <v>0</v>
      </c>
      <c r="Q64" s="19">
        <v>0</v>
      </c>
      <c r="R64" s="19">
        <v>0</v>
      </c>
      <c r="S64" s="19">
        <v>0</v>
      </c>
      <c r="T64">
        <f t="shared" si="0"/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20"/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>
        <f t="shared" si="1"/>
        <v>0</v>
      </c>
      <c r="AH64" s="19">
        <v>0</v>
      </c>
      <c r="AI64" s="19">
        <v>0</v>
      </c>
      <c r="AJ64">
        <f>SUMPRODUCT($AH$4:$AI$4,AH64:AI64)</f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>
        <f>SUMPRODUCT($AK$4:$AW$4,AK64:AW64)</f>
        <v>0</v>
      </c>
      <c r="AY64" s="19">
        <v>0</v>
      </c>
      <c r="AZ64" s="19">
        <v>0</v>
      </c>
      <c r="BA64">
        <f>SUMPRODUCT($AY$4:$AZ$4,AY64:AZ64)</f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>
        <f>SUMPRODUCT($BB$4:$BG$4,BB64:BG64)</f>
        <v>0</v>
      </c>
      <c r="BI64" s="19">
        <v>0</v>
      </c>
      <c r="BJ64" s="19"/>
      <c r="BK64" s="19">
        <v>0</v>
      </c>
      <c r="BL64">
        <f>SUMPRODUCT($BI$4:$BK$4,BI64:BK64)</f>
        <v>0</v>
      </c>
      <c r="BM64" s="19">
        <v>0</v>
      </c>
      <c r="BN64" s="19">
        <v>0</v>
      </c>
      <c r="BO64" s="19">
        <v>0</v>
      </c>
      <c r="BP64">
        <f t="shared" si="3"/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>
        <f t="shared" si="4"/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>
        <f t="shared" si="5"/>
        <v>0</v>
      </c>
      <c r="CC64" s="19">
        <v>0.05</v>
      </c>
      <c r="CD64" s="19">
        <v>0</v>
      </c>
      <c r="CE64" s="19">
        <v>0</v>
      </c>
      <c r="CF64" s="21">
        <f t="shared" si="6"/>
        <v>2.5000000000000001E-2</v>
      </c>
      <c r="CH64" s="22"/>
    </row>
    <row r="65" spans="1:86" outlineLevel="2" x14ac:dyDescent="0.35">
      <c r="B65" s="24" t="s">
        <v>100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>
        <f t="shared" si="2"/>
        <v>0</v>
      </c>
      <c r="P65" s="19">
        <v>0</v>
      </c>
      <c r="Q65" s="19">
        <v>0</v>
      </c>
      <c r="R65" s="19">
        <v>0</v>
      </c>
      <c r="S65" s="19">
        <v>0</v>
      </c>
      <c r="T65">
        <f t="shared" si="0"/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20"/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>
        <f t="shared" si="1"/>
        <v>0</v>
      </c>
      <c r="AH65" s="19">
        <v>0</v>
      </c>
      <c r="AI65" s="19">
        <v>0</v>
      </c>
      <c r="AJ65">
        <f>SUMPRODUCT($AH$4:$AI$4,AH65:AI65)</f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>
        <f>SUMPRODUCT($AK$4:$AW$4,AK65:AW65)</f>
        <v>0</v>
      </c>
      <c r="AY65" s="19">
        <v>0</v>
      </c>
      <c r="AZ65" s="19">
        <v>0</v>
      </c>
      <c r="BA65">
        <f>SUMPRODUCT($AY$4:$AZ$4,AY65:AZ65)</f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>
        <f>SUMPRODUCT($BB$4:$BG$4,BB65:BG65)</f>
        <v>0</v>
      </c>
      <c r="BI65" s="19">
        <v>0</v>
      </c>
      <c r="BJ65" s="19"/>
      <c r="BK65" s="19">
        <v>0</v>
      </c>
      <c r="BL65">
        <f>SUMPRODUCT($BI$4:$BK$4,BI65:BK65)</f>
        <v>0</v>
      </c>
      <c r="BM65" s="19">
        <v>0</v>
      </c>
      <c r="BN65" s="19">
        <v>0</v>
      </c>
      <c r="BO65" s="19">
        <v>0</v>
      </c>
      <c r="BP65">
        <f t="shared" si="3"/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>
        <f t="shared" si="4"/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>
        <f t="shared" si="5"/>
        <v>0</v>
      </c>
      <c r="CC65" s="19">
        <v>0.05</v>
      </c>
      <c r="CD65" s="19">
        <v>0</v>
      </c>
      <c r="CE65" s="19">
        <v>0</v>
      </c>
      <c r="CF65" s="21">
        <f t="shared" si="6"/>
        <v>2.5000000000000001E-2</v>
      </c>
      <c r="CH65" s="22"/>
    </row>
    <row r="66" spans="1:86" outlineLevel="1" x14ac:dyDescent="0.35">
      <c r="B66" s="25" t="s">
        <v>102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7">
        <f>(AVERAGE(O67:O69))/$O$4</f>
        <v>0</v>
      </c>
      <c r="P66" s="19"/>
      <c r="Q66" s="19"/>
      <c r="R66" s="19"/>
      <c r="S66" s="19"/>
      <c r="T66" s="17">
        <f>(AVERAGE(T67:T69))/T4</f>
        <v>0</v>
      </c>
      <c r="U66" s="19"/>
      <c r="V66" s="19"/>
      <c r="W66" s="19"/>
      <c r="X66" s="19"/>
      <c r="Y66" s="19"/>
      <c r="Z66" s="20"/>
      <c r="AA66" s="19"/>
      <c r="AB66" s="19"/>
      <c r="AC66" s="19"/>
      <c r="AD66" s="19"/>
      <c r="AE66" s="19"/>
      <c r="AF66" s="19"/>
      <c r="AG66" s="17">
        <f>(AVERAGE(AG67:AG69))/AG4</f>
        <v>0</v>
      </c>
      <c r="AH66" s="19"/>
      <c r="AI66" s="19"/>
      <c r="AJ66" s="17">
        <f>(AVERAGE(AJ67:AJ69))/AJ4</f>
        <v>0</v>
      </c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7">
        <f>(AVERAGE(AX67:AX69))/AX4</f>
        <v>0</v>
      </c>
      <c r="AY66" s="19"/>
      <c r="AZ66" s="19"/>
      <c r="BA66" s="17">
        <f>(AVERAGE(BA67:BA69))/BA4</f>
        <v>0</v>
      </c>
      <c r="BB66" s="19"/>
      <c r="BC66" s="19"/>
      <c r="BD66" s="19"/>
      <c r="BE66" s="19"/>
      <c r="BF66" s="19"/>
      <c r="BG66" s="19"/>
      <c r="BH66" s="17">
        <f>(AVERAGE(BH67:BH69))/BH4</f>
        <v>0</v>
      </c>
      <c r="BI66" s="19"/>
      <c r="BJ66" s="19"/>
      <c r="BK66" s="19"/>
      <c r="BL66" s="17">
        <f>(AVERAGE(BL67:BL69))/BL4</f>
        <v>0</v>
      </c>
      <c r="BM66" s="19"/>
      <c r="BN66" s="19"/>
      <c r="BO66" s="19"/>
      <c r="BP66" s="17">
        <f>(AVERAGE(BP67:BP69))/BP4</f>
        <v>0</v>
      </c>
      <c r="BQ66" s="19"/>
      <c r="BR66" s="19"/>
      <c r="BS66" s="19"/>
      <c r="BT66" s="19"/>
      <c r="BU66" s="19"/>
      <c r="BV66" s="17">
        <f>(AVERAGE(BV67:BV69))/BV4</f>
        <v>0</v>
      </c>
      <c r="BW66" s="19"/>
      <c r="BX66" s="19"/>
      <c r="BY66" s="19"/>
      <c r="BZ66" s="19"/>
      <c r="CA66" s="19"/>
      <c r="CB66" s="17">
        <f>(AVERAGE(CB67:CB69))/CB4</f>
        <v>0</v>
      </c>
      <c r="CC66" s="19"/>
      <c r="CD66" s="19"/>
      <c r="CE66" s="19"/>
      <c r="CF66" s="17">
        <f>(AVERAGE(CF67:CF69))/CF4</f>
        <v>1.0000000000000002E-2</v>
      </c>
      <c r="CH66" s="18">
        <f>(O66*$O$4+T66*$T$4+AG66*$AG$4+AJ66*$AJ$4+AX66*$AX$4+BA66*$BA$4+BH66*$BH$4+BL66*$BL$4+BP66*$BP$4+BV66*$BV$4+CB66*$CB$4+CF66*$CF$4)/$CH$4</f>
        <v>2.5000000000000006E-4</v>
      </c>
    </row>
    <row r="67" spans="1:86" outlineLevel="2" x14ac:dyDescent="0.35">
      <c r="B67" s="24" t="s">
        <v>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>
        <f t="shared" ref="O67:O130" si="32">SUMPRODUCT($E$4:$N$4,E67:N67)</f>
        <v>0</v>
      </c>
      <c r="P67" s="19">
        <v>0</v>
      </c>
      <c r="Q67" s="19">
        <v>0</v>
      </c>
      <c r="R67" s="19">
        <v>0</v>
      </c>
      <c r="S67" s="19">
        <v>0</v>
      </c>
      <c r="T67">
        <f t="shared" ref="T67:T129" si="33">SUMPRODUCT($P$4:$S$4,P67:S67)</f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20"/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>
        <f t="shared" ref="AG67:AG129" si="34">SUMPRODUCT($U$4:$AF$4,U67:AF67)</f>
        <v>0</v>
      </c>
      <c r="AH67" s="19">
        <v>0</v>
      </c>
      <c r="AI67" s="19">
        <v>0</v>
      </c>
      <c r="AJ67">
        <f t="shared" ref="AJ67:AJ129" si="35">SUMPRODUCT($AH$4:$AI$4,AH67:AI67)</f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>
        <f t="shared" ref="AX67:AX129" si="36">SUMPRODUCT($AK$4:$AW$4,AK67:AW67)</f>
        <v>0</v>
      </c>
      <c r="AY67" s="19">
        <v>0</v>
      </c>
      <c r="AZ67" s="19">
        <v>0</v>
      </c>
      <c r="BA67">
        <f t="shared" ref="BA67:BA129" si="37">SUMPRODUCT($AY$4:$AZ$4,AY67:AZ67)</f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>
        <f t="shared" ref="BH67:BH129" si="38">SUMPRODUCT($BB$4:$BG$4,BB67:BG67)</f>
        <v>0</v>
      </c>
      <c r="BI67" s="19">
        <v>0</v>
      </c>
      <c r="BJ67" s="19"/>
      <c r="BK67" s="19">
        <v>0</v>
      </c>
      <c r="BL67">
        <f t="shared" ref="BL67:BL129" si="39">SUMPRODUCT($BI$4:$BK$4,BI67:BK67)</f>
        <v>0</v>
      </c>
      <c r="BM67" s="19">
        <v>0</v>
      </c>
      <c r="BN67" s="19">
        <v>0</v>
      </c>
      <c r="BO67" s="19">
        <v>0</v>
      </c>
      <c r="BP67">
        <f t="shared" ref="BP67:BP130" si="40">SUMPRODUCT($BM$4:$BO$4,BM67:BO67)</f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>
        <f t="shared" ref="BV67:BV130" si="41">SUMPRODUCT($BQ$4:$BU$4,BQ67:BU67)</f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>
        <f t="shared" ref="CB67:CB130" si="42">SUMPRODUCT($BW$4:$CA$4,BW67:CA67)</f>
        <v>0</v>
      </c>
      <c r="CC67" s="19">
        <v>0.05</v>
      </c>
      <c r="CD67" s="19">
        <v>0</v>
      </c>
      <c r="CE67" s="19">
        <v>0</v>
      </c>
      <c r="CF67" s="21">
        <f t="shared" ref="CF67:CF130" si="43">SUMPRODUCT($CC$4:$CE$4,CC67:CE67)</f>
        <v>2.5000000000000001E-2</v>
      </c>
      <c r="CH67" s="22"/>
    </row>
    <row r="68" spans="1:86" outlineLevel="2" x14ac:dyDescent="0.35">
      <c r="B68" s="24" t="s">
        <v>83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>
        <f t="shared" si="32"/>
        <v>0</v>
      </c>
      <c r="P68" s="19">
        <v>0</v>
      </c>
      <c r="Q68" s="19">
        <v>0</v>
      </c>
      <c r="R68" s="19">
        <v>0</v>
      </c>
      <c r="S68" s="19">
        <v>0</v>
      </c>
      <c r="T68">
        <f t="shared" si="33"/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20"/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>
        <f t="shared" si="34"/>
        <v>0</v>
      </c>
      <c r="AH68" s="19">
        <v>0</v>
      </c>
      <c r="AI68" s="19">
        <v>0</v>
      </c>
      <c r="AJ68">
        <f t="shared" si="35"/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>
        <f t="shared" si="36"/>
        <v>0</v>
      </c>
      <c r="AY68" s="19">
        <v>0</v>
      </c>
      <c r="AZ68" s="19">
        <v>0</v>
      </c>
      <c r="BA68">
        <f t="shared" si="37"/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>
        <f t="shared" si="38"/>
        <v>0</v>
      </c>
      <c r="BI68" s="19">
        <v>0</v>
      </c>
      <c r="BJ68" s="19"/>
      <c r="BK68" s="19">
        <v>0</v>
      </c>
      <c r="BL68">
        <f t="shared" si="39"/>
        <v>0</v>
      </c>
      <c r="BM68" s="19">
        <v>0</v>
      </c>
      <c r="BN68" s="19">
        <v>0</v>
      </c>
      <c r="BO68" s="19">
        <v>0</v>
      </c>
      <c r="BP68">
        <f t="shared" si="40"/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>
        <f t="shared" si="41"/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>
        <f t="shared" si="42"/>
        <v>0</v>
      </c>
      <c r="CC68" s="19">
        <v>0.05</v>
      </c>
      <c r="CD68" s="19">
        <v>0</v>
      </c>
      <c r="CE68" s="19">
        <v>0</v>
      </c>
      <c r="CF68" s="21">
        <f t="shared" si="43"/>
        <v>2.5000000000000001E-2</v>
      </c>
      <c r="CH68" s="22"/>
    </row>
    <row r="69" spans="1:86" outlineLevel="2" x14ac:dyDescent="0.35">
      <c r="B69" s="24" t="s">
        <v>100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>
        <f t="shared" si="32"/>
        <v>0</v>
      </c>
      <c r="P69" s="19">
        <v>0</v>
      </c>
      <c r="Q69" s="19">
        <v>0</v>
      </c>
      <c r="R69" s="19">
        <v>0</v>
      </c>
      <c r="S69" s="19">
        <v>0</v>
      </c>
      <c r="T69">
        <f t="shared" si="33"/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20"/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>
        <f t="shared" si="34"/>
        <v>0</v>
      </c>
      <c r="AH69" s="19">
        <v>0</v>
      </c>
      <c r="AI69" s="19">
        <v>0</v>
      </c>
      <c r="AJ69">
        <f t="shared" si="35"/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>
        <f t="shared" si="36"/>
        <v>0</v>
      </c>
      <c r="AY69" s="19">
        <v>0</v>
      </c>
      <c r="AZ69" s="19">
        <v>0</v>
      </c>
      <c r="BA69">
        <f t="shared" si="37"/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>
        <f t="shared" si="38"/>
        <v>0</v>
      </c>
      <c r="BI69" s="19">
        <v>0</v>
      </c>
      <c r="BJ69" s="19"/>
      <c r="BK69" s="19">
        <v>0</v>
      </c>
      <c r="BL69">
        <f t="shared" si="39"/>
        <v>0</v>
      </c>
      <c r="BM69" s="19">
        <v>0</v>
      </c>
      <c r="BN69" s="19">
        <v>0</v>
      </c>
      <c r="BO69" s="19">
        <v>0</v>
      </c>
      <c r="BP69">
        <f t="shared" si="40"/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>
        <f t="shared" si="41"/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>
        <f t="shared" si="42"/>
        <v>0</v>
      </c>
      <c r="CC69" s="19">
        <v>0.05</v>
      </c>
      <c r="CD69" s="19">
        <v>0</v>
      </c>
      <c r="CE69" s="19">
        <v>0</v>
      </c>
      <c r="CF69" s="21">
        <f t="shared" si="43"/>
        <v>2.5000000000000001E-2</v>
      </c>
      <c r="CH69" s="22"/>
    </row>
    <row r="70" spans="1:86" x14ac:dyDescent="0.35">
      <c r="A70" t="s">
        <v>191</v>
      </c>
      <c r="B70" s="25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7">
        <f>(AVERAGE(O71:O75))/$O$4</f>
        <v>0</v>
      </c>
      <c r="P70" s="19"/>
      <c r="Q70" s="19"/>
      <c r="R70" s="19"/>
      <c r="S70" s="19"/>
      <c r="T70" s="17">
        <f>(AVERAGE(T71:T75))/T4</f>
        <v>0</v>
      </c>
      <c r="U70" s="19"/>
      <c r="V70" s="19"/>
      <c r="W70" s="19"/>
      <c r="X70" s="19"/>
      <c r="Y70" s="19"/>
      <c r="Z70" s="20"/>
      <c r="AA70" s="19"/>
      <c r="AB70" s="19"/>
      <c r="AC70" s="19"/>
      <c r="AD70" s="19"/>
      <c r="AE70" s="19"/>
      <c r="AF70" s="19"/>
      <c r="AG70" s="17">
        <f>(AVERAGE(AG71:AG75))/AG4</f>
        <v>0</v>
      </c>
      <c r="AH70" s="19"/>
      <c r="AI70" s="19"/>
      <c r="AJ70" s="17">
        <f>(AVERAGE(AJ71:AJ75))/AJ4</f>
        <v>0</v>
      </c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7">
        <f>(AVERAGE(AX71:AX75))/AX4</f>
        <v>0</v>
      </c>
      <c r="AY70" s="19"/>
      <c r="AZ70" s="19"/>
      <c r="BA70" s="17">
        <f>(AVERAGE(BA71:BA75))/BA4</f>
        <v>0</v>
      </c>
      <c r="BB70" s="19"/>
      <c r="BC70" s="19"/>
      <c r="BD70" s="19"/>
      <c r="BE70" s="19"/>
      <c r="BF70" s="19"/>
      <c r="BG70" s="19"/>
      <c r="BH70" s="17">
        <f>(AVERAGE(BH71:BH75))/BH4</f>
        <v>0</v>
      </c>
      <c r="BI70" s="19"/>
      <c r="BJ70" s="19"/>
      <c r="BK70" s="19"/>
      <c r="BL70" s="17">
        <f>(AVERAGE(BL71:BL75))/BL4</f>
        <v>0</v>
      </c>
      <c r="BM70" s="19"/>
      <c r="BN70" s="19"/>
      <c r="BO70" s="19"/>
      <c r="BP70" s="17">
        <f>(AVERAGE(BP71:BP75))/BP4</f>
        <v>0</v>
      </c>
      <c r="BV70" s="17">
        <f>(AVERAGE(BV71:BV75))/BV4</f>
        <v>0</v>
      </c>
      <c r="CB70" s="17">
        <f>(AVERAGE(CB71:CB75))/CB4</f>
        <v>0</v>
      </c>
      <c r="CC70" s="17"/>
      <c r="CF70" s="17">
        <f>(AVERAGE(CF71:CF75))/CF4</f>
        <v>0.01</v>
      </c>
      <c r="CH70" s="18">
        <f>(O70*$O$4+T70*$T$4+AG70*$AG$4+AJ70*$AJ$4+AX70*$AX$4+BA70*$BA$4+BH70*$BH$4+BL70*$BL$4+BP70*$BP$4+BV70*$BV$4+CB70*$CB$4+CF70*$CF$4)/$CH$4</f>
        <v>2.5000000000000001E-4</v>
      </c>
    </row>
    <row r="71" spans="1:86" outlineLevel="1" x14ac:dyDescent="0.35">
      <c r="B71" s="24" t="s">
        <v>103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>
        <f t="shared" si="32"/>
        <v>0</v>
      </c>
      <c r="P71" s="19">
        <v>0</v>
      </c>
      <c r="Q71" s="19">
        <v>0</v>
      </c>
      <c r="R71" s="19">
        <v>0</v>
      </c>
      <c r="S71" s="19">
        <v>0</v>
      </c>
      <c r="T71">
        <f t="shared" si="33"/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20"/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>
        <f t="shared" si="34"/>
        <v>0</v>
      </c>
      <c r="AH71" s="19">
        <v>0</v>
      </c>
      <c r="AI71" s="19">
        <v>0</v>
      </c>
      <c r="AJ71">
        <f t="shared" si="35"/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>
        <f t="shared" si="36"/>
        <v>0</v>
      </c>
      <c r="AY71" s="19">
        <v>0</v>
      </c>
      <c r="AZ71" s="19">
        <v>0</v>
      </c>
      <c r="BA71">
        <f t="shared" si="37"/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>
        <f t="shared" si="38"/>
        <v>0</v>
      </c>
      <c r="BI71" s="19">
        <v>0</v>
      </c>
      <c r="BJ71" s="19"/>
      <c r="BK71" s="19">
        <v>0</v>
      </c>
      <c r="BL71">
        <f t="shared" si="39"/>
        <v>0</v>
      </c>
      <c r="BM71" s="19">
        <v>0</v>
      </c>
      <c r="BN71" s="19">
        <v>0</v>
      </c>
      <c r="BO71" s="19">
        <v>0</v>
      </c>
      <c r="BP71">
        <f t="shared" si="40"/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>
        <f t="shared" si="41"/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>
        <f t="shared" si="42"/>
        <v>0</v>
      </c>
      <c r="CC71" s="19">
        <v>0.05</v>
      </c>
      <c r="CD71" s="19">
        <v>0</v>
      </c>
      <c r="CE71" s="19">
        <v>0</v>
      </c>
      <c r="CF71" s="21">
        <f t="shared" si="43"/>
        <v>2.5000000000000001E-2</v>
      </c>
      <c r="CH71" s="22"/>
    </row>
    <row r="72" spans="1:86" outlineLevel="1" x14ac:dyDescent="0.35">
      <c r="B72" s="24" t="s">
        <v>104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>
        <f t="shared" si="32"/>
        <v>0</v>
      </c>
      <c r="P72" s="19">
        <v>0</v>
      </c>
      <c r="Q72" s="19">
        <v>0</v>
      </c>
      <c r="R72" s="19">
        <v>0</v>
      </c>
      <c r="S72" s="19">
        <v>0</v>
      </c>
      <c r="T72">
        <f t="shared" si="33"/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20"/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>
        <f t="shared" si="34"/>
        <v>0</v>
      </c>
      <c r="AH72" s="19">
        <v>0</v>
      </c>
      <c r="AI72" s="19">
        <v>0</v>
      </c>
      <c r="AJ72">
        <f t="shared" si="35"/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>
        <f t="shared" si="36"/>
        <v>0</v>
      </c>
      <c r="AY72" s="19">
        <v>0</v>
      </c>
      <c r="AZ72" s="19">
        <v>0</v>
      </c>
      <c r="BA72">
        <f t="shared" si="37"/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>
        <f t="shared" si="38"/>
        <v>0</v>
      </c>
      <c r="BI72" s="19">
        <v>0</v>
      </c>
      <c r="BJ72" s="19"/>
      <c r="BK72" s="19">
        <v>0</v>
      </c>
      <c r="BL72">
        <f t="shared" si="39"/>
        <v>0</v>
      </c>
      <c r="BM72" s="19">
        <v>0</v>
      </c>
      <c r="BN72" s="19">
        <v>0</v>
      </c>
      <c r="BO72" s="19">
        <v>0</v>
      </c>
      <c r="BP72">
        <f t="shared" si="40"/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>
        <f t="shared" si="41"/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>
        <f t="shared" si="42"/>
        <v>0</v>
      </c>
      <c r="CC72" s="19">
        <v>0.05</v>
      </c>
      <c r="CD72" s="19">
        <v>0</v>
      </c>
      <c r="CE72" s="19">
        <v>0</v>
      </c>
      <c r="CF72" s="21">
        <f t="shared" si="43"/>
        <v>2.5000000000000001E-2</v>
      </c>
      <c r="CH72" s="22"/>
    </row>
    <row r="73" spans="1:86" outlineLevel="1" x14ac:dyDescent="0.35">
      <c r="B73" s="24" t="s">
        <v>105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>
        <f t="shared" si="32"/>
        <v>0</v>
      </c>
      <c r="P73" s="19">
        <v>0</v>
      </c>
      <c r="Q73" s="19">
        <v>0</v>
      </c>
      <c r="R73" s="19">
        <v>0</v>
      </c>
      <c r="S73" s="19">
        <v>0</v>
      </c>
      <c r="T73">
        <f t="shared" si="33"/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20"/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>
        <f t="shared" si="34"/>
        <v>0</v>
      </c>
      <c r="AH73" s="19">
        <v>0</v>
      </c>
      <c r="AI73" s="19">
        <v>0</v>
      </c>
      <c r="AJ73">
        <f t="shared" si="35"/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>
        <f t="shared" si="36"/>
        <v>0</v>
      </c>
      <c r="AY73" s="19">
        <v>0</v>
      </c>
      <c r="AZ73" s="19">
        <v>0</v>
      </c>
      <c r="BA73">
        <f t="shared" si="37"/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>
        <f t="shared" si="38"/>
        <v>0</v>
      </c>
      <c r="BI73" s="19">
        <v>0</v>
      </c>
      <c r="BJ73" s="19"/>
      <c r="BK73" s="19">
        <v>0</v>
      </c>
      <c r="BL73">
        <f t="shared" si="39"/>
        <v>0</v>
      </c>
      <c r="BM73" s="19">
        <v>0</v>
      </c>
      <c r="BN73" s="19">
        <v>0</v>
      </c>
      <c r="BO73" s="19">
        <v>0</v>
      </c>
      <c r="BP73">
        <f t="shared" si="40"/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>
        <f t="shared" si="41"/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>
        <f t="shared" si="42"/>
        <v>0</v>
      </c>
      <c r="CC73" s="19">
        <v>0.05</v>
      </c>
      <c r="CD73" s="19">
        <v>0</v>
      </c>
      <c r="CE73" s="19">
        <v>0</v>
      </c>
      <c r="CF73" s="21">
        <f t="shared" si="43"/>
        <v>2.5000000000000001E-2</v>
      </c>
      <c r="CH73" s="22"/>
    </row>
    <row r="74" spans="1:86" outlineLevel="1" x14ac:dyDescent="0.35">
      <c r="B74" s="24" t="s">
        <v>106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>
        <f t="shared" si="32"/>
        <v>0</v>
      </c>
      <c r="P74" s="19">
        <v>0</v>
      </c>
      <c r="Q74" s="19">
        <v>0</v>
      </c>
      <c r="R74" s="19">
        <v>0</v>
      </c>
      <c r="S74" s="19">
        <v>0</v>
      </c>
      <c r="T74">
        <f t="shared" si="33"/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20"/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>
        <f t="shared" si="34"/>
        <v>0</v>
      </c>
      <c r="AH74" s="19">
        <v>0</v>
      </c>
      <c r="AI74" s="19">
        <v>0</v>
      </c>
      <c r="AJ74">
        <f t="shared" si="35"/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>
        <f t="shared" si="36"/>
        <v>0</v>
      </c>
      <c r="AY74" s="19">
        <v>0</v>
      </c>
      <c r="AZ74" s="19">
        <v>0</v>
      </c>
      <c r="BA74">
        <f t="shared" si="37"/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>
        <f t="shared" si="38"/>
        <v>0</v>
      </c>
      <c r="BI74" s="19">
        <v>0</v>
      </c>
      <c r="BJ74" s="19"/>
      <c r="BK74" s="19">
        <v>0</v>
      </c>
      <c r="BL74">
        <f t="shared" si="39"/>
        <v>0</v>
      </c>
      <c r="BM74" s="19">
        <v>0</v>
      </c>
      <c r="BN74" s="19">
        <v>0</v>
      </c>
      <c r="BO74" s="19">
        <v>0</v>
      </c>
      <c r="BP74">
        <f t="shared" si="40"/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>
        <f t="shared" si="41"/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>
        <f t="shared" si="42"/>
        <v>0</v>
      </c>
      <c r="CC74" s="19">
        <v>0.05</v>
      </c>
      <c r="CD74" s="19">
        <v>0</v>
      </c>
      <c r="CE74" s="19">
        <v>0</v>
      </c>
      <c r="CF74" s="21">
        <f t="shared" si="43"/>
        <v>2.5000000000000001E-2</v>
      </c>
      <c r="CH74" s="22"/>
    </row>
    <row r="75" spans="1:86" outlineLevel="1" x14ac:dyDescent="0.35">
      <c r="B75" s="24" t="s">
        <v>107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>
        <f t="shared" si="32"/>
        <v>0</v>
      </c>
      <c r="P75" s="19">
        <v>0</v>
      </c>
      <c r="Q75" s="19">
        <v>0</v>
      </c>
      <c r="R75" s="19">
        <v>0</v>
      </c>
      <c r="S75" s="19">
        <v>0</v>
      </c>
      <c r="T75">
        <f t="shared" si="33"/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20"/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>
        <f t="shared" si="34"/>
        <v>0</v>
      </c>
      <c r="AH75" s="19">
        <v>0</v>
      </c>
      <c r="AI75" s="19">
        <v>0</v>
      </c>
      <c r="AJ75">
        <f t="shared" si="35"/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>
        <f t="shared" si="36"/>
        <v>0</v>
      </c>
      <c r="AY75" s="19">
        <v>0</v>
      </c>
      <c r="AZ75" s="19">
        <v>0</v>
      </c>
      <c r="BA75">
        <f t="shared" si="37"/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>
        <f t="shared" si="38"/>
        <v>0</v>
      </c>
      <c r="BI75" s="19">
        <v>0</v>
      </c>
      <c r="BJ75" s="19"/>
      <c r="BK75" s="19">
        <v>0</v>
      </c>
      <c r="BL75">
        <f t="shared" si="39"/>
        <v>0</v>
      </c>
      <c r="BM75" s="19">
        <v>0</v>
      </c>
      <c r="BN75" s="19">
        <v>0</v>
      </c>
      <c r="BO75" s="19">
        <v>0</v>
      </c>
      <c r="BP75">
        <f t="shared" si="40"/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>
        <f t="shared" si="41"/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>
        <f t="shared" si="42"/>
        <v>0</v>
      </c>
      <c r="CC75" s="19">
        <v>0.05</v>
      </c>
      <c r="CD75" s="19">
        <v>0</v>
      </c>
      <c r="CE75" s="19">
        <v>0</v>
      </c>
      <c r="CF75" s="21">
        <f t="shared" si="43"/>
        <v>2.5000000000000001E-2</v>
      </c>
      <c r="CH75" s="22"/>
    </row>
    <row r="76" spans="1:86" x14ac:dyDescent="0.35">
      <c r="A76" t="s">
        <v>178</v>
      </c>
      <c r="B76" s="25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7">
        <f>(AVERAGE(O77:O78))/$O$4</f>
        <v>0</v>
      </c>
      <c r="P76" s="19"/>
      <c r="Q76" s="19"/>
      <c r="R76" s="19"/>
      <c r="S76" s="19"/>
      <c r="T76" s="17">
        <f>(AVERAGE(T77:T78))/T4</f>
        <v>0</v>
      </c>
      <c r="U76" s="19"/>
      <c r="V76" s="19"/>
      <c r="W76" s="19"/>
      <c r="X76" s="19"/>
      <c r="Y76" s="19"/>
      <c r="Z76" s="20"/>
      <c r="AA76" s="19"/>
      <c r="AB76" s="19"/>
      <c r="AC76" s="19"/>
      <c r="AD76" s="19"/>
      <c r="AE76" s="19"/>
      <c r="AF76" s="19"/>
      <c r="AG76" s="17">
        <f>(AVERAGE(AG77:AG78))/AG4</f>
        <v>0</v>
      </c>
      <c r="AH76" s="19"/>
      <c r="AI76" s="19"/>
      <c r="AJ76" s="17">
        <f>(AVERAGE(AJ77:AJ78))/AJ4</f>
        <v>0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7">
        <f>(AVERAGE(AX77:AX78))/AX4</f>
        <v>0</v>
      </c>
      <c r="AY76" s="19"/>
      <c r="AZ76" s="19"/>
      <c r="BA76" s="17">
        <f>(AVERAGE(BA77:BA78))/BA4</f>
        <v>0</v>
      </c>
      <c r="BB76" s="19"/>
      <c r="BC76" s="19"/>
      <c r="BD76" s="19"/>
      <c r="BE76" s="19"/>
      <c r="BF76" s="19"/>
      <c r="BG76" s="19"/>
      <c r="BH76" s="17">
        <f>(AVERAGE(BH77:BH78))/BH4</f>
        <v>0</v>
      </c>
      <c r="BI76" s="19"/>
      <c r="BJ76" s="19"/>
      <c r="BK76" s="19"/>
      <c r="BL76" s="17">
        <f>(AVERAGE(BL77:BL78))/BL4</f>
        <v>0</v>
      </c>
      <c r="BM76" s="19"/>
      <c r="BN76" s="19"/>
      <c r="BO76" s="19"/>
      <c r="BP76" s="17">
        <f>(AVERAGE(BP77:BP78))/BP4</f>
        <v>0</v>
      </c>
      <c r="BV76" s="17">
        <f>(AVERAGE(BV77:BV78))/BV4</f>
        <v>0</v>
      </c>
      <c r="CB76" s="17">
        <f>(AVERAGE(CB77:CB78))/CB4</f>
        <v>0</v>
      </c>
      <c r="CC76" s="17"/>
      <c r="CF76" s="17">
        <f>(AVERAGE(CF77:CF78))/CF4</f>
        <v>0.01</v>
      </c>
      <c r="CH76" s="18">
        <f>(O76*$O$4+T76*$T$4+AG76*$AG$4+AJ76*$AJ$4+AX76*$AX$4+BA76*$BA$4+BH76*$BH$4+BL76*$BL$4+BP76*$BP$4+BV76*$BV$4+CB76*$CB$4+CF76*$CF$4)/$CH$4</f>
        <v>2.5000000000000001E-4</v>
      </c>
    </row>
    <row r="77" spans="1:86" outlineLevel="1" x14ac:dyDescent="0.35">
      <c r="B77" s="24" t="s">
        <v>108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>
        <f t="shared" si="32"/>
        <v>0</v>
      </c>
      <c r="P77" s="19">
        <v>0</v>
      </c>
      <c r="Q77" s="19">
        <v>0</v>
      </c>
      <c r="R77" s="19">
        <v>0</v>
      </c>
      <c r="S77" s="19">
        <v>0</v>
      </c>
      <c r="T77">
        <f t="shared" si="33"/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20"/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>
        <f t="shared" si="34"/>
        <v>0</v>
      </c>
      <c r="AH77" s="19">
        <v>0</v>
      </c>
      <c r="AI77" s="19">
        <v>0</v>
      </c>
      <c r="AJ77">
        <f t="shared" si="35"/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>
        <f t="shared" si="36"/>
        <v>0</v>
      </c>
      <c r="AY77" s="19">
        <v>0</v>
      </c>
      <c r="AZ77" s="19">
        <v>0</v>
      </c>
      <c r="BA77">
        <f t="shared" si="37"/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>
        <f t="shared" si="38"/>
        <v>0</v>
      </c>
      <c r="BI77" s="19">
        <v>0</v>
      </c>
      <c r="BJ77" s="19"/>
      <c r="BK77" s="19">
        <v>0</v>
      </c>
      <c r="BL77">
        <f t="shared" si="39"/>
        <v>0</v>
      </c>
      <c r="BM77" s="19">
        <v>0</v>
      </c>
      <c r="BN77" s="19">
        <v>0</v>
      </c>
      <c r="BO77" s="19">
        <v>0</v>
      </c>
      <c r="BP77">
        <f t="shared" si="40"/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>
        <f t="shared" si="41"/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>
        <f t="shared" si="42"/>
        <v>0</v>
      </c>
      <c r="CC77" s="19">
        <v>0.05</v>
      </c>
      <c r="CD77" s="19">
        <v>0</v>
      </c>
      <c r="CE77" s="19">
        <v>0</v>
      </c>
      <c r="CF77" s="21">
        <f t="shared" si="43"/>
        <v>2.5000000000000001E-2</v>
      </c>
      <c r="CH77" s="22"/>
    </row>
    <row r="78" spans="1:86" outlineLevel="1" x14ac:dyDescent="0.35">
      <c r="B78" s="24" t="s">
        <v>109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>
        <f t="shared" si="32"/>
        <v>0</v>
      </c>
      <c r="P78" s="19">
        <v>0</v>
      </c>
      <c r="Q78" s="19">
        <v>0</v>
      </c>
      <c r="R78" s="19">
        <v>0</v>
      </c>
      <c r="S78" s="19">
        <v>0</v>
      </c>
      <c r="T78">
        <f t="shared" si="33"/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20"/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>
        <f t="shared" si="34"/>
        <v>0</v>
      </c>
      <c r="AH78" s="19">
        <v>0</v>
      </c>
      <c r="AI78" s="19">
        <v>0</v>
      </c>
      <c r="AJ78">
        <f t="shared" si="35"/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>
        <f t="shared" si="36"/>
        <v>0</v>
      </c>
      <c r="AY78" s="19">
        <v>0</v>
      </c>
      <c r="AZ78" s="19">
        <v>0</v>
      </c>
      <c r="BA78">
        <f t="shared" si="37"/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>
        <f t="shared" si="38"/>
        <v>0</v>
      </c>
      <c r="BI78" s="19">
        <v>0</v>
      </c>
      <c r="BJ78" s="19"/>
      <c r="BK78" s="19">
        <v>0</v>
      </c>
      <c r="BL78">
        <f t="shared" si="39"/>
        <v>0</v>
      </c>
      <c r="BM78" s="19">
        <v>0</v>
      </c>
      <c r="BN78" s="19">
        <v>0</v>
      </c>
      <c r="BO78" s="19">
        <v>0</v>
      </c>
      <c r="BP78">
        <f t="shared" si="40"/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>
        <f t="shared" si="41"/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>
        <f t="shared" si="42"/>
        <v>0</v>
      </c>
      <c r="CC78" s="19">
        <v>0.05</v>
      </c>
      <c r="CD78" s="19">
        <v>0</v>
      </c>
      <c r="CE78" s="19">
        <v>0</v>
      </c>
      <c r="CF78" s="21">
        <f t="shared" si="43"/>
        <v>2.5000000000000001E-2</v>
      </c>
      <c r="CH78" s="22"/>
    </row>
    <row r="79" spans="1:86" x14ac:dyDescent="0.35">
      <c r="A79" t="s">
        <v>179</v>
      </c>
      <c r="B79" s="25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7">
        <f>(AVERAGE(O80:O84))/$O$4</f>
        <v>0</v>
      </c>
      <c r="P79" s="19"/>
      <c r="Q79" s="19"/>
      <c r="R79" s="19"/>
      <c r="S79" s="19"/>
      <c r="T79" s="17">
        <f>(AVERAGE(T80:T84))/T4</f>
        <v>0</v>
      </c>
      <c r="U79" s="19"/>
      <c r="V79" s="19"/>
      <c r="W79" s="19"/>
      <c r="X79" s="19"/>
      <c r="Y79" s="19"/>
      <c r="Z79" s="20"/>
      <c r="AA79" s="19"/>
      <c r="AB79" s="19"/>
      <c r="AC79" s="19"/>
      <c r="AD79" s="19"/>
      <c r="AE79" s="19"/>
      <c r="AF79" s="19"/>
      <c r="AG79" s="17">
        <f>(AVERAGE(AG80:AG84))/AG4</f>
        <v>0</v>
      </c>
      <c r="AH79" s="19"/>
      <c r="AI79" s="19"/>
      <c r="AJ79" s="17">
        <f>(AVERAGE(AJ80:AJ84))/AJ4</f>
        <v>0</v>
      </c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7">
        <f>(AVERAGE(AX80:AX84))/AX4</f>
        <v>0</v>
      </c>
      <c r="AY79" s="19"/>
      <c r="AZ79" s="19"/>
      <c r="BA79" s="17">
        <f>(AVERAGE(BA80:BA84))/BA4</f>
        <v>0</v>
      </c>
      <c r="BB79" s="19"/>
      <c r="BC79" s="19"/>
      <c r="BD79" s="19"/>
      <c r="BE79" s="19"/>
      <c r="BF79" s="19"/>
      <c r="BG79" s="19"/>
      <c r="BH79" s="17">
        <f>(AVERAGE(BH80:BH84))/BH4</f>
        <v>0</v>
      </c>
      <c r="BI79" s="19"/>
      <c r="BJ79" s="19"/>
      <c r="BK79" s="19"/>
      <c r="BL79" s="17">
        <f>(AVERAGE(BL80:BL84))/BL4</f>
        <v>0</v>
      </c>
      <c r="BM79" s="19"/>
      <c r="BN79" s="19"/>
      <c r="BO79" s="19"/>
      <c r="BP79" s="17">
        <f>(AVERAGE(BP80:BP84))/BP4</f>
        <v>0</v>
      </c>
      <c r="BV79" s="17">
        <f>(AVERAGE(BV80:BV84))/BV4</f>
        <v>0</v>
      </c>
      <c r="CB79" s="17">
        <f>(AVERAGE(CB80:CB84))/CB4</f>
        <v>0</v>
      </c>
      <c r="CC79" s="17"/>
      <c r="CF79" s="17">
        <f>(AVERAGE(CF80:CF84))/CF4</f>
        <v>0.01</v>
      </c>
      <c r="CH79" s="18">
        <f>(O79*$O$4+T79*$T$4+AG79*$AG$4+AJ79*$AJ$4+AX79*$AX$4+BA79*$BA$4+BH79*$BH$4+BL79*$BL$4+BP79*$BP$4+BV79*$BV$4+CB79*$CB$4+CF79*$CF$4)/$CH$4</f>
        <v>2.5000000000000001E-4</v>
      </c>
    </row>
    <row r="80" spans="1:86" outlineLevel="1" x14ac:dyDescent="0.35">
      <c r="B80" s="24" t="s">
        <v>110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>
        <f t="shared" si="32"/>
        <v>0</v>
      </c>
      <c r="P80" s="19">
        <v>0</v>
      </c>
      <c r="Q80" s="19">
        <v>0</v>
      </c>
      <c r="R80" s="19">
        <v>0</v>
      </c>
      <c r="S80" s="19">
        <v>0</v>
      </c>
      <c r="T80">
        <f t="shared" si="33"/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20"/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>
        <f t="shared" si="34"/>
        <v>0</v>
      </c>
      <c r="AH80" s="19">
        <v>0</v>
      </c>
      <c r="AI80" s="19">
        <v>0</v>
      </c>
      <c r="AJ80">
        <f t="shared" si="35"/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>
        <f t="shared" si="36"/>
        <v>0</v>
      </c>
      <c r="AY80" s="19">
        <v>0</v>
      </c>
      <c r="AZ80" s="19">
        <v>0</v>
      </c>
      <c r="BA80">
        <f t="shared" si="37"/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>
        <f t="shared" si="38"/>
        <v>0</v>
      </c>
      <c r="BI80" s="19">
        <v>0</v>
      </c>
      <c r="BJ80" s="19"/>
      <c r="BK80" s="19">
        <v>0</v>
      </c>
      <c r="BL80">
        <f t="shared" si="39"/>
        <v>0</v>
      </c>
      <c r="BM80" s="19">
        <v>0</v>
      </c>
      <c r="BN80" s="19">
        <v>0</v>
      </c>
      <c r="BO80" s="19">
        <v>0</v>
      </c>
      <c r="BP80">
        <f t="shared" si="40"/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>
        <f t="shared" si="41"/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>
        <f t="shared" si="42"/>
        <v>0</v>
      </c>
      <c r="CC80" s="19">
        <v>0.05</v>
      </c>
      <c r="CD80" s="19">
        <v>0</v>
      </c>
      <c r="CE80" s="19">
        <v>0</v>
      </c>
      <c r="CF80" s="21">
        <f t="shared" si="43"/>
        <v>2.5000000000000001E-2</v>
      </c>
      <c r="CH80" s="22"/>
    </row>
    <row r="81" spans="1:86" outlineLevel="1" x14ac:dyDescent="0.35">
      <c r="B81" s="24" t="s">
        <v>111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>
        <f t="shared" si="32"/>
        <v>0</v>
      </c>
      <c r="P81" s="19">
        <v>0</v>
      </c>
      <c r="Q81" s="19">
        <v>0</v>
      </c>
      <c r="R81" s="19">
        <v>0</v>
      </c>
      <c r="S81" s="19">
        <v>0</v>
      </c>
      <c r="T81">
        <f t="shared" si="33"/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20"/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>
        <f t="shared" si="34"/>
        <v>0</v>
      </c>
      <c r="AH81" s="19">
        <v>0</v>
      </c>
      <c r="AI81" s="19">
        <v>0</v>
      </c>
      <c r="AJ81">
        <f t="shared" si="35"/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>
        <f t="shared" si="36"/>
        <v>0</v>
      </c>
      <c r="AY81" s="19">
        <v>0</v>
      </c>
      <c r="AZ81" s="19">
        <v>0</v>
      </c>
      <c r="BA81">
        <f t="shared" si="37"/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>
        <f t="shared" si="38"/>
        <v>0</v>
      </c>
      <c r="BI81" s="19">
        <v>0</v>
      </c>
      <c r="BJ81" s="19"/>
      <c r="BK81" s="19">
        <v>0</v>
      </c>
      <c r="BL81">
        <f t="shared" si="39"/>
        <v>0</v>
      </c>
      <c r="BM81" s="19">
        <v>0</v>
      </c>
      <c r="BN81" s="19">
        <v>0</v>
      </c>
      <c r="BO81" s="19">
        <v>0</v>
      </c>
      <c r="BP81">
        <f t="shared" si="40"/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>
        <f t="shared" si="41"/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>
        <f t="shared" si="42"/>
        <v>0</v>
      </c>
      <c r="CC81" s="19">
        <v>0.05</v>
      </c>
      <c r="CD81" s="19">
        <v>0</v>
      </c>
      <c r="CE81" s="19">
        <v>0</v>
      </c>
      <c r="CF81" s="21">
        <f t="shared" si="43"/>
        <v>2.5000000000000001E-2</v>
      </c>
      <c r="CH81" s="18">
        <f>(O81*$O$4+T81*$T$4+AG81*$AG$4+AJ81*$AJ$4+AX81*$AX$4+BA81*$BA$4+BH81*$BH$4+BL81*$BL$4+BP81*$BP$4+BV81*$BV$4+CB81*$CB$4+CF81*$CF$4)/$CH$4</f>
        <v>6.2500000000000001E-4</v>
      </c>
    </row>
    <row r="82" spans="1:86" outlineLevel="1" x14ac:dyDescent="0.35">
      <c r="B82" s="24" t="s">
        <v>112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>
        <f t="shared" si="32"/>
        <v>0</v>
      </c>
      <c r="P82" s="19">
        <v>0</v>
      </c>
      <c r="Q82" s="19">
        <v>0</v>
      </c>
      <c r="R82" s="19">
        <v>0</v>
      </c>
      <c r="S82" s="19">
        <v>0</v>
      </c>
      <c r="T82">
        <f t="shared" si="33"/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20"/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>
        <f t="shared" si="34"/>
        <v>0</v>
      </c>
      <c r="AH82" s="19">
        <v>0</v>
      </c>
      <c r="AI82" s="19">
        <v>0</v>
      </c>
      <c r="AJ82">
        <f t="shared" si="35"/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>
        <f t="shared" si="36"/>
        <v>0</v>
      </c>
      <c r="AY82" s="19">
        <v>0</v>
      </c>
      <c r="AZ82" s="19">
        <v>0</v>
      </c>
      <c r="BA82">
        <f t="shared" si="37"/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>
        <f t="shared" si="38"/>
        <v>0</v>
      </c>
      <c r="BI82" s="19">
        <v>0</v>
      </c>
      <c r="BJ82" s="19"/>
      <c r="BK82" s="19">
        <v>0</v>
      </c>
      <c r="BL82">
        <f t="shared" si="39"/>
        <v>0</v>
      </c>
      <c r="BM82" s="19">
        <v>0</v>
      </c>
      <c r="BN82" s="19">
        <v>0</v>
      </c>
      <c r="BO82" s="19">
        <v>0</v>
      </c>
      <c r="BP82">
        <f t="shared" si="40"/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>
        <f t="shared" si="41"/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>
        <f t="shared" si="42"/>
        <v>0</v>
      </c>
      <c r="CC82" s="19">
        <v>0.05</v>
      </c>
      <c r="CD82" s="19">
        <v>0</v>
      </c>
      <c r="CE82" s="19">
        <v>0</v>
      </c>
      <c r="CF82" s="21">
        <f t="shared" si="43"/>
        <v>2.5000000000000001E-2</v>
      </c>
      <c r="CH82" s="22"/>
    </row>
    <row r="83" spans="1:86" outlineLevel="1" x14ac:dyDescent="0.35">
      <c r="B83" s="24" t="s">
        <v>113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>
        <f t="shared" si="32"/>
        <v>0</v>
      </c>
      <c r="P83" s="19">
        <v>0</v>
      </c>
      <c r="Q83" s="19">
        <v>0</v>
      </c>
      <c r="R83" s="19">
        <v>0</v>
      </c>
      <c r="S83" s="19">
        <v>0</v>
      </c>
      <c r="T83">
        <f t="shared" si="33"/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20"/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>
        <f t="shared" si="34"/>
        <v>0</v>
      </c>
      <c r="AH83" s="19">
        <v>0</v>
      </c>
      <c r="AI83" s="19">
        <v>0</v>
      </c>
      <c r="AJ83">
        <f t="shared" si="35"/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>
        <f t="shared" si="36"/>
        <v>0</v>
      </c>
      <c r="AY83" s="19">
        <v>0</v>
      </c>
      <c r="AZ83" s="19">
        <v>0</v>
      </c>
      <c r="BA83">
        <f t="shared" si="37"/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>
        <f t="shared" si="38"/>
        <v>0</v>
      </c>
      <c r="BI83" s="19">
        <v>0</v>
      </c>
      <c r="BJ83" s="19"/>
      <c r="BK83" s="19">
        <v>0</v>
      </c>
      <c r="BL83">
        <f t="shared" si="39"/>
        <v>0</v>
      </c>
      <c r="BM83" s="19">
        <v>0</v>
      </c>
      <c r="BN83" s="19">
        <v>0</v>
      </c>
      <c r="BO83" s="19">
        <v>0</v>
      </c>
      <c r="BP83">
        <f t="shared" si="40"/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>
        <f t="shared" si="41"/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>
        <f t="shared" si="42"/>
        <v>0</v>
      </c>
      <c r="CC83" s="19">
        <v>0.05</v>
      </c>
      <c r="CD83" s="19">
        <v>0</v>
      </c>
      <c r="CE83" s="19">
        <v>0</v>
      </c>
      <c r="CF83" s="21">
        <f t="shared" si="43"/>
        <v>2.5000000000000001E-2</v>
      </c>
      <c r="CH83" s="22"/>
    </row>
    <row r="84" spans="1:86" outlineLevel="1" x14ac:dyDescent="0.35">
      <c r="B84" s="24" t="s">
        <v>114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>
        <f t="shared" si="32"/>
        <v>0</v>
      </c>
      <c r="P84" s="19">
        <v>0</v>
      </c>
      <c r="Q84" s="19">
        <v>0</v>
      </c>
      <c r="R84" s="19">
        <v>0</v>
      </c>
      <c r="S84" s="19">
        <v>0</v>
      </c>
      <c r="T84">
        <f t="shared" si="33"/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20"/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>
        <f t="shared" si="34"/>
        <v>0</v>
      </c>
      <c r="AH84" s="19">
        <v>0</v>
      </c>
      <c r="AI84" s="19">
        <v>0</v>
      </c>
      <c r="AJ84">
        <f t="shared" si="35"/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>
        <f t="shared" si="36"/>
        <v>0</v>
      </c>
      <c r="AY84" s="19">
        <v>0</v>
      </c>
      <c r="AZ84" s="19">
        <v>0</v>
      </c>
      <c r="BA84">
        <f t="shared" si="37"/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>
        <f t="shared" si="38"/>
        <v>0</v>
      </c>
      <c r="BI84" s="19">
        <v>0</v>
      </c>
      <c r="BJ84" s="19"/>
      <c r="BK84" s="19">
        <v>0</v>
      </c>
      <c r="BL84">
        <f t="shared" si="39"/>
        <v>0</v>
      </c>
      <c r="BM84" s="19">
        <v>0</v>
      </c>
      <c r="BN84" s="19">
        <v>0</v>
      </c>
      <c r="BO84" s="19">
        <v>0</v>
      </c>
      <c r="BP84">
        <f t="shared" si="40"/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>
        <f t="shared" si="41"/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>
        <f t="shared" si="42"/>
        <v>0</v>
      </c>
      <c r="CC84" s="19">
        <v>0.05</v>
      </c>
      <c r="CD84" s="19">
        <v>0</v>
      </c>
      <c r="CE84" s="19">
        <v>0</v>
      </c>
      <c r="CF84" s="21">
        <f t="shared" si="43"/>
        <v>2.5000000000000001E-2</v>
      </c>
      <c r="CH84" s="22"/>
    </row>
    <row r="85" spans="1:86" x14ac:dyDescent="0.35">
      <c r="A85" t="s">
        <v>180</v>
      </c>
      <c r="B85" s="25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7">
        <f>(AVERAGE(O86:O91))/$O$4</f>
        <v>0</v>
      </c>
      <c r="P85" s="19"/>
      <c r="Q85" s="19"/>
      <c r="R85" s="19"/>
      <c r="S85" s="19"/>
      <c r="T85" s="17">
        <f>(AVERAGE(T86:T91))/T4</f>
        <v>0</v>
      </c>
      <c r="U85" s="19"/>
      <c r="V85" s="19"/>
      <c r="W85" s="19"/>
      <c r="X85" s="19"/>
      <c r="Y85" s="19"/>
      <c r="Z85" s="20"/>
      <c r="AA85" s="19"/>
      <c r="AB85" s="19"/>
      <c r="AC85" s="19"/>
      <c r="AD85" s="19"/>
      <c r="AE85" s="19"/>
      <c r="AF85" s="19"/>
      <c r="AG85" s="17">
        <f>(AVERAGE(AG86:AG91))/AG4</f>
        <v>0</v>
      </c>
      <c r="AH85" s="19"/>
      <c r="AI85" s="19"/>
      <c r="AJ85" s="17">
        <f>(AVERAGE(AJ86:AJ91))/AJ4</f>
        <v>0</v>
      </c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7">
        <f>(AVERAGE(AX86:AX91))/AX4</f>
        <v>0</v>
      </c>
      <c r="AY85" s="19"/>
      <c r="AZ85" s="19"/>
      <c r="BA85" s="17">
        <f>(AVERAGE(BA86:BA91))/BA4</f>
        <v>0</v>
      </c>
      <c r="BB85" s="19"/>
      <c r="BC85" s="19"/>
      <c r="BD85" s="19"/>
      <c r="BE85" s="19"/>
      <c r="BF85" s="19"/>
      <c r="BG85" s="19"/>
      <c r="BH85" s="17">
        <f>(AVERAGE(BH86:BH91))/BH4</f>
        <v>0</v>
      </c>
      <c r="BI85" s="19"/>
      <c r="BJ85" s="19"/>
      <c r="BK85" s="19"/>
      <c r="BL85" s="17">
        <f>(AVERAGE(BL86:BL91))/BL4</f>
        <v>0</v>
      </c>
      <c r="BM85" s="19"/>
      <c r="BN85" s="19"/>
      <c r="BO85" s="19"/>
      <c r="BP85" s="17">
        <f>(AVERAGE(BP86:BP91))/BP4</f>
        <v>0</v>
      </c>
      <c r="BV85" s="17">
        <f>(AVERAGE(BV86:BV91))/BV4</f>
        <v>0</v>
      </c>
      <c r="CB85" s="17">
        <f>(AVERAGE(CB86:CB91))/CB4</f>
        <v>0</v>
      </c>
      <c r="CC85" s="17"/>
      <c r="CF85" s="17">
        <f>(AVERAGE(CF86:CF91))/CF4</f>
        <v>9.9999999999999985E-3</v>
      </c>
      <c r="CH85" s="18">
        <f>(O85*$O$4+T85*$T$4+AG85*$AG$4+AJ85*$AJ$4+AX85*$AX$4+BA85*$BA$4+BH85*$BH$4+BL85*$BL$4+BP85*$BP$4+BV85*$BV$4+CB85*$CB$4+CF85*$CF$4)/$CH$4</f>
        <v>2.4999999999999995E-4</v>
      </c>
    </row>
    <row r="86" spans="1:86" outlineLevel="1" x14ac:dyDescent="0.35">
      <c r="B86" s="24" t="s">
        <v>115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>
        <f t="shared" si="32"/>
        <v>0</v>
      </c>
      <c r="P86" s="19">
        <v>0</v>
      </c>
      <c r="Q86" s="19">
        <v>0</v>
      </c>
      <c r="R86" s="19">
        <v>0</v>
      </c>
      <c r="S86" s="19">
        <v>0</v>
      </c>
      <c r="T86">
        <f t="shared" si="33"/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20"/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>
        <f t="shared" si="34"/>
        <v>0</v>
      </c>
      <c r="AH86" s="19">
        <v>0</v>
      </c>
      <c r="AI86" s="19">
        <v>0</v>
      </c>
      <c r="AJ86">
        <f t="shared" si="35"/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>
        <f t="shared" si="36"/>
        <v>0</v>
      </c>
      <c r="AY86" s="19">
        <v>0</v>
      </c>
      <c r="AZ86" s="19">
        <v>0</v>
      </c>
      <c r="BA86">
        <f t="shared" si="37"/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>
        <f t="shared" si="38"/>
        <v>0</v>
      </c>
      <c r="BI86" s="19">
        <v>0</v>
      </c>
      <c r="BJ86" s="19"/>
      <c r="BK86" s="19">
        <v>0</v>
      </c>
      <c r="BL86">
        <f t="shared" si="39"/>
        <v>0</v>
      </c>
      <c r="BM86" s="19">
        <v>0</v>
      </c>
      <c r="BN86" s="19">
        <v>0</v>
      </c>
      <c r="BO86" s="19">
        <v>0</v>
      </c>
      <c r="BP86">
        <f t="shared" si="40"/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>
        <f t="shared" si="41"/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>
        <f t="shared" si="42"/>
        <v>0</v>
      </c>
      <c r="CC86" s="19">
        <v>0.05</v>
      </c>
      <c r="CD86" s="19">
        <v>0</v>
      </c>
      <c r="CE86" s="19">
        <v>0</v>
      </c>
      <c r="CF86" s="21">
        <f t="shared" si="43"/>
        <v>2.5000000000000001E-2</v>
      </c>
      <c r="CH86" s="22"/>
    </row>
    <row r="87" spans="1:86" outlineLevel="1" x14ac:dyDescent="0.35">
      <c r="B87" s="24" t="s">
        <v>116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>
        <f t="shared" si="32"/>
        <v>0</v>
      </c>
      <c r="P87" s="19">
        <v>0</v>
      </c>
      <c r="Q87" s="19">
        <v>0</v>
      </c>
      <c r="R87" s="19">
        <v>0</v>
      </c>
      <c r="S87" s="19">
        <v>0</v>
      </c>
      <c r="T87">
        <f t="shared" si="33"/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20"/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>
        <f t="shared" si="34"/>
        <v>0</v>
      </c>
      <c r="AH87" s="19">
        <v>0</v>
      </c>
      <c r="AI87" s="19">
        <v>0</v>
      </c>
      <c r="AJ87">
        <f t="shared" si="35"/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>
        <f t="shared" si="36"/>
        <v>0</v>
      </c>
      <c r="AY87" s="19">
        <v>0</v>
      </c>
      <c r="AZ87" s="19">
        <v>0</v>
      </c>
      <c r="BA87">
        <f t="shared" si="37"/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>
        <f t="shared" si="38"/>
        <v>0</v>
      </c>
      <c r="BI87" s="19">
        <v>0</v>
      </c>
      <c r="BJ87" s="19"/>
      <c r="BK87" s="19">
        <v>0</v>
      </c>
      <c r="BL87">
        <f t="shared" si="39"/>
        <v>0</v>
      </c>
      <c r="BM87" s="19">
        <v>0</v>
      </c>
      <c r="BN87" s="19">
        <v>0</v>
      </c>
      <c r="BO87" s="19">
        <v>0</v>
      </c>
      <c r="BP87">
        <f t="shared" si="40"/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>
        <f t="shared" si="41"/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>
        <f t="shared" si="42"/>
        <v>0</v>
      </c>
      <c r="CC87" s="19">
        <v>0.05</v>
      </c>
      <c r="CD87" s="19">
        <v>0</v>
      </c>
      <c r="CE87" s="19">
        <v>0</v>
      </c>
      <c r="CF87" s="21">
        <f t="shared" si="43"/>
        <v>2.5000000000000001E-2</v>
      </c>
      <c r="CH87" s="22"/>
    </row>
    <row r="88" spans="1:86" outlineLevel="1" x14ac:dyDescent="0.35">
      <c r="B88" s="24" t="s">
        <v>117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>
        <f t="shared" si="32"/>
        <v>0</v>
      </c>
      <c r="P88" s="19">
        <v>0</v>
      </c>
      <c r="Q88" s="19">
        <v>0</v>
      </c>
      <c r="R88" s="19">
        <v>0</v>
      </c>
      <c r="S88" s="19">
        <v>0</v>
      </c>
      <c r="T88">
        <f t="shared" si="33"/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20"/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>
        <f t="shared" si="34"/>
        <v>0</v>
      </c>
      <c r="AH88" s="19">
        <v>0</v>
      </c>
      <c r="AI88" s="19">
        <v>0</v>
      </c>
      <c r="AJ88">
        <f t="shared" si="35"/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>
        <f t="shared" si="36"/>
        <v>0</v>
      </c>
      <c r="AY88" s="19">
        <v>0</v>
      </c>
      <c r="AZ88" s="19">
        <v>0</v>
      </c>
      <c r="BA88">
        <f t="shared" si="37"/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>
        <f t="shared" si="38"/>
        <v>0</v>
      </c>
      <c r="BI88" s="19">
        <v>0</v>
      </c>
      <c r="BJ88" s="19"/>
      <c r="BK88" s="19">
        <v>0</v>
      </c>
      <c r="BL88">
        <f t="shared" si="39"/>
        <v>0</v>
      </c>
      <c r="BM88" s="19">
        <v>0</v>
      </c>
      <c r="BN88" s="19">
        <v>0</v>
      </c>
      <c r="BO88" s="19">
        <v>0</v>
      </c>
      <c r="BP88">
        <f t="shared" si="40"/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>
        <f t="shared" si="41"/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>
        <f t="shared" si="42"/>
        <v>0</v>
      </c>
      <c r="CC88" s="19">
        <v>0.05</v>
      </c>
      <c r="CD88" s="19">
        <v>0</v>
      </c>
      <c r="CE88" s="19">
        <v>0</v>
      </c>
      <c r="CF88" s="21">
        <f t="shared" si="43"/>
        <v>2.5000000000000001E-2</v>
      </c>
      <c r="CH88" s="18">
        <f>(O88*$O$4+T88*$T$4+AG88*$AG$4+AJ88*$AJ$4+AX88*$AX$4+BA88*$BA$4+BH88*$BH$4+BL88*$BL$4+BP88*$BP$4+BV88*$BV$4+CB88*$CB$4+CF88*$CF$4)/$CH$4</f>
        <v>6.2500000000000001E-4</v>
      </c>
    </row>
    <row r="89" spans="1:86" outlineLevel="1" x14ac:dyDescent="0.35">
      <c r="B89" s="24" t="s">
        <v>118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>
        <f t="shared" si="32"/>
        <v>0</v>
      </c>
      <c r="P89" s="19">
        <v>0</v>
      </c>
      <c r="Q89" s="19">
        <v>0</v>
      </c>
      <c r="R89" s="19">
        <v>0</v>
      </c>
      <c r="S89" s="19">
        <v>0</v>
      </c>
      <c r="T89">
        <f t="shared" si="33"/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20"/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>
        <f t="shared" si="34"/>
        <v>0</v>
      </c>
      <c r="AH89" s="19">
        <v>0</v>
      </c>
      <c r="AI89" s="19">
        <v>0</v>
      </c>
      <c r="AJ89">
        <f t="shared" si="35"/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>
        <f t="shared" si="36"/>
        <v>0</v>
      </c>
      <c r="AY89" s="19">
        <v>0</v>
      </c>
      <c r="AZ89" s="19">
        <v>0</v>
      </c>
      <c r="BA89">
        <f t="shared" si="37"/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>
        <f t="shared" si="38"/>
        <v>0</v>
      </c>
      <c r="BI89" s="19">
        <v>0</v>
      </c>
      <c r="BJ89" s="19"/>
      <c r="BK89" s="19">
        <v>0</v>
      </c>
      <c r="BL89">
        <f t="shared" si="39"/>
        <v>0</v>
      </c>
      <c r="BM89" s="19">
        <v>0</v>
      </c>
      <c r="BN89" s="19">
        <v>0</v>
      </c>
      <c r="BO89" s="19">
        <v>0</v>
      </c>
      <c r="BP89">
        <f t="shared" si="40"/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>
        <f t="shared" si="41"/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>
        <f t="shared" si="42"/>
        <v>0</v>
      </c>
      <c r="CC89" s="19">
        <v>0.05</v>
      </c>
      <c r="CD89" s="19">
        <v>0</v>
      </c>
      <c r="CE89" s="19">
        <v>0</v>
      </c>
      <c r="CF89" s="21">
        <f t="shared" si="43"/>
        <v>2.5000000000000001E-2</v>
      </c>
      <c r="CH89" s="22"/>
    </row>
    <row r="90" spans="1:86" outlineLevel="1" x14ac:dyDescent="0.35">
      <c r="B90" s="24" t="s">
        <v>119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>
        <f t="shared" si="32"/>
        <v>0</v>
      </c>
      <c r="P90" s="19">
        <v>0</v>
      </c>
      <c r="Q90" s="19">
        <v>0</v>
      </c>
      <c r="R90" s="19">
        <v>0</v>
      </c>
      <c r="S90" s="19">
        <v>0</v>
      </c>
      <c r="T90">
        <f t="shared" si="33"/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20"/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>
        <f t="shared" si="34"/>
        <v>0</v>
      </c>
      <c r="AH90" s="19">
        <v>0</v>
      </c>
      <c r="AI90" s="19">
        <v>0</v>
      </c>
      <c r="AJ90">
        <f t="shared" si="35"/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>
        <f t="shared" si="36"/>
        <v>0</v>
      </c>
      <c r="AY90" s="19">
        <v>0</v>
      </c>
      <c r="AZ90" s="19">
        <v>0</v>
      </c>
      <c r="BA90">
        <f t="shared" si="37"/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>
        <f t="shared" si="38"/>
        <v>0</v>
      </c>
      <c r="BI90" s="19">
        <v>0</v>
      </c>
      <c r="BJ90" s="19"/>
      <c r="BK90" s="19">
        <v>0</v>
      </c>
      <c r="BL90">
        <f t="shared" si="39"/>
        <v>0</v>
      </c>
      <c r="BM90" s="19">
        <v>0</v>
      </c>
      <c r="BN90" s="19">
        <v>0</v>
      </c>
      <c r="BO90" s="19">
        <v>0</v>
      </c>
      <c r="BP90">
        <f t="shared" si="40"/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>
        <f t="shared" si="41"/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>
        <f t="shared" si="42"/>
        <v>0</v>
      </c>
      <c r="CC90" s="19">
        <v>0.05</v>
      </c>
      <c r="CD90" s="19">
        <v>0</v>
      </c>
      <c r="CE90" s="19">
        <v>0</v>
      </c>
      <c r="CF90" s="21">
        <f t="shared" si="43"/>
        <v>2.5000000000000001E-2</v>
      </c>
      <c r="CH90" s="22"/>
    </row>
    <row r="91" spans="1:86" outlineLevel="1" x14ac:dyDescent="0.35">
      <c r="B91" s="24" t="s">
        <v>120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>
        <f t="shared" si="32"/>
        <v>0</v>
      </c>
      <c r="P91" s="19">
        <v>0</v>
      </c>
      <c r="Q91" s="19">
        <v>0</v>
      </c>
      <c r="R91" s="19">
        <v>0</v>
      </c>
      <c r="S91" s="19">
        <v>0</v>
      </c>
      <c r="T91">
        <f t="shared" si="33"/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20"/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>
        <f t="shared" si="34"/>
        <v>0</v>
      </c>
      <c r="AH91" s="19">
        <v>0</v>
      </c>
      <c r="AI91" s="19">
        <v>0</v>
      </c>
      <c r="AJ91">
        <f t="shared" si="35"/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>
        <f t="shared" si="36"/>
        <v>0</v>
      </c>
      <c r="AY91" s="19">
        <v>0</v>
      </c>
      <c r="AZ91" s="19">
        <v>0</v>
      </c>
      <c r="BA91">
        <f t="shared" si="37"/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>
        <f t="shared" si="38"/>
        <v>0</v>
      </c>
      <c r="BI91" s="19">
        <v>0</v>
      </c>
      <c r="BJ91" s="19"/>
      <c r="BK91" s="19">
        <v>0</v>
      </c>
      <c r="BL91">
        <f t="shared" si="39"/>
        <v>0</v>
      </c>
      <c r="BM91" s="19">
        <v>0</v>
      </c>
      <c r="BN91" s="19">
        <v>0</v>
      </c>
      <c r="BO91" s="19">
        <v>0</v>
      </c>
      <c r="BP91">
        <f t="shared" si="40"/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>
        <f t="shared" si="41"/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>
        <f t="shared" si="42"/>
        <v>0</v>
      </c>
      <c r="CC91" s="19">
        <v>0.05</v>
      </c>
      <c r="CD91" s="19">
        <v>0</v>
      </c>
      <c r="CE91" s="19">
        <v>0</v>
      </c>
      <c r="CF91" s="21">
        <f t="shared" si="43"/>
        <v>2.5000000000000001E-2</v>
      </c>
      <c r="CH91" s="22"/>
    </row>
    <row r="92" spans="1:86" x14ac:dyDescent="0.35">
      <c r="A92" t="s">
        <v>181</v>
      </c>
      <c r="B92" s="25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7">
        <f>(AVERAGE(O93,O94,O104:O108))/$O$4</f>
        <v>0</v>
      </c>
      <c r="P92" s="19"/>
      <c r="Q92" s="19"/>
      <c r="R92" s="19"/>
      <c r="S92" s="19"/>
      <c r="T92" s="17">
        <f>(AVERAGE(T93,T94,T104:T108))/$T$4</f>
        <v>0</v>
      </c>
      <c r="U92" s="19"/>
      <c r="V92" s="19"/>
      <c r="W92" s="19"/>
      <c r="X92" s="19"/>
      <c r="Y92" s="19"/>
      <c r="Z92" s="20"/>
      <c r="AA92" s="19"/>
      <c r="AB92" s="19"/>
      <c r="AC92" s="19"/>
      <c r="AD92" s="19"/>
      <c r="AE92" s="19"/>
      <c r="AF92" s="19"/>
      <c r="AG92" s="17">
        <f>(AVERAGE(AG93,AG94,AG104:AG108))/$AG$4</f>
        <v>0</v>
      </c>
      <c r="AH92" s="19"/>
      <c r="AI92" s="19"/>
      <c r="AJ92" s="17">
        <f>(AVERAGE(AJ7,AJ94,AJ104:AJ108))/$AJ$4</f>
        <v>0</v>
      </c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7">
        <f>(AVERAGE(AX93,AX94,AX104:AX108))/$AX$4</f>
        <v>0</v>
      </c>
      <c r="AY92" s="19"/>
      <c r="AZ92" s="19"/>
      <c r="BA92" s="17">
        <f>(AVERAGE(BA93,BA94,BA104:BA108))/$BA$4</f>
        <v>0</v>
      </c>
      <c r="BB92" s="19"/>
      <c r="BC92" s="19"/>
      <c r="BD92" s="19"/>
      <c r="BE92" s="19"/>
      <c r="BF92" s="19"/>
      <c r="BG92" s="19"/>
      <c r="BH92" s="17">
        <f>(AVERAGE(BH93,BH94,BH104:BH108))/$BH$4</f>
        <v>0</v>
      </c>
      <c r="BI92" s="19"/>
      <c r="BJ92" s="19"/>
      <c r="BK92" s="19"/>
      <c r="BL92" s="17">
        <f>(AVERAGE(BL93,BL94,BL104:BL108))/$BL$4</f>
        <v>0</v>
      </c>
      <c r="BM92" s="19"/>
      <c r="BN92" s="19"/>
      <c r="BO92" s="19"/>
      <c r="BP92" s="17">
        <f>(AVERAGE(BP93,BP94,BP104:BP108))/$BP$4</f>
        <v>0</v>
      </c>
      <c r="BV92" s="17">
        <f>(AVERAGE(BV93,BV94,BV104:BV108))/$BV$4</f>
        <v>0</v>
      </c>
      <c r="CB92" s="17">
        <f>(AVERAGE(CB93,CB94,CB104:CB108))/$CB$4</f>
        <v>0</v>
      </c>
      <c r="CC92" s="17"/>
      <c r="CF92" s="17">
        <f>(AVERAGE(CF93,CF94,CF104:CF108))/$CF$4</f>
        <v>1.4285714285714288E-3</v>
      </c>
      <c r="CH92" s="18">
        <f>(O92*$O$4+T92*$T$4+AG92*$AG$4+AJ92*$AJ$4+AX92*$AX$4+BA92*$BA$4+BH92*$BH$4+BL92*$BL$4+BP92*$BP$4+BV92*$BV$4+CB92*$CB$4+CF92*$CF$4)/$CH$4</f>
        <v>3.5714285714285717E-5</v>
      </c>
    </row>
    <row r="93" spans="1:86" outlineLevel="1" x14ac:dyDescent="0.35">
      <c r="B93" s="24" t="s">
        <v>121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>
        <f t="shared" si="32"/>
        <v>0</v>
      </c>
      <c r="P93" s="19">
        <v>0</v>
      </c>
      <c r="Q93" s="19">
        <v>0</v>
      </c>
      <c r="R93" s="19">
        <v>0</v>
      </c>
      <c r="S93" s="19">
        <v>0</v>
      </c>
      <c r="T93">
        <f t="shared" si="33"/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>
        <f t="shared" si="34"/>
        <v>0</v>
      </c>
      <c r="AH93" s="19">
        <v>0</v>
      </c>
      <c r="AI93" s="19">
        <v>0</v>
      </c>
      <c r="AJ93">
        <f t="shared" si="35"/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>
        <f t="shared" si="36"/>
        <v>0</v>
      </c>
      <c r="AY93" s="19">
        <v>0</v>
      </c>
      <c r="AZ93" s="19">
        <v>0</v>
      </c>
      <c r="BA93">
        <f t="shared" si="37"/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>
        <f t="shared" si="38"/>
        <v>0</v>
      </c>
      <c r="BI93" s="19">
        <v>0</v>
      </c>
      <c r="BK93" s="19">
        <v>0</v>
      </c>
      <c r="BL93">
        <f t="shared" si="39"/>
        <v>0</v>
      </c>
      <c r="BM93" s="19">
        <v>0</v>
      </c>
      <c r="BN93" s="19">
        <v>0</v>
      </c>
      <c r="BO93" s="19">
        <v>0</v>
      </c>
      <c r="BP93">
        <f t="shared" si="40"/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>
        <f t="shared" si="41"/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>
        <f t="shared" si="42"/>
        <v>0</v>
      </c>
      <c r="CC93" s="19">
        <v>0.05</v>
      </c>
      <c r="CD93" s="19">
        <v>0</v>
      </c>
      <c r="CE93" s="19">
        <v>0</v>
      </c>
      <c r="CF93" s="21">
        <f t="shared" si="43"/>
        <v>2.5000000000000001E-2</v>
      </c>
    </row>
    <row r="94" spans="1:86" outlineLevel="1" x14ac:dyDescent="0.35">
      <c r="B94" s="25" t="s">
        <v>122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7">
        <f>(AVERAGE(O95:O103))/$O$4</f>
        <v>0</v>
      </c>
      <c r="P94" s="19"/>
      <c r="Q94" s="19"/>
      <c r="R94" s="19"/>
      <c r="S94" s="19"/>
      <c r="T94" s="17">
        <f>(AVERAGE(T95:T103))/$T$4</f>
        <v>0</v>
      </c>
      <c r="U94" s="19"/>
      <c r="V94" s="19"/>
      <c r="W94" s="19"/>
      <c r="X94" s="19"/>
      <c r="Y94" s="19"/>
      <c r="Z94" s="20"/>
      <c r="AA94" s="19"/>
      <c r="AB94" s="19"/>
      <c r="AC94" s="19"/>
      <c r="AD94" s="19"/>
      <c r="AE94" s="19"/>
      <c r="AF94" s="19"/>
      <c r="AG94" s="17">
        <f>(AVERAGE(AG95:AG103))/$AG$4</f>
        <v>0</v>
      </c>
      <c r="AH94" s="19"/>
      <c r="AI94" s="19"/>
      <c r="AJ94" s="17">
        <f>(AVERAGE(AJ95:AJ103))/$AJ$4</f>
        <v>0</v>
      </c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7">
        <f>(AVERAGE(AX95:AX103))/$AX$4</f>
        <v>0</v>
      </c>
      <c r="AY94" s="19"/>
      <c r="AZ94" s="19"/>
      <c r="BA94" s="17">
        <f>(AVERAGE(BA95:BA103))/$BA$4</f>
        <v>0</v>
      </c>
      <c r="BB94" s="19"/>
      <c r="BC94" s="19"/>
      <c r="BD94" s="19"/>
      <c r="BE94" s="19"/>
      <c r="BF94" s="19"/>
      <c r="BG94" s="19"/>
      <c r="BH94" s="17">
        <f>(AVERAGE(BH95:BH103))/$BH$4</f>
        <v>0</v>
      </c>
      <c r="BI94" s="19"/>
      <c r="BJ94" s="19"/>
      <c r="BK94" s="19"/>
      <c r="BL94" s="17">
        <f>(AVERAGE(BL95:BL103))/$BL$4</f>
        <v>0</v>
      </c>
      <c r="BM94" s="19"/>
      <c r="BN94" s="19"/>
      <c r="BO94" s="19"/>
      <c r="BP94" s="17">
        <f>(AVERAGE(BP95:BP103))/$BP$4</f>
        <v>0</v>
      </c>
      <c r="BQ94" s="19"/>
      <c r="BR94" s="19"/>
      <c r="BS94" s="19"/>
      <c r="BT94" s="19"/>
      <c r="BU94" s="19"/>
      <c r="BV94" s="17">
        <f>(AVERAGE(BV95:BV103))/$BV$4</f>
        <v>0</v>
      </c>
      <c r="BW94" s="19"/>
      <c r="BX94" s="19"/>
      <c r="BY94" s="19"/>
      <c r="BZ94" s="19"/>
      <c r="CA94" s="19"/>
      <c r="CB94" s="17">
        <f>(AVERAGE(CB95:CB103))/$CB$4</f>
        <v>0</v>
      </c>
      <c r="CC94" s="19"/>
      <c r="CD94" s="19"/>
      <c r="CE94" s="19"/>
      <c r="CF94" s="17">
        <f>(AVERAGE(CF95:CF103))/$CF$4</f>
        <v>0</v>
      </c>
    </row>
    <row r="95" spans="1:86" outlineLevel="2" x14ac:dyDescent="0.35">
      <c r="B95" s="24" t="s">
        <v>123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>
        <f t="shared" si="32"/>
        <v>0</v>
      </c>
      <c r="P95" s="19">
        <v>0</v>
      </c>
      <c r="Q95" s="19">
        <v>0</v>
      </c>
      <c r="R95" s="19">
        <v>0</v>
      </c>
      <c r="S95" s="19">
        <v>0</v>
      </c>
      <c r="T95">
        <f t="shared" si="33"/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>
        <f t="shared" si="34"/>
        <v>0</v>
      </c>
      <c r="AH95" s="19">
        <v>0</v>
      </c>
      <c r="AI95" s="19">
        <v>0</v>
      </c>
      <c r="AJ95">
        <f t="shared" si="35"/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>
        <f t="shared" si="36"/>
        <v>0</v>
      </c>
      <c r="AY95" s="19">
        <v>0</v>
      </c>
      <c r="AZ95" s="19">
        <v>0</v>
      </c>
      <c r="BA95">
        <f t="shared" si="37"/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>
        <f t="shared" si="38"/>
        <v>0</v>
      </c>
      <c r="BI95" s="19">
        <v>0</v>
      </c>
      <c r="BK95" s="19">
        <v>0</v>
      </c>
      <c r="BL95">
        <f t="shared" si="39"/>
        <v>0</v>
      </c>
      <c r="BM95" s="19">
        <v>0</v>
      </c>
      <c r="BN95" s="19">
        <v>0</v>
      </c>
      <c r="BO95" s="19">
        <v>0</v>
      </c>
      <c r="BP95">
        <f t="shared" si="40"/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>
        <f t="shared" si="41"/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>
        <f t="shared" si="42"/>
        <v>0</v>
      </c>
      <c r="CC95" s="19">
        <v>0</v>
      </c>
      <c r="CD95" s="19">
        <v>0</v>
      </c>
      <c r="CE95" s="19">
        <v>0</v>
      </c>
      <c r="CF95" s="21">
        <f t="shared" si="43"/>
        <v>0</v>
      </c>
    </row>
    <row r="96" spans="1:86" outlineLevel="2" x14ac:dyDescent="0.35">
      <c r="B96" s="24" t="s">
        <v>124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>
        <f t="shared" si="32"/>
        <v>0</v>
      </c>
      <c r="P96" s="19">
        <v>0</v>
      </c>
      <c r="Q96" s="19">
        <v>0</v>
      </c>
      <c r="R96" s="19">
        <v>0</v>
      </c>
      <c r="S96" s="19">
        <v>0</v>
      </c>
      <c r="T96">
        <f t="shared" si="33"/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>
        <f t="shared" si="34"/>
        <v>0</v>
      </c>
      <c r="AH96" s="19">
        <v>0</v>
      </c>
      <c r="AI96" s="19">
        <v>0</v>
      </c>
      <c r="AJ96">
        <f t="shared" si="35"/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>
        <f t="shared" si="36"/>
        <v>0</v>
      </c>
      <c r="AY96" s="19">
        <v>0</v>
      </c>
      <c r="AZ96" s="19">
        <v>0</v>
      </c>
      <c r="BA96">
        <f t="shared" si="37"/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>
        <f t="shared" si="38"/>
        <v>0</v>
      </c>
      <c r="BI96" s="19">
        <v>0</v>
      </c>
      <c r="BK96" s="19">
        <v>0</v>
      </c>
      <c r="BL96">
        <f t="shared" si="39"/>
        <v>0</v>
      </c>
      <c r="BM96" s="19">
        <v>0</v>
      </c>
      <c r="BN96" s="19">
        <v>0</v>
      </c>
      <c r="BO96" s="19">
        <v>0</v>
      </c>
      <c r="BP96">
        <f t="shared" si="40"/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>
        <f t="shared" si="41"/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>
        <f t="shared" si="42"/>
        <v>0</v>
      </c>
      <c r="CC96" s="19">
        <v>0</v>
      </c>
      <c r="CD96" s="19">
        <v>0</v>
      </c>
      <c r="CE96" s="19">
        <v>0</v>
      </c>
      <c r="CF96" s="21">
        <f t="shared" si="43"/>
        <v>0</v>
      </c>
    </row>
    <row r="97" spans="1:86" outlineLevel="2" x14ac:dyDescent="0.35">
      <c r="B97" s="24" t="s">
        <v>125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>
        <f t="shared" si="32"/>
        <v>0</v>
      </c>
      <c r="P97" s="19">
        <v>0</v>
      </c>
      <c r="Q97" s="19">
        <v>0</v>
      </c>
      <c r="R97" s="19">
        <v>0</v>
      </c>
      <c r="S97" s="19">
        <v>0</v>
      </c>
      <c r="T97">
        <f t="shared" si="33"/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>
        <f t="shared" si="34"/>
        <v>0</v>
      </c>
      <c r="AH97" s="19">
        <v>0</v>
      </c>
      <c r="AI97" s="19">
        <v>0</v>
      </c>
      <c r="AJ97">
        <f t="shared" si="35"/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>
        <f t="shared" si="36"/>
        <v>0</v>
      </c>
      <c r="AY97" s="19">
        <v>0</v>
      </c>
      <c r="AZ97" s="19">
        <v>0</v>
      </c>
      <c r="BA97">
        <f t="shared" si="37"/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>
        <f t="shared" si="38"/>
        <v>0</v>
      </c>
      <c r="BI97" s="19">
        <v>0</v>
      </c>
      <c r="BK97" s="19">
        <v>0</v>
      </c>
      <c r="BL97">
        <f t="shared" si="39"/>
        <v>0</v>
      </c>
      <c r="BM97" s="19">
        <v>0</v>
      </c>
      <c r="BN97" s="19">
        <v>0</v>
      </c>
      <c r="BO97" s="19">
        <v>0</v>
      </c>
      <c r="BP97">
        <f t="shared" si="40"/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>
        <f t="shared" si="41"/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>
        <f t="shared" si="42"/>
        <v>0</v>
      </c>
      <c r="CC97" s="19">
        <v>0</v>
      </c>
      <c r="CD97" s="19">
        <v>0</v>
      </c>
      <c r="CE97" s="19">
        <v>0</v>
      </c>
      <c r="CF97" s="21">
        <f t="shared" si="43"/>
        <v>0</v>
      </c>
    </row>
    <row r="98" spans="1:86" outlineLevel="2" x14ac:dyDescent="0.35">
      <c r="B98" s="24" t="s">
        <v>126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>
        <f t="shared" si="32"/>
        <v>0</v>
      </c>
      <c r="P98" s="19">
        <v>0</v>
      </c>
      <c r="Q98" s="19">
        <v>0</v>
      </c>
      <c r="R98" s="19">
        <v>0</v>
      </c>
      <c r="S98" s="19">
        <v>0</v>
      </c>
      <c r="T98">
        <f t="shared" si="33"/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>
        <f t="shared" si="34"/>
        <v>0</v>
      </c>
      <c r="AH98" s="19">
        <v>0</v>
      </c>
      <c r="AI98" s="19">
        <v>0</v>
      </c>
      <c r="AJ98">
        <f t="shared" si="35"/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>
        <f t="shared" si="36"/>
        <v>0</v>
      </c>
      <c r="AY98" s="19">
        <v>0</v>
      </c>
      <c r="AZ98" s="19">
        <v>0</v>
      </c>
      <c r="BA98">
        <f t="shared" si="37"/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>
        <f t="shared" si="38"/>
        <v>0</v>
      </c>
      <c r="BI98" s="19">
        <v>0</v>
      </c>
      <c r="BK98" s="19">
        <v>0</v>
      </c>
      <c r="BL98">
        <f t="shared" si="39"/>
        <v>0</v>
      </c>
      <c r="BM98" s="19">
        <v>0</v>
      </c>
      <c r="BN98" s="19">
        <v>0</v>
      </c>
      <c r="BO98" s="19">
        <v>0</v>
      </c>
      <c r="BP98">
        <f t="shared" si="40"/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>
        <f t="shared" si="41"/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>
        <f t="shared" si="42"/>
        <v>0</v>
      </c>
      <c r="CC98" s="19">
        <v>0</v>
      </c>
      <c r="CD98" s="19">
        <v>0</v>
      </c>
      <c r="CE98" s="19">
        <v>0</v>
      </c>
      <c r="CF98" s="21">
        <f t="shared" si="43"/>
        <v>0</v>
      </c>
    </row>
    <row r="99" spans="1:86" outlineLevel="2" x14ac:dyDescent="0.35">
      <c r="B99" s="24" t="s">
        <v>127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>
        <f t="shared" si="32"/>
        <v>0</v>
      </c>
      <c r="P99" s="19">
        <v>0</v>
      </c>
      <c r="Q99" s="19">
        <v>0</v>
      </c>
      <c r="R99" s="19">
        <v>0</v>
      </c>
      <c r="S99" s="19">
        <v>0</v>
      </c>
      <c r="T99">
        <f t="shared" si="33"/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>
        <f t="shared" si="34"/>
        <v>0</v>
      </c>
      <c r="AH99" s="19">
        <v>0</v>
      </c>
      <c r="AI99" s="19">
        <v>0</v>
      </c>
      <c r="AJ99">
        <f t="shared" si="35"/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>
        <f t="shared" si="36"/>
        <v>0</v>
      </c>
      <c r="AY99" s="19">
        <v>0</v>
      </c>
      <c r="AZ99" s="19">
        <v>0</v>
      </c>
      <c r="BA99">
        <f t="shared" si="37"/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>
        <f t="shared" si="38"/>
        <v>0</v>
      </c>
      <c r="BI99" s="19">
        <v>0</v>
      </c>
      <c r="BK99" s="19">
        <v>0</v>
      </c>
      <c r="BL99">
        <f t="shared" si="39"/>
        <v>0</v>
      </c>
      <c r="BM99" s="19">
        <v>0</v>
      </c>
      <c r="BN99" s="19">
        <v>0</v>
      </c>
      <c r="BO99" s="19">
        <v>0</v>
      </c>
      <c r="BP99">
        <f t="shared" si="40"/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>
        <f t="shared" si="41"/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>
        <f t="shared" si="42"/>
        <v>0</v>
      </c>
      <c r="CC99" s="19">
        <v>0</v>
      </c>
      <c r="CD99" s="19">
        <v>0</v>
      </c>
      <c r="CE99" s="19">
        <v>0</v>
      </c>
      <c r="CF99" s="21">
        <f t="shared" si="43"/>
        <v>0</v>
      </c>
    </row>
    <row r="100" spans="1:86" outlineLevel="2" x14ac:dyDescent="0.35">
      <c r="B100" s="24" t="s">
        <v>128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>
        <f t="shared" si="32"/>
        <v>0</v>
      </c>
      <c r="P100" s="19">
        <v>0</v>
      </c>
      <c r="Q100" s="19">
        <v>0</v>
      </c>
      <c r="R100" s="19">
        <v>0</v>
      </c>
      <c r="S100" s="19">
        <v>0</v>
      </c>
      <c r="T100">
        <f t="shared" si="33"/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>
        <f t="shared" si="34"/>
        <v>0</v>
      </c>
      <c r="AH100" s="19">
        <v>0</v>
      </c>
      <c r="AI100" s="19">
        <v>0</v>
      </c>
      <c r="AJ100">
        <f t="shared" si="35"/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>
        <f t="shared" si="36"/>
        <v>0</v>
      </c>
      <c r="AY100" s="19">
        <v>0</v>
      </c>
      <c r="AZ100" s="19">
        <v>0</v>
      </c>
      <c r="BA100">
        <f t="shared" si="37"/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>
        <f t="shared" si="38"/>
        <v>0</v>
      </c>
      <c r="BI100" s="19">
        <v>0</v>
      </c>
      <c r="BK100" s="19">
        <v>0</v>
      </c>
      <c r="BL100">
        <f t="shared" si="39"/>
        <v>0</v>
      </c>
      <c r="BM100" s="19">
        <v>0</v>
      </c>
      <c r="BN100" s="19">
        <v>0</v>
      </c>
      <c r="BO100" s="19">
        <v>0</v>
      </c>
      <c r="BP100">
        <f t="shared" si="40"/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>
        <f t="shared" si="41"/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>
        <f t="shared" si="42"/>
        <v>0</v>
      </c>
      <c r="CC100" s="19">
        <v>0</v>
      </c>
      <c r="CD100" s="19">
        <v>0</v>
      </c>
      <c r="CE100" s="19">
        <v>0</v>
      </c>
      <c r="CF100" s="21">
        <f t="shared" si="43"/>
        <v>0</v>
      </c>
    </row>
    <row r="101" spans="1:86" outlineLevel="2" x14ac:dyDescent="0.35">
      <c r="B101" s="24" t="s">
        <v>129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>
        <f t="shared" si="32"/>
        <v>0</v>
      </c>
      <c r="P101" s="19">
        <v>0</v>
      </c>
      <c r="Q101" s="19">
        <v>0</v>
      </c>
      <c r="R101" s="19">
        <v>0</v>
      </c>
      <c r="S101" s="19">
        <v>0</v>
      </c>
      <c r="T101">
        <f t="shared" si="33"/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>
        <f t="shared" si="34"/>
        <v>0</v>
      </c>
      <c r="AH101" s="19">
        <v>0</v>
      </c>
      <c r="AI101" s="19">
        <v>0</v>
      </c>
      <c r="AJ101">
        <f t="shared" si="35"/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>
        <f t="shared" si="36"/>
        <v>0</v>
      </c>
      <c r="AY101" s="19">
        <v>0</v>
      </c>
      <c r="AZ101" s="19">
        <v>0</v>
      </c>
      <c r="BA101">
        <f t="shared" si="37"/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>
        <f t="shared" si="38"/>
        <v>0</v>
      </c>
      <c r="BI101" s="19">
        <v>0</v>
      </c>
      <c r="BK101" s="19">
        <v>0</v>
      </c>
      <c r="BL101">
        <f t="shared" si="39"/>
        <v>0</v>
      </c>
      <c r="BM101" s="19">
        <v>0</v>
      </c>
      <c r="BN101" s="19">
        <v>0</v>
      </c>
      <c r="BO101" s="19">
        <v>0</v>
      </c>
      <c r="BP101">
        <f t="shared" si="40"/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>
        <f t="shared" si="41"/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>
        <f t="shared" si="42"/>
        <v>0</v>
      </c>
      <c r="CC101" s="19">
        <v>0</v>
      </c>
      <c r="CD101" s="19">
        <v>0</v>
      </c>
      <c r="CE101" s="19">
        <v>0</v>
      </c>
      <c r="CF101" s="21">
        <f t="shared" si="43"/>
        <v>0</v>
      </c>
    </row>
    <row r="102" spans="1:86" outlineLevel="2" x14ac:dyDescent="0.35">
      <c r="B102" s="24" t="s">
        <v>130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>
        <f t="shared" si="32"/>
        <v>0</v>
      </c>
      <c r="P102" s="19">
        <v>0</v>
      </c>
      <c r="Q102" s="19">
        <v>0</v>
      </c>
      <c r="R102" s="19">
        <v>0</v>
      </c>
      <c r="S102" s="19">
        <v>0</v>
      </c>
      <c r="T102">
        <f t="shared" si="33"/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>
        <f t="shared" si="34"/>
        <v>0</v>
      </c>
      <c r="AH102" s="19">
        <v>0</v>
      </c>
      <c r="AI102" s="19">
        <v>0</v>
      </c>
      <c r="AJ102">
        <f t="shared" si="35"/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>
        <f t="shared" si="36"/>
        <v>0</v>
      </c>
      <c r="AY102" s="19">
        <v>0</v>
      </c>
      <c r="AZ102" s="19">
        <v>0</v>
      </c>
      <c r="BA102">
        <f t="shared" si="37"/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>
        <f t="shared" si="38"/>
        <v>0</v>
      </c>
      <c r="BI102" s="19">
        <v>0</v>
      </c>
      <c r="BK102" s="19">
        <v>0</v>
      </c>
      <c r="BL102">
        <f t="shared" si="39"/>
        <v>0</v>
      </c>
      <c r="BM102" s="19">
        <v>0</v>
      </c>
      <c r="BN102" s="19">
        <v>0</v>
      </c>
      <c r="BO102" s="19">
        <v>0</v>
      </c>
      <c r="BP102">
        <f t="shared" si="40"/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>
        <f t="shared" si="41"/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>
        <f t="shared" si="42"/>
        <v>0</v>
      </c>
      <c r="CC102" s="19">
        <v>0</v>
      </c>
      <c r="CD102" s="19">
        <v>0</v>
      </c>
      <c r="CE102" s="19">
        <v>0</v>
      </c>
      <c r="CF102" s="21">
        <f t="shared" si="43"/>
        <v>0</v>
      </c>
    </row>
    <row r="103" spans="1:86" outlineLevel="2" x14ac:dyDescent="0.35">
      <c r="B103" s="24" t="s">
        <v>131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>
        <f t="shared" si="32"/>
        <v>0</v>
      </c>
      <c r="P103" s="19">
        <v>0</v>
      </c>
      <c r="Q103" s="19">
        <v>0</v>
      </c>
      <c r="R103" s="19">
        <v>0</v>
      </c>
      <c r="S103" s="19">
        <v>0</v>
      </c>
      <c r="T103">
        <f t="shared" si="33"/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>
        <f t="shared" si="34"/>
        <v>0</v>
      </c>
      <c r="AH103" s="19">
        <v>0</v>
      </c>
      <c r="AI103" s="19">
        <v>0</v>
      </c>
      <c r="AJ103">
        <f t="shared" si="35"/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>
        <f t="shared" si="36"/>
        <v>0</v>
      </c>
      <c r="AY103" s="19">
        <v>0</v>
      </c>
      <c r="AZ103" s="19">
        <v>0</v>
      </c>
      <c r="BA103">
        <f t="shared" si="37"/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>
        <f t="shared" si="38"/>
        <v>0</v>
      </c>
      <c r="BI103" s="19">
        <v>0</v>
      </c>
      <c r="BK103" s="19">
        <v>0</v>
      </c>
      <c r="BL103">
        <f t="shared" si="39"/>
        <v>0</v>
      </c>
      <c r="BM103" s="19">
        <v>0</v>
      </c>
      <c r="BN103" s="19">
        <v>0</v>
      </c>
      <c r="BO103" s="19">
        <v>0</v>
      </c>
      <c r="BP103">
        <f t="shared" si="40"/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>
        <f t="shared" si="41"/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>
        <f t="shared" si="42"/>
        <v>0</v>
      </c>
      <c r="CC103" s="19">
        <v>0</v>
      </c>
      <c r="CD103" s="19">
        <v>0</v>
      </c>
      <c r="CE103" s="19">
        <v>0</v>
      </c>
      <c r="CF103" s="21">
        <f t="shared" si="43"/>
        <v>0</v>
      </c>
    </row>
    <row r="104" spans="1:86" outlineLevel="1" x14ac:dyDescent="0.35">
      <c r="B104" s="24" t="s">
        <v>132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>
        <f t="shared" si="32"/>
        <v>0</v>
      </c>
      <c r="P104" s="19">
        <v>0</v>
      </c>
      <c r="Q104" s="19">
        <v>0</v>
      </c>
      <c r="R104" s="19">
        <v>0</v>
      </c>
      <c r="S104" s="19">
        <v>0</v>
      </c>
      <c r="T104">
        <f t="shared" si="33"/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>
        <f t="shared" si="34"/>
        <v>0</v>
      </c>
      <c r="AH104" s="19">
        <v>0</v>
      </c>
      <c r="AI104" s="19">
        <v>0</v>
      </c>
      <c r="AJ104">
        <f t="shared" si="35"/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>
        <f t="shared" si="36"/>
        <v>0</v>
      </c>
      <c r="AY104" s="19">
        <v>0</v>
      </c>
      <c r="AZ104" s="19">
        <v>0</v>
      </c>
      <c r="BA104">
        <f t="shared" si="37"/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>
        <f t="shared" si="38"/>
        <v>0</v>
      </c>
      <c r="BI104" s="19">
        <v>0</v>
      </c>
      <c r="BK104" s="19">
        <v>0</v>
      </c>
      <c r="BL104">
        <f t="shared" si="39"/>
        <v>0</v>
      </c>
      <c r="BM104" s="19">
        <v>0</v>
      </c>
      <c r="BN104" s="19">
        <v>0</v>
      </c>
      <c r="BO104" s="19">
        <v>0</v>
      </c>
      <c r="BP104">
        <f t="shared" si="40"/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>
        <f t="shared" si="41"/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>
        <f t="shared" si="42"/>
        <v>0</v>
      </c>
      <c r="CC104" s="19">
        <v>0</v>
      </c>
      <c r="CD104" s="19">
        <v>0</v>
      </c>
      <c r="CE104" s="19">
        <v>0</v>
      </c>
      <c r="CF104" s="21">
        <f t="shared" si="43"/>
        <v>0</v>
      </c>
    </row>
    <row r="105" spans="1:86" outlineLevel="1" x14ac:dyDescent="0.35">
      <c r="B105" s="24" t="s">
        <v>133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>
        <f t="shared" si="32"/>
        <v>0</v>
      </c>
      <c r="P105" s="19">
        <v>0</v>
      </c>
      <c r="Q105" s="19">
        <v>0</v>
      </c>
      <c r="R105" s="19">
        <v>0</v>
      </c>
      <c r="S105" s="19">
        <v>0</v>
      </c>
      <c r="T105">
        <f t="shared" si="33"/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>
        <f t="shared" si="34"/>
        <v>0</v>
      </c>
      <c r="AH105" s="19">
        <v>0</v>
      </c>
      <c r="AI105" s="19">
        <v>0</v>
      </c>
      <c r="AJ105">
        <f t="shared" si="35"/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>
        <f t="shared" si="36"/>
        <v>0</v>
      </c>
      <c r="AY105" s="19">
        <v>0</v>
      </c>
      <c r="AZ105" s="19">
        <v>0</v>
      </c>
      <c r="BA105">
        <f t="shared" si="37"/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>
        <f t="shared" si="38"/>
        <v>0</v>
      </c>
      <c r="BI105" s="19">
        <v>0</v>
      </c>
      <c r="BK105" s="19">
        <v>0</v>
      </c>
      <c r="BL105">
        <f t="shared" si="39"/>
        <v>0</v>
      </c>
      <c r="BM105" s="19">
        <v>0</v>
      </c>
      <c r="BN105" s="19">
        <v>0</v>
      </c>
      <c r="BO105" s="19">
        <v>0</v>
      </c>
      <c r="BP105">
        <f t="shared" si="40"/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>
        <f t="shared" si="41"/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>
        <f t="shared" si="42"/>
        <v>0</v>
      </c>
      <c r="CC105" s="19">
        <v>0</v>
      </c>
      <c r="CD105" s="19">
        <v>0</v>
      </c>
      <c r="CE105" s="19">
        <v>0</v>
      </c>
      <c r="CF105" s="21">
        <f t="shared" si="43"/>
        <v>0</v>
      </c>
    </row>
    <row r="106" spans="1:86" outlineLevel="1" x14ac:dyDescent="0.35">
      <c r="B106" s="24" t="s">
        <v>134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>
        <f t="shared" si="32"/>
        <v>0</v>
      </c>
      <c r="P106" s="19">
        <v>0</v>
      </c>
      <c r="Q106" s="19">
        <v>0</v>
      </c>
      <c r="R106" s="19">
        <v>0</v>
      </c>
      <c r="S106" s="19">
        <v>0</v>
      </c>
      <c r="T106">
        <f t="shared" si="33"/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>
        <f t="shared" si="34"/>
        <v>0</v>
      </c>
      <c r="AH106" s="19">
        <v>0</v>
      </c>
      <c r="AI106" s="19">
        <v>0</v>
      </c>
      <c r="AJ106">
        <f t="shared" si="35"/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>
        <f t="shared" si="36"/>
        <v>0</v>
      </c>
      <c r="AY106" s="19">
        <v>0</v>
      </c>
      <c r="AZ106" s="19">
        <v>0</v>
      </c>
      <c r="BA106">
        <f t="shared" si="37"/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>
        <f t="shared" si="38"/>
        <v>0</v>
      </c>
      <c r="BI106" s="19">
        <v>0</v>
      </c>
      <c r="BK106" s="19">
        <v>0</v>
      </c>
      <c r="BL106">
        <f t="shared" si="39"/>
        <v>0</v>
      </c>
      <c r="BM106" s="19">
        <v>0</v>
      </c>
      <c r="BN106" s="19">
        <v>0</v>
      </c>
      <c r="BO106" s="19">
        <v>0</v>
      </c>
      <c r="BP106">
        <f t="shared" si="40"/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>
        <f t="shared" si="41"/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>
        <f t="shared" si="42"/>
        <v>0</v>
      </c>
      <c r="CC106" s="19">
        <v>0</v>
      </c>
      <c r="CD106" s="19">
        <v>0</v>
      </c>
      <c r="CE106" s="19">
        <v>0</v>
      </c>
      <c r="CF106" s="21">
        <f t="shared" si="43"/>
        <v>0</v>
      </c>
    </row>
    <row r="107" spans="1:86" outlineLevel="1" x14ac:dyDescent="0.35">
      <c r="B107" s="24" t="s">
        <v>135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>
        <f t="shared" si="32"/>
        <v>0</v>
      </c>
      <c r="P107" s="19">
        <v>0</v>
      </c>
      <c r="Q107" s="19">
        <v>0</v>
      </c>
      <c r="R107" s="19">
        <v>0</v>
      </c>
      <c r="S107" s="19">
        <v>0</v>
      </c>
      <c r="T107">
        <f t="shared" si="33"/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>
        <f t="shared" si="34"/>
        <v>0</v>
      </c>
      <c r="AH107" s="19">
        <v>0</v>
      </c>
      <c r="AI107" s="19">
        <v>0</v>
      </c>
      <c r="AJ107">
        <f t="shared" si="35"/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>
        <f t="shared" si="36"/>
        <v>0</v>
      </c>
      <c r="AY107" s="19">
        <v>0</v>
      </c>
      <c r="AZ107" s="19">
        <v>0</v>
      </c>
      <c r="BA107">
        <f t="shared" si="37"/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>
        <f t="shared" si="38"/>
        <v>0</v>
      </c>
      <c r="BI107" s="19">
        <v>0</v>
      </c>
      <c r="BK107" s="19">
        <v>0</v>
      </c>
      <c r="BL107">
        <f t="shared" si="39"/>
        <v>0</v>
      </c>
      <c r="BM107" s="19">
        <v>0</v>
      </c>
      <c r="BN107" s="19">
        <v>0</v>
      </c>
      <c r="BO107" s="19">
        <v>0</v>
      </c>
      <c r="BP107">
        <f t="shared" si="40"/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>
        <f t="shared" si="41"/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>
        <f t="shared" si="42"/>
        <v>0</v>
      </c>
      <c r="CC107" s="19">
        <v>0</v>
      </c>
      <c r="CD107" s="19">
        <v>0</v>
      </c>
      <c r="CE107" s="19">
        <v>0</v>
      </c>
      <c r="CF107" s="21">
        <f t="shared" si="43"/>
        <v>0</v>
      </c>
    </row>
    <row r="108" spans="1:86" outlineLevel="1" x14ac:dyDescent="0.35">
      <c r="B108" s="24" t="s">
        <v>136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>
        <f t="shared" si="32"/>
        <v>0</v>
      </c>
      <c r="P108" s="19">
        <v>0</v>
      </c>
      <c r="Q108" s="19">
        <v>0</v>
      </c>
      <c r="R108" s="19">
        <v>0</v>
      </c>
      <c r="S108" s="19">
        <v>0</v>
      </c>
      <c r="T108">
        <f t="shared" si="33"/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>
        <f t="shared" si="34"/>
        <v>0</v>
      </c>
      <c r="AH108" s="19">
        <v>0</v>
      </c>
      <c r="AI108" s="19">
        <v>0</v>
      </c>
      <c r="AJ108">
        <f t="shared" si="35"/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>
        <f t="shared" si="36"/>
        <v>0</v>
      </c>
      <c r="AY108" s="19">
        <v>0</v>
      </c>
      <c r="AZ108" s="19">
        <v>0</v>
      </c>
      <c r="BA108">
        <f t="shared" si="37"/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>
        <f t="shared" si="38"/>
        <v>0</v>
      </c>
      <c r="BI108" s="19">
        <v>0</v>
      </c>
      <c r="BK108" s="19">
        <v>0</v>
      </c>
      <c r="BL108">
        <f t="shared" si="39"/>
        <v>0</v>
      </c>
      <c r="BM108" s="19">
        <v>0</v>
      </c>
      <c r="BN108" s="19">
        <v>0</v>
      </c>
      <c r="BO108" s="19">
        <v>0</v>
      </c>
      <c r="BP108">
        <f t="shared" si="40"/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>
        <f t="shared" si="41"/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>
        <f t="shared" si="42"/>
        <v>0</v>
      </c>
      <c r="CC108" s="19">
        <v>0</v>
      </c>
      <c r="CD108" s="19">
        <v>0</v>
      </c>
      <c r="CE108" s="19">
        <v>0</v>
      </c>
      <c r="CF108" s="21">
        <f t="shared" si="43"/>
        <v>0</v>
      </c>
    </row>
    <row r="109" spans="1:86" x14ac:dyDescent="0.35">
      <c r="A109" t="s">
        <v>182</v>
      </c>
      <c r="B109" s="25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7">
        <f>(AVERAGE(O110:O117))/$O$4</f>
        <v>0</v>
      </c>
      <c r="P109" s="19"/>
      <c r="Q109" s="19"/>
      <c r="R109" s="19"/>
      <c r="S109" s="19"/>
      <c r="T109" s="17">
        <f>(AVERAGE(T110:T117))/T4</f>
        <v>0</v>
      </c>
      <c r="U109" s="19"/>
      <c r="V109" s="19"/>
      <c r="W109" s="19"/>
      <c r="X109" s="19"/>
      <c r="Y109" s="19"/>
      <c r="Z109" s="20"/>
      <c r="AA109" s="19"/>
      <c r="AB109" s="19"/>
      <c r="AC109" s="19"/>
      <c r="AD109" s="19"/>
      <c r="AE109" s="19"/>
      <c r="AF109" s="19"/>
      <c r="AG109" s="17">
        <f>(AVERAGE(AG110:AG117))/AG4</f>
        <v>0</v>
      </c>
      <c r="AH109" s="19"/>
      <c r="AI109" s="19"/>
      <c r="AJ109" s="17">
        <f>(AVERAGE(AJ110:AJ117))/AJ4</f>
        <v>0</v>
      </c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7">
        <f>(AVERAGE(AX110:AX117))/AX4</f>
        <v>0</v>
      </c>
      <c r="AY109" s="19"/>
      <c r="AZ109" s="19"/>
      <c r="BA109" s="17">
        <f>(AVERAGE(BA110:BA117))/BA4</f>
        <v>0</v>
      </c>
      <c r="BB109" s="19"/>
      <c r="BC109" s="19"/>
      <c r="BD109" s="19"/>
      <c r="BE109" s="19"/>
      <c r="BF109" s="19"/>
      <c r="BG109" s="19"/>
      <c r="BH109" s="17">
        <f>(AVERAGE(BH110:BH117))/BH4</f>
        <v>0</v>
      </c>
      <c r="BI109" s="19"/>
      <c r="BJ109" s="19"/>
      <c r="BK109" s="19"/>
      <c r="BL109" s="17">
        <f>(AVERAGE(BL110:BL117))/BL4</f>
        <v>0</v>
      </c>
      <c r="BM109" s="19"/>
      <c r="BN109" s="19"/>
      <c r="BO109" s="19"/>
      <c r="BP109" s="17">
        <f>(AVERAGE(BP110:BP117))/BP4</f>
        <v>0</v>
      </c>
      <c r="BV109" s="17">
        <f>(AVERAGE(BV110:BV117))/BV4</f>
        <v>0</v>
      </c>
      <c r="CB109" s="17">
        <f>(AVERAGE(CB110:CB117))/CB4</f>
        <v>0</v>
      </c>
      <c r="CC109" s="17"/>
      <c r="CF109" s="17">
        <f>(AVERAGE(CF110:CF117))/CF4</f>
        <v>9.9999999999999985E-3</v>
      </c>
      <c r="CH109" s="18">
        <f>(O109*$O$4+T109*$T$4+AG109*$AG$4+AJ109*$AJ$4+AX109*$AX$4+BA109*$BA$4+BH109*$BH$4+BL109*$BL$4+BP109*$BP$4+BV109*$BV$4+CB109*$CB$4+CF109*$CF$4)/$CH$4</f>
        <v>2.4999999999999995E-4</v>
      </c>
    </row>
    <row r="110" spans="1:86" outlineLevel="1" x14ac:dyDescent="0.35">
      <c r="B110" s="24" t="s">
        <v>137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>
        <f t="shared" si="32"/>
        <v>0</v>
      </c>
      <c r="P110" s="19">
        <v>0</v>
      </c>
      <c r="Q110" s="19">
        <v>0</v>
      </c>
      <c r="R110" s="19">
        <v>0</v>
      </c>
      <c r="S110" s="19">
        <v>0</v>
      </c>
      <c r="T110">
        <f t="shared" si="33"/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>
        <f t="shared" si="34"/>
        <v>0</v>
      </c>
      <c r="AH110" s="19">
        <v>0</v>
      </c>
      <c r="AI110" s="19">
        <v>0</v>
      </c>
      <c r="AJ110">
        <f t="shared" si="35"/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>
        <f t="shared" si="36"/>
        <v>0</v>
      </c>
      <c r="AY110" s="19">
        <v>0</v>
      </c>
      <c r="AZ110" s="19">
        <v>0</v>
      </c>
      <c r="BA110">
        <f t="shared" si="37"/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>
        <f t="shared" si="38"/>
        <v>0</v>
      </c>
      <c r="BI110" s="19">
        <v>0</v>
      </c>
      <c r="BK110" s="19">
        <v>0</v>
      </c>
      <c r="BL110">
        <f t="shared" si="39"/>
        <v>0</v>
      </c>
      <c r="BM110" s="19">
        <v>0</v>
      </c>
      <c r="BN110" s="19">
        <v>0</v>
      </c>
      <c r="BO110" s="19">
        <v>0</v>
      </c>
      <c r="BP110">
        <f t="shared" si="40"/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>
        <f t="shared" si="41"/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>
        <f t="shared" si="42"/>
        <v>0</v>
      </c>
      <c r="CC110" s="19">
        <v>0.05</v>
      </c>
      <c r="CD110" s="19">
        <v>0</v>
      </c>
      <c r="CE110" s="19">
        <v>0</v>
      </c>
      <c r="CF110" s="21">
        <f t="shared" si="43"/>
        <v>2.5000000000000001E-2</v>
      </c>
    </row>
    <row r="111" spans="1:86" outlineLevel="1" x14ac:dyDescent="0.35">
      <c r="B111" s="24" t="s">
        <v>138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>
        <f t="shared" si="32"/>
        <v>0</v>
      </c>
      <c r="P111" s="19">
        <v>0</v>
      </c>
      <c r="Q111" s="19">
        <v>0</v>
      </c>
      <c r="R111" s="19">
        <v>0</v>
      </c>
      <c r="S111" s="19">
        <v>0</v>
      </c>
      <c r="T111">
        <f t="shared" si="33"/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>
        <f t="shared" si="34"/>
        <v>0</v>
      </c>
      <c r="AH111" s="19">
        <v>0</v>
      </c>
      <c r="AI111" s="19">
        <v>0</v>
      </c>
      <c r="AJ111">
        <f t="shared" si="35"/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>
        <f t="shared" si="36"/>
        <v>0</v>
      </c>
      <c r="AY111" s="19">
        <v>0</v>
      </c>
      <c r="AZ111" s="19">
        <v>0</v>
      </c>
      <c r="BA111">
        <f t="shared" si="37"/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>
        <f t="shared" si="38"/>
        <v>0</v>
      </c>
      <c r="BI111" s="19">
        <v>0</v>
      </c>
      <c r="BK111" s="19">
        <v>0</v>
      </c>
      <c r="BL111">
        <f t="shared" si="39"/>
        <v>0</v>
      </c>
      <c r="BM111" s="19">
        <v>0</v>
      </c>
      <c r="BN111" s="19">
        <v>0</v>
      </c>
      <c r="BO111" s="19">
        <v>0</v>
      </c>
      <c r="BP111">
        <f t="shared" si="40"/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>
        <f t="shared" si="41"/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>
        <f t="shared" si="42"/>
        <v>0</v>
      </c>
      <c r="CC111" s="19">
        <v>0.05</v>
      </c>
      <c r="CD111" s="19">
        <v>0</v>
      </c>
      <c r="CE111" s="19">
        <v>0</v>
      </c>
      <c r="CF111" s="21">
        <f t="shared" si="43"/>
        <v>2.5000000000000001E-2</v>
      </c>
    </row>
    <row r="112" spans="1:86" outlineLevel="1" x14ac:dyDescent="0.35">
      <c r="B112" s="24" t="s">
        <v>139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>
        <f t="shared" si="32"/>
        <v>0</v>
      </c>
      <c r="P112" s="19">
        <v>0</v>
      </c>
      <c r="Q112" s="19">
        <v>0</v>
      </c>
      <c r="R112" s="19">
        <v>0</v>
      </c>
      <c r="S112" s="19">
        <v>0</v>
      </c>
      <c r="T112">
        <f t="shared" si="33"/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>
        <f t="shared" si="34"/>
        <v>0</v>
      </c>
      <c r="AH112" s="19">
        <v>0</v>
      </c>
      <c r="AI112" s="19">
        <v>0</v>
      </c>
      <c r="AJ112">
        <f t="shared" si="35"/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>
        <f t="shared" si="36"/>
        <v>0</v>
      </c>
      <c r="AY112" s="19">
        <v>0</v>
      </c>
      <c r="AZ112" s="19">
        <v>0</v>
      </c>
      <c r="BA112">
        <f t="shared" si="37"/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>
        <f t="shared" si="38"/>
        <v>0</v>
      </c>
      <c r="BI112" s="19">
        <v>0</v>
      </c>
      <c r="BK112" s="19">
        <v>0</v>
      </c>
      <c r="BL112">
        <f t="shared" si="39"/>
        <v>0</v>
      </c>
      <c r="BM112" s="19">
        <v>0</v>
      </c>
      <c r="BN112" s="19">
        <v>0</v>
      </c>
      <c r="BO112" s="19">
        <v>0</v>
      </c>
      <c r="BP112">
        <f t="shared" si="40"/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>
        <f t="shared" si="41"/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>
        <f t="shared" si="42"/>
        <v>0</v>
      </c>
      <c r="CC112" s="19">
        <v>0.05</v>
      </c>
      <c r="CD112" s="19">
        <v>0</v>
      </c>
      <c r="CE112" s="19">
        <v>0</v>
      </c>
      <c r="CF112" s="21">
        <f t="shared" si="43"/>
        <v>2.5000000000000001E-2</v>
      </c>
    </row>
    <row r="113" spans="1:86" outlineLevel="1" x14ac:dyDescent="0.35">
      <c r="B113" s="24" t="s">
        <v>140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>
        <f t="shared" si="32"/>
        <v>0</v>
      </c>
      <c r="P113" s="19">
        <v>0</v>
      </c>
      <c r="Q113" s="19">
        <v>0</v>
      </c>
      <c r="R113" s="19">
        <v>0</v>
      </c>
      <c r="S113" s="19">
        <v>0</v>
      </c>
      <c r="T113">
        <f t="shared" si="33"/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>
        <f t="shared" si="34"/>
        <v>0</v>
      </c>
      <c r="AH113" s="19">
        <v>0</v>
      </c>
      <c r="AI113" s="19">
        <v>0</v>
      </c>
      <c r="AJ113">
        <f t="shared" si="35"/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>
        <f t="shared" si="36"/>
        <v>0</v>
      </c>
      <c r="AY113" s="19">
        <v>0</v>
      </c>
      <c r="AZ113" s="19">
        <v>0</v>
      </c>
      <c r="BA113">
        <f t="shared" si="37"/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>
        <f t="shared" si="38"/>
        <v>0</v>
      </c>
      <c r="BI113" s="19">
        <v>0</v>
      </c>
      <c r="BK113" s="19">
        <v>0</v>
      </c>
      <c r="BL113">
        <f t="shared" si="39"/>
        <v>0</v>
      </c>
      <c r="BM113" s="19">
        <v>0</v>
      </c>
      <c r="BN113" s="19">
        <v>0</v>
      </c>
      <c r="BO113" s="19">
        <v>0</v>
      </c>
      <c r="BP113">
        <f t="shared" si="40"/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>
        <f t="shared" si="41"/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>
        <f t="shared" si="42"/>
        <v>0</v>
      </c>
      <c r="CC113" s="19">
        <v>0.05</v>
      </c>
      <c r="CD113" s="19">
        <v>0</v>
      </c>
      <c r="CE113" s="19">
        <v>0</v>
      </c>
      <c r="CF113" s="21">
        <f t="shared" si="43"/>
        <v>2.5000000000000001E-2</v>
      </c>
    </row>
    <row r="114" spans="1:86" ht="29" outlineLevel="1" x14ac:dyDescent="0.35">
      <c r="B114" s="24" t="s">
        <v>141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>
        <f t="shared" si="32"/>
        <v>0</v>
      </c>
      <c r="P114" s="19">
        <v>0</v>
      </c>
      <c r="Q114" s="19">
        <v>0</v>
      </c>
      <c r="R114" s="19">
        <v>0</v>
      </c>
      <c r="S114" s="19">
        <v>0</v>
      </c>
      <c r="T114">
        <f t="shared" si="33"/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>
        <f t="shared" si="34"/>
        <v>0</v>
      </c>
      <c r="AH114" s="19">
        <v>0</v>
      </c>
      <c r="AI114" s="19">
        <v>0</v>
      </c>
      <c r="AJ114">
        <f t="shared" si="35"/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>
        <f t="shared" si="36"/>
        <v>0</v>
      </c>
      <c r="AY114" s="19">
        <v>0</v>
      </c>
      <c r="AZ114" s="19">
        <v>0</v>
      </c>
      <c r="BA114">
        <f t="shared" si="37"/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>
        <f t="shared" si="38"/>
        <v>0</v>
      </c>
      <c r="BI114" s="19">
        <v>0</v>
      </c>
      <c r="BK114" s="19">
        <v>0</v>
      </c>
      <c r="BL114">
        <f t="shared" si="39"/>
        <v>0</v>
      </c>
      <c r="BM114" s="19">
        <v>0</v>
      </c>
      <c r="BN114" s="19">
        <v>0</v>
      </c>
      <c r="BO114" s="19">
        <v>0</v>
      </c>
      <c r="BP114">
        <f t="shared" si="40"/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>
        <f t="shared" si="41"/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>
        <f t="shared" si="42"/>
        <v>0</v>
      </c>
      <c r="CC114" s="19">
        <v>0.05</v>
      </c>
      <c r="CD114" s="19">
        <v>0</v>
      </c>
      <c r="CE114" s="19">
        <v>0</v>
      </c>
      <c r="CF114" s="21">
        <f t="shared" si="43"/>
        <v>2.5000000000000001E-2</v>
      </c>
    </row>
    <row r="115" spans="1:86" outlineLevel="1" x14ac:dyDescent="0.35">
      <c r="B115" s="24" t="s">
        <v>142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>
        <f t="shared" si="32"/>
        <v>0</v>
      </c>
      <c r="P115" s="19">
        <v>0</v>
      </c>
      <c r="Q115" s="19">
        <v>0</v>
      </c>
      <c r="R115" s="19">
        <v>0</v>
      </c>
      <c r="S115" s="19">
        <v>0</v>
      </c>
      <c r="T115">
        <f t="shared" si="33"/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>
        <f t="shared" si="34"/>
        <v>0</v>
      </c>
      <c r="AH115" s="19">
        <v>0</v>
      </c>
      <c r="AI115" s="19">
        <v>0</v>
      </c>
      <c r="AJ115">
        <f t="shared" si="35"/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>
        <f t="shared" si="36"/>
        <v>0</v>
      </c>
      <c r="AY115" s="19">
        <v>0</v>
      </c>
      <c r="AZ115" s="19">
        <v>0</v>
      </c>
      <c r="BA115">
        <f t="shared" si="37"/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>
        <f t="shared" si="38"/>
        <v>0</v>
      </c>
      <c r="BI115" s="19">
        <v>0</v>
      </c>
      <c r="BK115" s="19">
        <v>0</v>
      </c>
      <c r="BL115">
        <f t="shared" si="39"/>
        <v>0</v>
      </c>
      <c r="BM115" s="19">
        <v>0</v>
      </c>
      <c r="BN115" s="19">
        <v>0</v>
      </c>
      <c r="BO115" s="19">
        <v>0</v>
      </c>
      <c r="BP115">
        <f t="shared" si="40"/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>
        <f t="shared" si="41"/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>
        <f t="shared" si="42"/>
        <v>0</v>
      </c>
      <c r="CC115" s="19">
        <v>0.05</v>
      </c>
      <c r="CD115" s="19">
        <v>0</v>
      </c>
      <c r="CE115" s="19">
        <v>0</v>
      </c>
      <c r="CF115" s="21">
        <f t="shared" si="43"/>
        <v>2.5000000000000001E-2</v>
      </c>
    </row>
    <row r="116" spans="1:86" outlineLevel="1" x14ac:dyDescent="0.35">
      <c r="B116" s="24" t="s">
        <v>77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>
        <f t="shared" si="32"/>
        <v>0</v>
      </c>
      <c r="P116" s="19">
        <v>0</v>
      </c>
      <c r="Q116" s="19">
        <v>0</v>
      </c>
      <c r="R116" s="19">
        <v>0</v>
      </c>
      <c r="S116" s="19">
        <v>0</v>
      </c>
      <c r="T116">
        <f t="shared" si="33"/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>
        <f t="shared" si="34"/>
        <v>0</v>
      </c>
      <c r="AH116" s="19">
        <v>0</v>
      </c>
      <c r="AI116" s="19">
        <v>0</v>
      </c>
      <c r="AJ116">
        <f t="shared" si="35"/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>
        <f t="shared" si="36"/>
        <v>0</v>
      </c>
      <c r="AY116" s="19">
        <v>0</v>
      </c>
      <c r="AZ116" s="19">
        <v>0</v>
      </c>
      <c r="BA116">
        <f t="shared" si="37"/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>
        <f t="shared" si="38"/>
        <v>0</v>
      </c>
      <c r="BI116" s="19">
        <v>0</v>
      </c>
      <c r="BK116" s="19">
        <v>0</v>
      </c>
      <c r="BL116">
        <f t="shared" si="39"/>
        <v>0</v>
      </c>
      <c r="BM116" s="19">
        <v>0</v>
      </c>
      <c r="BN116" s="19">
        <v>0</v>
      </c>
      <c r="BO116" s="19">
        <v>0</v>
      </c>
      <c r="BP116">
        <f t="shared" si="40"/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>
        <f t="shared" si="41"/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>
        <f t="shared" si="42"/>
        <v>0</v>
      </c>
      <c r="CC116" s="19">
        <v>0.05</v>
      </c>
      <c r="CD116" s="19">
        <v>0</v>
      </c>
      <c r="CE116" s="19">
        <v>0</v>
      </c>
      <c r="CF116" s="21">
        <f t="shared" si="43"/>
        <v>2.5000000000000001E-2</v>
      </c>
    </row>
    <row r="117" spans="1:86" outlineLevel="1" x14ac:dyDescent="0.35">
      <c r="B117" s="24" t="s">
        <v>143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>
        <f t="shared" si="32"/>
        <v>0</v>
      </c>
      <c r="P117" s="19">
        <v>0</v>
      </c>
      <c r="Q117" s="19">
        <v>0</v>
      </c>
      <c r="R117" s="19">
        <v>0</v>
      </c>
      <c r="S117" s="19">
        <v>0</v>
      </c>
      <c r="T117">
        <f t="shared" si="33"/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>
        <f t="shared" si="34"/>
        <v>0</v>
      </c>
      <c r="AH117" s="19">
        <v>0</v>
      </c>
      <c r="AI117" s="19">
        <v>0</v>
      </c>
      <c r="AJ117">
        <f t="shared" si="35"/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>
        <f t="shared" si="36"/>
        <v>0</v>
      </c>
      <c r="AY117" s="19">
        <v>0</v>
      </c>
      <c r="AZ117" s="19">
        <v>0</v>
      </c>
      <c r="BA117">
        <f t="shared" si="37"/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>
        <f t="shared" si="38"/>
        <v>0</v>
      </c>
      <c r="BI117" s="19">
        <v>0</v>
      </c>
      <c r="BK117" s="19">
        <v>0</v>
      </c>
      <c r="BL117">
        <f t="shared" si="39"/>
        <v>0</v>
      </c>
      <c r="BM117" s="19">
        <v>0</v>
      </c>
      <c r="BN117" s="19">
        <v>0</v>
      </c>
      <c r="BO117" s="19">
        <v>0</v>
      </c>
      <c r="BP117">
        <f t="shared" si="40"/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>
        <f t="shared" si="41"/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>
        <f t="shared" si="42"/>
        <v>0</v>
      </c>
      <c r="CC117" s="19">
        <v>0.05</v>
      </c>
      <c r="CD117" s="19">
        <v>0</v>
      </c>
      <c r="CE117" s="19">
        <v>0</v>
      </c>
      <c r="CF117" s="21">
        <f t="shared" si="43"/>
        <v>2.5000000000000001E-2</v>
      </c>
    </row>
    <row r="118" spans="1:86" x14ac:dyDescent="0.35">
      <c r="A118" t="s">
        <v>183</v>
      </c>
      <c r="B118" s="25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7">
        <f>(AVERAGE(O119:O122))/$O$4</f>
        <v>0</v>
      </c>
      <c r="P118" s="19"/>
      <c r="Q118" s="19"/>
      <c r="R118" s="19"/>
      <c r="S118" s="19"/>
      <c r="T118" s="17">
        <f>(AVERAGE(T119:T122))/T4</f>
        <v>0</v>
      </c>
      <c r="U118" s="19"/>
      <c r="V118" s="19"/>
      <c r="W118" s="19"/>
      <c r="X118" s="19"/>
      <c r="Y118" s="19"/>
      <c r="Z118" s="20"/>
      <c r="AA118" s="19"/>
      <c r="AB118" s="19"/>
      <c r="AC118" s="19"/>
      <c r="AD118" s="19"/>
      <c r="AE118" s="19"/>
      <c r="AF118" s="19"/>
      <c r="AG118" s="17">
        <f>(AVERAGE(AG119:AG122))/AG4</f>
        <v>0</v>
      </c>
      <c r="AH118" s="19"/>
      <c r="AI118" s="19"/>
      <c r="AJ118" s="17">
        <f>(AVERAGE(AJ119:AJ122))/AJ4</f>
        <v>0</v>
      </c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7">
        <f>(AVERAGE(AX119:AX122))/AX4</f>
        <v>0</v>
      </c>
      <c r="AY118" s="19"/>
      <c r="AZ118" s="19"/>
      <c r="BA118" s="17">
        <f>(AVERAGE(BA119:BA122))/BA4</f>
        <v>0</v>
      </c>
      <c r="BB118" s="19"/>
      <c r="BC118" s="19"/>
      <c r="BD118" s="19"/>
      <c r="BE118" s="19"/>
      <c r="BF118" s="19"/>
      <c r="BG118" s="19"/>
      <c r="BH118" s="17">
        <f>(AVERAGE(BH119:BH122))/BH4</f>
        <v>0</v>
      </c>
      <c r="BI118" s="19"/>
      <c r="BJ118" s="19"/>
      <c r="BK118" s="19"/>
      <c r="BL118" s="17">
        <f>(AVERAGE(BL119:BL122))/BL4</f>
        <v>0</v>
      </c>
      <c r="BM118" s="19"/>
      <c r="BN118" s="19"/>
      <c r="BO118" s="19"/>
      <c r="BP118" s="17">
        <f>(AVERAGE(BP119:BP122))/BP4</f>
        <v>0</v>
      </c>
      <c r="BV118" s="17">
        <f>(AVERAGE(BV119:BV122))/BV4</f>
        <v>0</v>
      </c>
      <c r="CB118" s="17">
        <f>(AVERAGE(CB119:CB122))/CB4</f>
        <v>0</v>
      </c>
      <c r="CC118" s="17"/>
      <c r="CF118" s="17">
        <f>(AVERAGE(CF119:CF122))/CF4</f>
        <v>0.01</v>
      </c>
      <c r="CH118" s="18">
        <f>(O118*$O$4+T118*$T$4+AG118*$AG$4+AJ118*$AJ$4+AX118*$AX$4+BA118*$BA$4+BH118*$BH$4+BL118*$BL$4+BP118*$BP$4+BV118*$BV$4+CB118*$CB$4+CF118*$CF$4)/$CH$4</f>
        <v>2.5000000000000001E-4</v>
      </c>
    </row>
    <row r="119" spans="1:86" outlineLevel="1" x14ac:dyDescent="0.35">
      <c r="B119" s="24" t="s">
        <v>144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>
        <f t="shared" si="32"/>
        <v>0</v>
      </c>
      <c r="P119" s="19">
        <v>0</v>
      </c>
      <c r="Q119" s="19">
        <v>0</v>
      </c>
      <c r="R119" s="19">
        <v>0</v>
      </c>
      <c r="S119" s="19">
        <v>0</v>
      </c>
      <c r="T119">
        <f t="shared" si="33"/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>
        <f t="shared" si="34"/>
        <v>0</v>
      </c>
      <c r="AH119" s="19">
        <v>0</v>
      </c>
      <c r="AI119" s="19">
        <v>0</v>
      </c>
      <c r="AJ119">
        <f t="shared" si="35"/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>
        <f t="shared" si="36"/>
        <v>0</v>
      </c>
      <c r="AY119" s="19">
        <v>0</v>
      </c>
      <c r="AZ119" s="19">
        <v>0</v>
      </c>
      <c r="BA119">
        <f t="shared" si="37"/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>
        <f t="shared" si="38"/>
        <v>0</v>
      </c>
      <c r="BI119" s="19">
        <v>0</v>
      </c>
      <c r="BK119" s="19">
        <v>0</v>
      </c>
      <c r="BL119">
        <f t="shared" si="39"/>
        <v>0</v>
      </c>
      <c r="BM119" s="19">
        <v>0</v>
      </c>
      <c r="BN119" s="19">
        <v>0</v>
      </c>
      <c r="BO119" s="19">
        <v>0</v>
      </c>
      <c r="BP119">
        <f t="shared" si="40"/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>
        <f t="shared" si="41"/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>
        <f t="shared" si="42"/>
        <v>0</v>
      </c>
      <c r="CC119" s="19">
        <v>0.05</v>
      </c>
      <c r="CD119" s="19">
        <v>0</v>
      </c>
      <c r="CE119" s="19">
        <v>0</v>
      </c>
      <c r="CF119" s="21">
        <f t="shared" si="43"/>
        <v>2.5000000000000001E-2</v>
      </c>
    </row>
    <row r="120" spans="1:86" outlineLevel="1" x14ac:dyDescent="0.35">
      <c r="B120" s="24" t="s">
        <v>145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>
        <f t="shared" si="32"/>
        <v>0</v>
      </c>
      <c r="P120" s="19">
        <v>0</v>
      </c>
      <c r="Q120" s="19">
        <v>0</v>
      </c>
      <c r="R120" s="19">
        <v>0</v>
      </c>
      <c r="S120" s="19">
        <v>0</v>
      </c>
      <c r="T120">
        <f t="shared" si="33"/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>
        <f t="shared" si="34"/>
        <v>0</v>
      </c>
      <c r="AH120" s="19">
        <v>0</v>
      </c>
      <c r="AI120" s="19">
        <v>0</v>
      </c>
      <c r="AJ120">
        <f t="shared" si="35"/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>
        <f t="shared" si="36"/>
        <v>0</v>
      </c>
      <c r="AY120" s="19">
        <v>0</v>
      </c>
      <c r="AZ120" s="19">
        <v>0</v>
      </c>
      <c r="BA120">
        <f t="shared" si="37"/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>
        <f t="shared" si="38"/>
        <v>0</v>
      </c>
      <c r="BI120" s="19">
        <v>0</v>
      </c>
      <c r="BK120" s="19">
        <v>0</v>
      </c>
      <c r="BL120">
        <f t="shared" si="39"/>
        <v>0</v>
      </c>
      <c r="BM120" s="19">
        <v>0</v>
      </c>
      <c r="BN120" s="19">
        <v>0</v>
      </c>
      <c r="BO120" s="19">
        <v>0</v>
      </c>
      <c r="BP120">
        <f t="shared" si="40"/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>
        <f t="shared" si="41"/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>
        <f t="shared" si="42"/>
        <v>0</v>
      </c>
      <c r="CC120" s="19">
        <v>0.05</v>
      </c>
      <c r="CD120" s="19">
        <v>0</v>
      </c>
      <c r="CE120" s="19">
        <v>0</v>
      </c>
      <c r="CF120" s="21">
        <f t="shared" si="43"/>
        <v>2.5000000000000001E-2</v>
      </c>
    </row>
    <row r="121" spans="1:86" outlineLevel="1" x14ac:dyDescent="0.35">
      <c r="B121" s="24" t="s">
        <v>146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>
        <f t="shared" si="32"/>
        <v>0</v>
      </c>
      <c r="P121" s="19">
        <v>0</v>
      </c>
      <c r="Q121" s="19">
        <v>0</v>
      </c>
      <c r="R121" s="19">
        <v>0</v>
      </c>
      <c r="S121" s="19">
        <v>0</v>
      </c>
      <c r="T121">
        <f t="shared" si="33"/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>
        <f t="shared" si="34"/>
        <v>0</v>
      </c>
      <c r="AH121" s="19">
        <v>0</v>
      </c>
      <c r="AI121" s="19">
        <v>0</v>
      </c>
      <c r="AJ121">
        <f t="shared" si="35"/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>
        <f t="shared" si="36"/>
        <v>0</v>
      </c>
      <c r="AY121" s="19">
        <v>0</v>
      </c>
      <c r="AZ121" s="19">
        <v>0</v>
      </c>
      <c r="BA121">
        <f t="shared" si="37"/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>
        <f t="shared" si="38"/>
        <v>0</v>
      </c>
      <c r="BI121" s="19">
        <v>0</v>
      </c>
      <c r="BK121" s="19">
        <v>0</v>
      </c>
      <c r="BL121">
        <f t="shared" si="39"/>
        <v>0</v>
      </c>
      <c r="BM121" s="19">
        <v>0</v>
      </c>
      <c r="BN121" s="19">
        <v>0</v>
      </c>
      <c r="BO121" s="19">
        <v>0</v>
      </c>
      <c r="BP121">
        <f t="shared" si="40"/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>
        <f t="shared" si="41"/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>
        <f t="shared" si="42"/>
        <v>0</v>
      </c>
      <c r="CC121" s="19">
        <v>0.05</v>
      </c>
      <c r="CD121" s="19">
        <v>0</v>
      </c>
      <c r="CE121" s="19">
        <v>0</v>
      </c>
      <c r="CF121" s="21">
        <f t="shared" si="43"/>
        <v>2.5000000000000001E-2</v>
      </c>
    </row>
    <row r="122" spans="1:86" outlineLevel="1" x14ac:dyDescent="0.35">
      <c r="B122" s="24" t="s">
        <v>147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>
        <f t="shared" si="32"/>
        <v>0</v>
      </c>
      <c r="P122" s="19">
        <v>0</v>
      </c>
      <c r="Q122" s="19">
        <v>0</v>
      </c>
      <c r="R122" s="19">
        <v>0</v>
      </c>
      <c r="S122" s="19">
        <v>0</v>
      </c>
      <c r="T122">
        <f t="shared" si="33"/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>
        <f t="shared" si="34"/>
        <v>0</v>
      </c>
      <c r="AH122" s="19">
        <v>0</v>
      </c>
      <c r="AI122" s="19">
        <v>0</v>
      </c>
      <c r="AJ122">
        <f t="shared" si="35"/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>
        <f t="shared" si="36"/>
        <v>0</v>
      </c>
      <c r="AY122" s="19">
        <v>0</v>
      </c>
      <c r="AZ122" s="19">
        <v>0</v>
      </c>
      <c r="BA122">
        <f t="shared" si="37"/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>
        <f t="shared" si="38"/>
        <v>0</v>
      </c>
      <c r="BI122" s="19">
        <v>0</v>
      </c>
      <c r="BK122" s="19">
        <v>0</v>
      </c>
      <c r="BL122">
        <f t="shared" si="39"/>
        <v>0</v>
      </c>
      <c r="BM122" s="19">
        <v>0</v>
      </c>
      <c r="BN122" s="19">
        <v>0</v>
      </c>
      <c r="BO122" s="19">
        <v>0</v>
      </c>
      <c r="BP122">
        <f t="shared" si="40"/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>
        <f t="shared" si="41"/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>
        <f t="shared" si="42"/>
        <v>0</v>
      </c>
      <c r="CC122" s="19">
        <v>0.05</v>
      </c>
      <c r="CD122" s="19">
        <v>0</v>
      </c>
      <c r="CE122" s="19">
        <v>0</v>
      </c>
      <c r="CF122" s="21">
        <f t="shared" si="43"/>
        <v>2.5000000000000001E-2</v>
      </c>
    </row>
    <row r="123" spans="1:86" x14ac:dyDescent="0.35">
      <c r="A123" t="s">
        <v>184</v>
      </c>
      <c r="B123" s="25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7">
        <f>(AVERAGE(O124:O127))/$O$4</f>
        <v>0</v>
      </c>
      <c r="P123" s="19"/>
      <c r="Q123" s="19"/>
      <c r="R123" s="19"/>
      <c r="S123" s="19"/>
      <c r="T123" s="17">
        <f>(AVERAGE(T124:T127))/T4</f>
        <v>0</v>
      </c>
      <c r="U123" s="19"/>
      <c r="V123" s="19"/>
      <c r="W123" s="19"/>
      <c r="X123" s="19"/>
      <c r="Y123" s="19"/>
      <c r="Z123" s="20"/>
      <c r="AA123" s="19"/>
      <c r="AB123" s="19"/>
      <c r="AC123" s="19"/>
      <c r="AD123" s="19"/>
      <c r="AE123" s="19"/>
      <c r="AF123" s="19"/>
      <c r="AG123" s="17">
        <f>(AVERAGE(AG124:AG127))/AG4</f>
        <v>0</v>
      </c>
      <c r="AH123" s="19"/>
      <c r="AI123" s="19"/>
      <c r="AJ123" s="17">
        <f>(AVERAGE(AJ124:AJ127))/AJ4</f>
        <v>0</v>
      </c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7">
        <f>(AVERAGE(AX124:AX127))/AX4</f>
        <v>0</v>
      </c>
      <c r="AY123" s="19"/>
      <c r="AZ123" s="19"/>
      <c r="BA123" s="17">
        <f>(AVERAGE(BA124:BA127))/BA4</f>
        <v>0</v>
      </c>
      <c r="BB123" s="19"/>
      <c r="BC123" s="19"/>
      <c r="BD123" s="19"/>
      <c r="BE123" s="19"/>
      <c r="BF123" s="19"/>
      <c r="BG123" s="19"/>
      <c r="BH123" s="17">
        <f>(AVERAGE(BH124:BH127))/BH4</f>
        <v>0</v>
      </c>
      <c r="BI123" s="19"/>
      <c r="BJ123" s="19"/>
      <c r="BK123" s="19"/>
      <c r="BL123" s="17">
        <f>(AVERAGE(BL124:BL127))/BL4</f>
        <v>0</v>
      </c>
      <c r="BM123" s="19"/>
      <c r="BN123" s="19"/>
      <c r="BO123" s="19"/>
      <c r="BP123" s="17">
        <f>(AVERAGE(BP124:BP127))/BP4</f>
        <v>0</v>
      </c>
      <c r="BV123" s="17">
        <f>(AVERAGE(BV124:BV127))/BV4</f>
        <v>0</v>
      </c>
      <c r="CB123" s="17">
        <f>(AVERAGE(CB124:CB127))/CB4</f>
        <v>0</v>
      </c>
      <c r="CC123" s="17"/>
      <c r="CF123" s="17">
        <f>(AVERAGE(CF124:CF127))/CF4</f>
        <v>0.01</v>
      </c>
      <c r="CH123" s="18">
        <f>(O123*$O$4+T123*$T$4+AG123*$AG$4+AJ123*$AJ$4+AX123*$AX$4+BA123*$BA$4+BH123*$BH$4+BL123*$BL$4+BP123*$BP$4+BV123*$BV$4+CB123*$CB$4+CF123*$CF$4)/$CH$4</f>
        <v>2.5000000000000001E-4</v>
      </c>
    </row>
    <row r="124" spans="1:86" outlineLevel="1" x14ac:dyDescent="0.35">
      <c r="B124" s="24" t="s">
        <v>148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>
        <f t="shared" si="32"/>
        <v>0</v>
      </c>
      <c r="P124" s="19">
        <v>0</v>
      </c>
      <c r="Q124" s="19">
        <v>0</v>
      </c>
      <c r="R124" s="19">
        <v>0</v>
      </c>
      <c r="S124" s="19">
        <v>0</v>
      </c>
      <c r="T124">
        <f t="shared" si="33"/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>
        <f t="shared" si="34"/>
        <v>0</v>
      </c>
      <c r="AH124" s="19">
        <v>0</v>
      </c>
      <c r="AI124" s="19">
        <v>0</v>
      </c>
      <c r="AJ124">
        <f t="shared" si="35"/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>
        <f t="shared" si="36"/>
        <v>0</v>
      </c>
      <c r="AY124" s="19">
        <v>0</v>
      </c>
      <c r="AZ124" s="19">
        <v>0</v>
      </c>
      <c r="BA124">
        <f t="shared" si="37"/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>
        <f t="shared" si="38"/>
        <v>0</v>
      </c>
      <c r="BI124" s="19">
        <v>0</v>
      </c>
      <c r="BK124" s="19">
        <v>0</v>
      </c>
      <c r="BL124">
        <f t="shared" si="39"/>
        <v>0</v>
      </c>
      <c r="BM124" s="19">
        <v>0</v>
      </c>
      <c r="BN124" s="19">
        <v>0</v>
      </c>
      <c r="BO124" s="19">
        <v>0</v>
      </c>
      <c r="BP124">
        <f t="shared" si="40"/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>
        <f t="shared" si="41"/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>
        <f t="shared" si="42"/>
        <v>0</v>
      </c>
      <c r="CC124" s="19">
        <v>0.05</v>
      </c>
      <c r="CD124" s="19">
        <v>0</v>
      </c>
      <c r="CE124" s="19">
        <v>0</v>
      </c>
      <c r="CF124" s="21">
        <f t="shared" si="43"/>
        <v>2.5000000000000001E-2</v>
      </c>
    </row>
    <row r="125" spans="1:86" outlineLevel="1" x14ac:dyDescent="0.35">
      <c r="B125" s="24" t="s">
        <v>149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>
        <f t="shared" si="32"/>
        <v>0</v>
      </c>
      <c r="P125" s="19">
        <v>0</v>
      </c>
      <c r="Q125" s="19">
        <v>0</v>
      </c>
      <c r="R125" s="19">
        <v>0</v>
      </c>
      <c r="S125" s="19">
        <v>0</v>
      </c>
      <c r="T125">
        <f t="shared" si="33"/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>
        <f t="shared" si="34"/>
        <v>0</v>
      </c>
      <c r="AH125" s="19">
        <v>0</v>
      </c>
      <c r="AI125" s="19">
        <v>0</v>
      </c>
      <c r="AJ125">
        <f t="shared" si="35"/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>
        <f t="shared" si="36"/>
        <v>0</v>
      </c>
      <c r="AY125" s="19">
        <v>0</v>
      </c>
      <c r="AZ125" s="19">
        <v>0</v>
      </c>
      <c r="BA125">
        <f t="shared" si="37"/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>
        <f t="shared" si="38"/>
        <v>0</v>
      </c>
      <c r="BI125" s="19">
        <v>0</v>
      </c>
      <c r="BK125" s="19">
        <v>0</v>
      </c>
      <c r="BL125">
        <f t="shared" si="39"/>
        <v>0</v>
      </c>
      <c r="BM125" s="19">
        <v>0</v>
      </c>
      <c r="BN125" s="19">
        <v>0</v>
      </c>
      <c r="BO125" s="19">
        <v>0</v>
      </c>
      <c r="BP125">
        <f t="shared" si="40"/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>
        <f t="shared" si="41"/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>
        <f t="shared" si="42"/>
        <v>0</v>
      </c>
      <c r="CC125" s="19">
        <v>0.05</v>
      </c>
      <c r="CD125" s="19">
        <v>0</v>
      </c>
      <c r="CE125" s="19">
        <v>0</v>
      </c>
      <c r="CF125" s="21">
        <f t="shared" si="43"/>
        <v>2.5000000000000001E-2</v>
      </c>
    </row>
    <row r="126" spans="1:86" outlineLevel="1" x14ac:dyDescent="0.35">
      <c r="B126" s="24" t="s">
        <v>150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>
        <f t="shared" si="32"/>
        <v>0</v>
      </c>
      <c r="P126" s="19">
        <v>0</v>
      </c>
      <c r="Q126" s="19">
        <v>0</v>
      </c>
      <c r="R126" s="19">
        <v>0</v>
      </c>
      <c r="S126" s="19">
        <v>0</v>
      </c>
      <c r="T126">
        <f t="shared" si="33"/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>
        <f t="shared" si="34"/>
        <v>0</v>
      </c>
      <c r="AH126" s="19">
        <v>0</v>
      </c>
      <c r="AI126" s="19">
        <v>0</v>
      </c>
      <c r="AJ126">
        <f t="shared" si="35"/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>
        <f t="shared" si="36"/>
        <v>0</v>
      </c>
      <c r="AY126" s="19">
        <v>0</v>
      </c>
      <c r="AZ126" s="19">
        <v>0</v>
      </c>
      <c r="BA126">
        <f t="shared" si="37"/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>
        <f t="shared" si="38"/>
        <v>0</v>
      </c>
      <c r="BI126" s="19">
        <v>0</v>
      </c>
      <c r="BK126" s="19">
        <v>0</v>
      </c>
      <c r="BL126">
        <f t="shared" si="39"/>
        <v>0</v>
      </c>
      <c r="BM126" s="19">
        <v>0</v>
      </c>
      <c r="BN126" s="19">
        <v>0</v>
      </c>
      <c r="BO126" s="19">
        <v>0</v>
      </c>
      <c r="BP126">
        <f t="shared" si="40"/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>
        <f t="shared" si="41"/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>
        <f t="shared" si="42"/>
        <v>0</v>
      </c>
      <c r="CC126" s="19">
        <v>0.05</v>
      </c>
      <c r="CD126" s="19">
        <v>0</v>
      </c>
      <c r="CE126" s="19">
        <v>0</v>
      </c>
      <c r="CF126" s="21">
        <f t="shared" si="43"/>
        <v>2.5000000000000001E-2</v>
      </c>
    </row>
    <row r="127" spans="1:86" outlineLevel="1" x14ac:dyDescent="0.35">
      <c r="B127" s="24" t="s">
        <v>151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>
        <f t="shared" si="32"/>
        <v>0</v>
      </c>
      <c r="P127" s="19">
        <v>0</v>
      </c>
      <c r="Q127" s="19">
        <v>0</v>
      </c>
      <c r="R127" s="19">
        <v>0</v>
      </c>
      <c r="S127" s="19">
        <v>0</v>
      </c>
      <c r="T127">
        <f t="shared" si="33"/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>
        <f t="shared" si="34"/>
        <v>0</v>
      </c>
      <c r="AH127" s="19">
        <v>0</v>
      </c>
      <c r="AI127" s="19">
        <v>0</v>
      </c>
      <c r="AJ127">
        <f t="shared" si="35"/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>
        <f t="shared" si="36"/>
        <v>0</v>
      </c>
      <c r="AY127" s="19">
        <v>0</v>
      </c>
      <c r="AZ127" s="19">
        <v>0</v>
      </c>
      <c r="BA127">
        <f t="shared" si="37"/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>
        <f t="shared" si="38"/>
        <v>0</v>
      </c>
      <c r="BI127" s="19">
        <v>0</v>
      </c>
      <c r="BK127" s="19">
        <v>0</v>
      </c>
      <c r="BL127">
        <f t="shared" si="39"/>
        <v>0</v>
      </c>
      <c r="BM127" s="19">
        <v>0</v>
      </c>
      <c r="BN127" s="19">
        <v>0</v>
      </c>
      <c r="BO127" s="19">
        <v>0</v>
      </c>
      <c r="BP127">
        <f t="shared" si="40"/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>
        <f t="shared" si="41"/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>
        <f t="shared" si="42"/>
        <v>0</v>
      </c>
      <c r="CC127" s="19">
        <v>0.05</v>
      </c>
      <c r="CD127" s="19">
        <v>0</v>
      </c>
      <c r="CE127" s="19">
        <v>0</v>
      </c>
      <c r="CF127" s="21">
        <f t="shared" si="43"/>
        <v>2.5000000000000001E-2</v>
      </c>
    </row>
    <row r="128" spans="1:86" x14ac:dyDescent="0.35">
      <c r="A128" t="s">
        <v>185</v>
      </c>
      <c r="B128" s="25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7">
        <f>(AVERAGE(O129:O131))/$O$4</f>
        <v>0</v>
      </c>
      <c r="P128" s="19"/>
      <c r="Q128" s="19"/>
      <c r="R128" s="19"/>
      <c r="S128" s="19"/>
      <c r="T128" s="17">
        <f>(AVERAGE(T129:T131))/T4</f>
        <v>0</v>
      </c>
      <c r="U128" s="19"/>
      <c r="V128" s="19"/>
      <c r="W128" s="19"/>
      <c r="X128" s="19"/>
      <c r="Y128" s="19"/>
      <c r="Z128" s="20"/>
      <c r="AA128" s="19"/>
      <c r="AB128" s="19"/>
      <c r="AC128" s="19"/>
      <c r="AD128" s="19"/>
      <c r="AE128" s="19"/>
      <c r="AF128" s="19"/>
      <c r="AG128" s="17">
        <f>(AVERAGE(AG129:AG131))/AG4</f>
        <v>0</v>
      </c>
      <c r="AH128" s="19"/>
      <c r="AI128" s="19"/>
      <c r="AJ128" s="17">
        <f>(AVERAGE(AJ129:AJ131))/AJ4</f>
        <v>0</v>
      </c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7">
        <f>(AVERAGE(AX129:AX131))/AX4</f>
        <v>0</v>
      </c>
      <c r="AY128" s="19"/>
      <c r="AZ128" s="19"/>
      <c r="BA128" s="17">
        <f>(AVERAGE(BA129:BA131))/BA4</f>
        <v>0</v>
      </c>
      <c r="BB128" s="19"/>
      <c r="BC128" s="19"/>
      <c r="BD128" s="19"/>
      <c r="BE128" s="19"/>
      <c r="BF128" s="19"/>
      <c r="BG128" s="19"/>
      <c r="BH128" s="17">
        <f>(AVERAGE(BH129:BH131))/BH4</f>
        <v>0</v>
      </c>
      <c r="BI128" s="19"/>
      <c r="BJ128" s="19"/>
      <c r="BK128" s="19"/>
      <c r="BL128" s="17">
        <f>(AVERAGE(BL129:BL131))/BL4</f>
        <v>0</v>
      </c>
      <c r="BM128" s="19"/>
      <c r="BN128" s="19"/>
      <c r="BO128" s="19"/>
      <c r="BP128" s="17">
        <f>(AVERAGE(BP129:BP131))/BP4</f>
        <v>0</v>
      </c>
      <c r="BV128" s="17">
        <f>(AVERAGE(BV129:BV131))/BV4</f>
        <v>0</v>
      </c>
      <c r="CB128" s="17">
        <f>(AVERAGE(CB129:CB131))/CB4</f>
        <v>0</v>
      </c>
      <c r="CC128" s="17"/>
      <c r="CF128" s="17">
        <f>(AVERAGE(CF129:CF131))/CF4</f>
        <v>1.0000000000000002E-2</v>
      </c>
      <c r="CH128" s="18">
        <f>(O128*$O$4+T128*$T$4+AG128*$AG$4+AJ128*$AJ$4+AX128*$AX$4+BA128*$BA$4+BH128*$BH$4+BL128*$BL$4+BP128*$BP$4+BV128*$BV$4+CB128*$CB$4+CF128*$CF$4)/$CH$4</f>
        <v>2.5000000000000006E-4</v>
      </c>
    </row>
    <row r="129" spans="1:86" outlineLevel="1" x14ac:dyDescent="0.35">
      <c r="B129" s="24" t="s">
        <v>152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>
        <f t="shared" si="32"/>
        <v>0</v>
      </c>
      <c r="P129" s="19">
        <v>0</v>
      </c>
      <c r="Q129" s="19">
        <v>0</v>
      </c>
      <c r="R129" s="19">
        <v>0</v>
      </c>
      <c r="S129" s="19">
        <v>0</v>
      </c>
      <c r="T129">
        <f t="shared" si="33"/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>
        <f t="shared" si="34"/>
        <v>0</v>
      </c>
      <c r="AH129" s="19">
        <v>0</v>
      </c>
      <c r="AI129" s="19">
        <v>0</v>
      </c>
      <c r="AJ129">
        <f t="shared" si="35"/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>
        <f t="shared" si="36"/>
        <v>0</v>
      </c>
      <c r="AY129" s="19">
        <v>0</v>
      </c>
      <c r="AZ129" s="19">
        <v>0</v>
      </c>
      <c r="BA129">
        <f t="shared" si="37"/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>
        <f t="shared" si="38"/>
        <v>0</v>
      </c>
      <c r="BI129" s="19">
        <v>0</v>
      </c>
      <c r="BK129" s="19">
        <v>0</v>
      </c>
      <c r="BL129">
        <f t="shared" si="39"/>
        <v>0</v>
      </c>
      <c r="BM129" s="19">
        <v>0</v>
      </c>
      <c r="BN129" s="19">
        <v>0</v>
      </c>
      <c r="BO129" s="19">
        <v>0</v>
      </c>
      <c r="BP129">
        <f t="shared" si="40"/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>
        <f t="shared" si="41"/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>
        <f t="shared" si="42"/>
        <v>0</v>
      </c>
      <c r="CC129" s="19">
        <v>0.05</v>
      </c>
      <c r="CD129" s="19">
        <v>0</v>
      </c>
      <c r="CE129" s="19">
        <v>0</v>
      </c>
      <c r="CF129" s="21">
        <f t="shared" si="43"/>
        <v>2.5000000000000001E-2</v>
      </c>
    </row>
    <row r="130" spans="1:86" outlineLevel="1" x14ac:dyDescent="0.35">
      <c r="B130" s="24" t="s">
        <v>153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>
        <f t="shared" si="32"/>
        <v>0</v>
      </c>
      <c r="P130" s="19">
        <v>0</v>
      </c>
      <c r="Q130" s="19">
        <v>0</v>
      </c>
      <c r="R130" s="19">
        <v>0</v>
      </c>
      <c r="S130" s="19">
        <v>0</v>
      </c>
      <c r="T130">
        <f t="shared" ref="T130:T155" si="44">SUMPRODUCT($P$4:$S$4,P130:S130)</f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>
        <f t="shared" ref="AG130:AG155" si="45">SUMPRODUCT($U$4:$AF$4,U130:AF130)</f>
        <v>0</v>
      </c>
      <c r="AH130" s="19">
        <v>0</v>
      </c>
      <c r="AI130" s="19">
        <v>0</v>
      </c>
      <c r="AJ130">
        <f t="shared" ref="AJ130:AJ155" si="46">SUMPRODUCT($AH$4:$AI$4,AH130:AI130)</f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>
        <f t="shared" ref="AX130:AX155" si="47">SUMPRODUCT($AK$4:$AW$4,AK130:AW130)</f>
        <v>0</v>
      </c>
      <c r="AY130" s="19">
        <v>0</v>
      </c>
      <c r="AZ130" s="19">
        <v>0</v>
      </c>
      <c r="BA130">
        <f t="shared" ref="BA130:BA155" si="48">SUMPRODUCT($AY$4:$AZ$4,AY130:AZ130)</f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>
        <f t="shared" ref="BH130:BH155" si="49">SUMPRODUCT($BB$4:$BG$4,BB130:BG130)</f>
        <v>0</v>
      </c>
      <c r="BI130" s="19">
        <v>0</v>
      </c>
      <c r="BK130" s="19">
        <v>0</v>
      </c>
      <c r="BL130">
        <f t="shared" ref="BL130:BL155" si="50">SUMPRODUCT($BI$4:$BK$4,BI130:BK130)</f>
        <v>0</v>
      </c>
      <c r="BM130" s="19">
        <v>0</v>
      </c>
      <c r="BN130" s="19">
        <v>0</v>
      </c>
      <c r="BO130" s="19">
        <v>0</v>
      </c>
      <c r="BP130">
        <f t="shared" si="40"/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>
        <f t="shared" si="41"/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>
        <f t="shared" si="42"/>
        <v>0</v>
      </c>
      <c r="CC130" s="19">
        <v>0.05</v>
      </c>
      <c r="CD130" s="19">
        <v>0</v>
      </c>
      <c r="CE130" s="19">
        <v>0</v>
      </c>
      <c r="CF130" s="21">
        <f t="shared" si="43"/>
        <v>2.5000000000000001E-2</v>
      </c>
    </row>
    <row r="131" spans="1:86" outlineLevel="1" x14ac:dyDescent="0.35">
      <c r="B131" s="24" t="s">
        <v>154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>
        <f t="shared" ref="O131:O155" si="51">SUMPRODUCT($E$4:$N$4,E131:N131)</f>
        <v>0</v>
      </c>
      <c r="P131" s="19">
        <v>0</v>
      </c>
      <c r="Q131" s="19">
        <v>0</v>
      </c>
      <c r="R131" s="19">
        <v>0</v>
      </c>
      <c r="S131" s="19">
        <v>0</v>
      </c>
      <c r="T131">
        <f t="shared" si="44"/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>
        <f t="shared" si="45"/>
        <v>0</v>
      </c>
      <c r="AH131" s="19">
        <v>0</v>
      </c>
      <c r="AI131" s="19">
        <v>0</v>
      </c>
      <c r="AJ131">
        <f t="shared" si="46"/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>
        <f t="shared" si="47"/>
        <v>0</v>
      </c>
      <c r="AY131" s="19">
        <v>0</v>
      </c>
      <c r="AZ131" s="19">
        <v>0</v>
      </c>
      <c r="BA131">
        <f t="shared" si="48"/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>
        <f t="shared" si="49"/>
        <v>0</v>
      </c>
      <c r="BI131" s="19">
        <v>0</v>
      </c>
      <c r="BK131" s="19">
        <v>0</v>
      </c>
      <c r="BL131">
        <f t="shared" si="50"/>
        <v>0</v>
      </c>
      <c r="BM131" s="19">
        <v>0</v>
      </c>
      <c r="BN131" s="19">
        <v>0</v>
      </c>
      <c r="BO131" s="19">
        <v>0</v>
      </c>
      <c r="BP131">
        <f t="shared" ref="BP131:BP155" si="52">SUMPRODUCT($BM$4:$BO$4,BM131:BO131)</f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>
        <f t="shared" ref="BV131:BV155" si="53">SUMPRODUCT($BQ$4:$BU$4,BQ131:BU131)</f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>
        <f t="shared" ref="CB131:CB155" si="54">SUMPRODUCT($BW$4:$CA$4,BW131:CA131)</f>
        <v>0</v>
      </c>
      <c r="CC131" s="19">
        <v>0.05</v>
      </c>
      <c r="CD131" s="19">
        <v>0</v>
      </c>
      <c r="CE131" s="19">
        <v>0</v>
      </c>
      <c r="CF131" s="21">
        <f t="shared" ref="CF131:CF155" si="55">SUMPRODUCT($CC$4:$CE$4,CC131:CE131)</f>
        <v>2.5000000000000001E-2</v>
      </c>
    </row>
    <row r="132" spans="1:86" x14ac:dyDescent="0.35">
      <c r="A132" t="s">
        <v>187</v>
      </c>
      <c r="B132" s="25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7">
        <f>(AVERAGE(O133:O134))/$O$4</f>
        <v>0</v>
      </c>
      <c r="P132" s="19"/>
      <c r="Q132" s="19"/>
      <c r="R132" s="19"/>
      <c r="S132" s="19"/>
      <c r="T132" s="17">
        <f>(AVERAGE(T133:T134))/T4</f>
        <v>0</v>
      </c>
      <c r="U132" s="19"/>
      <c r="V132" s="19"/>
      <c r="W132" s="19"/>
      <c r="X132" s="19"/>
      <c r="Y132" s="19"/>
      <c r="Z132" s="20"/>
      <c r="AA132" s="19"/>
      <c r="AB132" s="19"/>
      <c r="AC132" s="19"/>
      <c r="AD132" s="19"/>
      <c r="AE132" s="19"/>
      <c r="AF132" s="19"/>
      <c r="AG132" s="17">
        <f>(AVERAGE(AG133:AG134))/AG4</f>
        <v>0</v>
      </c>
      <c r="AH132" s="19"/>
      <c r="AI132" s="19"/>
      <c r="AJ132" s="17">
        <f>(AVERAGE(AJ133:AJ134))/AJ4</f>
        <v>0</v>
      </c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7">
        <f>(AVERAGE(AX133:AX134))/AX4</f>
        <v>0</v>
      </c>
      <c r="AY132" s="19"/>
      <c r="AZ132" s="19"/>
      <c r="BA132" s="17">
        <f>(AVERAGE(BA133:BA134))/BA4</f>
        <v>0</v>
      </c>
      <c r="BB132" s="19"/>
      <c r="BC132" s="19"/>
      <c r="BD132" s="19"/>
      <c r="BE132" s="19"/>
      <c r="BF132" s="19"/>
      <c r="BG132" s="19"/>
      <c r="BH132" s="17">
        <f>(AVERAGE(BH133:BH134))/BH4</f>
        <v>0</v>
      </c>
      <c r="BI132" s="19"/>
      <c r="BJ132" s="19"/>
      <c r="BK132" s="19"/>
      <c r="BL132" s="17">
        <f>(AVERAGE(BL133:BL134))/BL4</f>
        <v>0</v>
      </c>
      <c r="BM132" s="19"/>
      <c r="BN132" s="19"/>
      <c r="BO132" s="19"/>
      <c r="BP132" s="17">
        <f>(AVERAGE(BP133:BP134))/BP4</f>
        <v>0</v>
      </c>
      <c r="BV132" s="17">
        <f>(AVERAGE(BV133:BV134))/BV4</f>
        <v>0</v>
      </c>
      <c r="CB132" s="17">
        <f>(AVERAGE(CB133:CB134))/CB4</f>
        <v>0</v>
      </c>
      <c r="CC132" s="17"/>
      <c r="CF132" s="17">
        <f>(AVERAGE(CF133:CF134))/CF4</f>
        <v>0.01</v>
      </c>
      <c r="CH132" s="18">
        <f>(O132*$O$4+T132*$T$4+AG132*$AG$4+AJ132*$AJ$4+AX132*$AX$4+BA132*$BA$4+BH132*$BH$4+BL132*$BL$4+BP132*$BP$4+BV132*$BV$4+CB132*$CB$4+CF132*$CF$4)/$CH$4</f>
        <v>2.5000000000000001E-4</v>
      </c>
    </row>
    <row r="133" spans="1:86" outlineLevel="1" x14ac:dyDescent="0.35">
      <c r="B133" s="24" t="s">
        <v>159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>
        <f t="shared" si="51"/>
        <v>0</v>
      </c>
      <c r="P133" s="19">
        <v>0</v>
      </c>
      <c r="Q133" s="19">
        <v>0</v>
      </c>
      <c r="R133" s="19">
        <v>0</v>
      </c>
      <c r="S133" s="19">
        <v>0</v>
      </c>
      <c r="T133">
        <f t="shared" si="44"/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>
        <f t="shared" si="45"/>
        <v>0</v>
      </c>
      <c r="AH133" s="19">
        <v>0</v>
      </c>
      <c r="AI133" s="19">
        <v>0</v>
      </c>
      <c r="AJ133">
        <f t="shared" si="46"/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>
        <f t="shared" si="47"/>
        <v>0</v>
      </c>
      <c r="AY133" s="19">
        <v>0</v>
      </c>
      <c r="AZ133" s="19">
        <v>0</v>
      </c>
      <c r="BA133">
        <f t="shared" si="48"/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>
        <f t="shared" si="49"/>
        <v>0</v>
      </c>
      <c r="BI133" s="19">
        <v>0</v>
      </c>
      <c r="BK133" s="19">
        <v>0</v>
      </c>
      <c r="BL133">
        <f t="shared" si="50"/>
        <v>0</v>
      </c>
      <c r="BM133" s="19">
        <v>0</v>
      </c>
      <c r="BN133" s="19">
        <v>0</v>
      </c>
      <c r="BO133" s="19">
        <v>0</v>
      </c>
      <c r="BP133">
        <f t="shared" si="52"/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>
        <f t="shared" si="53"/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>
        <f t="shared" si="54"/>
        <v>0</v>
      </c>
      <c r="CC133" s="19">
        <v>0.05</v>
      </c>
      <c r="CD133" s="19">
        <v>0</v>
      </c>
      <c r="CE133" s="19">
        <v>0</v>
      </c>
      <c r="CF133" s="21">
        <f t="shared" si="55"/>
        <v>2.5000000000000001E-2</v>
      </c>
    </row>
    <row r="134" spans="1:86" outlineLevel="1" x14ac:dyDescent="0.35">
      <c r="B134" s="24" t="s">
        <v>160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>
        <f t="shared" si="51"/>
        <v>0</v>
      </c>
      <c r="P134" s="19">
        <v>0</v>
      </c>
      <c r="Q134" s="19">
        <v>0</v>
      </c>
      <c r="R134" s="19">
        <v>0</v>
      </c>
      <c r="S134" s="19">
        <v>0</v>
      </c>
      <c r="T134">
        <f t="shared" si="44"/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>
        <f t="shared" si="45"/>
        <v>0</v>
      </c>
      <c r="AH134" s="19">
        <v>0</v>
      </c>
      <c r="AI134" s="19">
        <v>0</v>
      </c>
      <c r="AJ134">
        <f t="shared" si="46"/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>
        <f t="shared" si="47"/>
        <v>0</v>
      </c>
      <c r="AY134" s="19">
        <v>0</v>
      </c>
      <c r="AZ134" s="19">
        <v>0</v>
      </c>
      <c r="BA134">
        <f t="shared" si="48"/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>
        <f t="shared" si="49"/>
        <v>0</v>
      </c>
      <c r="BI134" s="19">
        <v>0</v>
      </c>
      <c r="BK134" s="19">
        <v>0</v>
      </c>
      <c r="BL134">
        <f t="shared" si="50"/>
        <v>0</v>
      </c>
      <c r="BM134" s="19">
        <v>0</v>
      </c>
      <c r="BN134" s="19">
        <v>0</v>
      </c>
      <c r="BO134" s="19">
        <v>0</v>
      </c>
      <c r="BP134">
        <f t="shared" si="52"/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>
        <f t="shared" si="53"/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>
        <f t="shared" si="54"/>
        <v>0</v>
      </c>
      <c r="CC134" s="19">
        <v>0.05</v>
      </c>
      <c r="CD134" s="19">
        <v>0</v>
      </c>
      <c r="CE134" s="19">
        <v>0</v>
      </c>
      <c r="CF134" s="21">
        <f t="shared" si="55"/>
        <v>2.5000000000000001E-2</v>
      </c>
    </row>
    <row r="135" spans="1:86" x14ac:dyDescent="0.35">
      <c r="A135" t="s">
        <v>186</v>
      </c>
      <c r="B135" s="25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7">
        <f>(AVERAGE(O136:O142))/$O$4</f>
        <v>0</v>
      </c>
      <c r="P135" s="19"/>
      <c r="Q135" s="19"/>
      <c r="R135" s="19"/>
      <c r="S135" s="19"/>
      <c r="T135" s="17">
        <f>(AVERAGE(T136:T142))/T4</f>
        <v>0</v>
      </c>
      <c r="U135" s="19"/>
      <c r="V135" s="19"/>
      <c r="W135" s="19"/>
      <c r="X135" s="19"/>
      <c r="Y135" s="19"/>
      <c r="Z135" s="20"/>
      <c r="AA135" s="19"/>
      <c r="AB135" s="19"/>
      <c r="AC135" s="19"/>
      <c r="AD135" s="19"/>
      <c r="AE135" s="19"/>
      <c r="AF135" s="19"/>
      <c r="AG135" s="17">
        <f>(AVERAGE(AG136:AG142))/AG4</f>
        <v>0</v>
      </c>
      <c r="AH135" s="19"/>
      <c r="AI135" s="19"/>
      <c r="AJ135" s="17">
        <f>(AVERAGE(AJ136:AJ142))/AJ4</f>
        <v>0</v>
      </c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7">
        <f>(AVERAGE(AX136:AX142))/AX4</f>
        <v>0</v>
      </c>
      <c r="AY135" s="19"/>
      <c r="AZ135" s="19"/>
      <c r="BA135" s="17">
        <f>(AVERAGE(BA136:BA142))/BA4</f>
        <v>0</v>
      </c>
      <c r="BB135" s="19"/>
      <c r="BC135" s="19"/>
      <c r="BD135" s="19"/>
      <c r="BE135" s="19"/>
      <c r="BF135" s="19"/>
      <c r="BG135" s="19"/>
      <c r="BH135" s="17">
        <f>(AVERAGE(BH136:BH142))/BH4</f>
        <v>0</v>
      </c>
      <c r="BI135" s="19"/>
      <c r="BJ135" s="19"/>
      <c r="BK135" s="19"/>
      <c r="BL135" s="17">
        <f>(AVERAGE(BL136:BL142))/BL4</f>
        <v>0</v>
      </c>
      <c r="BM135" s="19"/>
      <c r="BN135" s="19"/>
      <c r="BO135" s="19"/>
      <c r="BP135" s="17">
        <f>(AVERAGE(BP136:BP142))/BP4</f>
        <v>0</v>
      </c>
      <c r="BV135" s="17">
        <f>(AVERAGE(BV136:BV142))/BV4</f>
        <v>0</v>
      </c>
      <c r="CB135" s="17">
        <f>(AVERAGE(CB136:CB142))/CB4</f>
        <v>0</v>
      </c>
      <c r="CC135" s="17"/>
      <c r="CF135" s="17">
        <f>(AVERAGE(CF136:CF142))/CF4</f>
        <v>9.9999999999999985E-3</v>
      </c>
      <c r="CH135" s="18">
        <f>(O135*$O$4+T135*$T$4+AG135*$AG$4+AJ135*$AJ$4+AX135*$AX$4+BA135*$BA$4+BH135*$BH$4+BL135*$BL$4+BP135*$BP$4+BV135*$BV$4+CB135*$CB$4+CF135*$CF$4)/$CH$4</f>
        <v>2.4999999999999995E-4</v>
      </c>
    </row>
    <row r="136" spans="1:86" outlineLevel="2" x14ac:dyDescent="0.35">
      <c r="B136" s="24" t="s">
        <v>155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>
        <f t="shared" si="51"/>
        <v>0</v>
      </c>
      <c r="P136" s="19">
        <v>0</v>
      </c>
      <c r="Q136" s="19">
        <v>0</v>
      </c>
      <c r="R136" s="19">
        <v>0</v>
      </c>
      <c r="S136" s="19">
        <v>0</v>
      </c>
      <c r="T136">
        <f t="shared" si="44"/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>
        <f t="shared" si="45"/>
        <v>0</v>
      </c>
      <c r="AH136" s="19">
        <v>0</v>
      </c>
      <c r="AI136" s="19">
        <v>0</v>
      </c>
      <c r="AJ136">
        <f t="shared" si="46"/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>
        <f t="shared" si="47"/>
        <v>0</v>
      </c>
      <c r="AY136" s="19">
        <v>0</v>
      </c>
      <c r="AZ136" s="19">
        <v>0</v>
      </c>
      <c r="BA136">
        <f t="shared" si="48"/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0</v>
      </c>
      <c r="BG136" s="19">
        <v>0</v>
      </c>
      <c r="BH136">
        <f t="shared" si="49"/>
        <v>0</v>
      </c>
      <c r="BI136" s="19">
        <v>0</v>
      </c>
      <c r="BK136" s="19">
        <v>0</v>
      </c>
      <c r="BL136">
        <f t="shared" si="50"/>
        <v>0</v>
      </c>
      <c r="BM136" s="19">
        <v>0</v>
      </c>
      <c r="BN136" s="19">
        <v>0</v>
      </c>
      <c r="BO136" s="19">
        <v>0</v>
      </c>
      <c r="BP136">
        <f t="shared" si="52"/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>
        <f t="shared" si="53"/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>
        <f t="shared" si="54"/>
        <v>0</v>
      </c>
      <c r="CC136" s="19">
        <v>0.05</v>
      </c>
      <c r="CD136" s="19">
        <v>0</v>
      </c>
      <c r="CE136" s="19">
        <v>0</v>
      </c>
      <c r="CF136" s="21">
        <f t="shared" si="55"/>
        <v>2.5000000000000001E-2</v>
      </c>
    </row>
    <row r="137" spans="1:86" outlineLevel="2" x14ac:dyDescent="0.35">
      <c r="B137" s="24" t="s">
        <v>156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>
        <f t="shared" si="51"/>
        <v>0</v>
      </c>
      <c r="P137" s="19">
        <v>0</v>
      </c>
      <c r="Q137" s="19">
        <v>0</v>
      </c>
      <c r="R137" s="19">
        <v>0</v>
      </c>
      <c r="S137" s="19">
        <v>0</v>
      </c>
      <c r="T137">
        <f t="shared" si="44"/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>
        <f t="shared" si="45"/>
        <v>0</v>
      </c>
      <c r="AH137" s="19">
        <v>0</v>
      </c>
      <c r="AI137" s="19">
        <v>0</v>
      </c>
      <c r="AJ137">
        <f t="shared" si="46"/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>
        <f t="shared" si="47"/>
        <v>0</v>
      </c>
      <c r="AY137" s="19">
        <v>0</v>
      </c>
      <c r="AZ137" s="19">
        <v>0</v>
      </c>
      <c r="BA137">
        <f t="shared" si="48"/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>
        <f t="shared" si="49"/>
        <v>0</v>
      </c>
      <c r="BI137" s="19">
        <v>0</v>
      </c>
      <c r="BK137" s="19">
        <v>0</v>
      </c>
      <c r="BL137">
        <f t="shared" si="50"/>
        <v>0</v>
      </c>
      <c r="BM137" s="19">
        <v>0</v>
      </c>
      <c r="BN137" s="19">
        <v>0</v>
      </c>
      <c r="BO137" s="19">
        <v>0</v>
      </c>
      <c r="BP137">
        <f t="shared" si="52"/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>
        <f t="shared" si="53"/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>
        <f t="shared" si="54"/>
        <v>0</v>
      </c>
      <c r="CC137" s="19">
        <v>0.05</v>
      </c>
      <c r="CD137" s="19">
        <v>0</v>
      </c>
      <c r="CE137" s="19">
        <v>0</v>
      </c>
      <c r="CF137" s="21">
        <f t="shared" si="55"/>
        <v>2.5000000000000001E-2</v>
      </c>
    </row>
    <row r="138" spans="1:86" outlineLevel="2" x14ac:dyDescent="0.35">
      <c r="B138" s="24" t="s">
        <v>157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>
        <f t="shared" si="51"/>
        <v>0</v>
      </c>
      <c r="P138" s="19">
        <v>0</v>
      </c>
      <c r="Q138" s="19">
        <v>0</v>
      </c>
      <c r="R138" s="19">
        <v>0</v>
      </c>
      <c r="S138" s="19">
        <v>0</v>
      </c>
      <c r="T138">
        <f t="shared" si="44"/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>
        <f t="shared" si="45"/>
        <v>0</v>
      </c>
      <c r="AH138" s="19">
        <v>0</v>
      </c>
      <c r="AI138" s="19">
        <v>0</v>
      </c>
      <c r="AJ138">
        <f t="shared" si="46"/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>
        <f t="shared" si="47"/>
        <v>0</v>
      </c>
      <c r="AY138" s="19">
        <v>0</v>
      </c>
      <c r="AZ138" s="19">
        <v>0</v>
      </c>
      <c r="BA138">
        <f t="shared" si="48"/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>
        <f t="shared" si="49"/>
        <v>0</v>
      </c>
      <c r="BI138" s="19">
        <v>0</v>
      </c>
      <c r="BK138" s="19">
        <v>0</v>
      </c>
      <c r="BL138">
        <f t="shared" si="50"/>
        <v>0</v>
      </c>
      <c r="BM138" s="19">
        <v>0</v>
      </c>
      <c r="BN138" s="19">
        <v>0</v>
      </c>
      <c r="BO138" s="19">
        <v>0</v>
      </c>
      <c r="BP138">
        <f t="shared" si="52"/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>
        <f t="shared" si="53"/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>
        <f t="shared" si="54"/>
        <v>0</v>
      </c>
      <c r="CC138" s="19">
        <v>0.05</v>
      </c>
      <c r="CD138" s="19">
        <v>0</v>
      </c>
      <c r="CE138" s="19">
        <v>0</v>
      </c>
      <c r="CF138" s="21">
        <f t="shared" si="55"/>
        <v>2.5000000000000001E-2</v>
      </c>
    </row>
    <row r="139" spans="1:86" outlineLevel="2" x14ac:dyDescent="0.35">
      <c r="B139" s="24" t="s">
        <v>158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>
        <f t="shared" si="51"/>
        <v>0</v>
      </c>
      <c r="P139" s="19">
        <v>0</v>
      </c>
      <c r="Q139" s="19">
        <v>0</v>
      </c>
      <c r="R139" s="19">
        <v>0</v>
      </c>
      <c r="S139" s="19">
        <v>0</v>
      </c>
      <c r="T139">
        <f t="shared" si="44"/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>
        <f t="shared" si="45"/>
        <v>0</v>
      </c>
      <c r="AH139" s="19">
        <v>0</v>
      </c>
      <c r="AI139" s="19">
        <v>0</v>
      </c>
      <c r="AJ139">
        <f t="shared" si="46"/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>
        <f t="shared" si="47"/>
        <v>0</v>
      </c>
      <c r="AY139" s="19">
        <v>0</v>
      </c>
      <c r="AZ139" s="19">
        <v>0</v>
      </c>
      <c r="BA139">
        <f t="shared" si="48"/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>
        <f t="shared" si="49"/>
        <v>0</v>
      </c>
      <c r="BI139" s="19">
        <v>0</v>
      </c>
      <c r="BK139" s="19">
        <v>0</v>
      </c>
      <c r="BL139">
        <f t="shared" si="50"/>
        <v>0</v>
      </c>
      <c r="BM139" s="19">
        <v>0</v>
      </c>
      <c r="BN139" s="19">
        <v>0</v>
      </c>
      <c r="BO139" s="19">
        <v>0</v>
      </c>
      <c r="BP139">
        <f t="shared" si="52"/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>
        <f t="shared" si="53"/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>
        <f t="shared" si="54"/>
        <v>0</v>
      </c>
      <c r="CC139" s="19">
        <v>0.05</v>
      </c>
      <c r="CD139" s="19">
        <v>0</v>
      </c>
      <c r="CE139" s="19">
        <v>0</v>
      </c>
      <c r="CF139" s="21">
        <f t="shared" si="55"/>
        <v>2.5000000000000001E-2</v>
      </c>
    </row>
    <row r="140" spans="1:86" outlineLevel="1" x14ac:dyDescent="0.35">
      <c r="B140" s="24" t="s">
        <v>193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>
        <f t="shared" si="51"/>
        <v>0</v>
      </c>
      <c r="P140" s="19">
        <v>0</v>
      </c>
      <c r="Q140" s="19">
        <v>0</v>
      </c>
      <c r="R140" s="19">
        <v>0</v>
      </c>
      <c r="S140" s="19">
        <v>0</v>
      </c>
      <c r="T140">
        <f t="shared" si="44"/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>
        <f t="shared" si="45"/>
        <v>0</v>
      </c>
      <c r="AH140" s="19">
        <v>0</v>
      </c>
      <c r="AI140" s="19">
        <v>0</v>
      </c>
      <c r="AJ140">
        <f t="shared" si="46"/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>
        <f t="shared" si="47"/>
        <v>0</v>
      </c>
      <c r="AY140" s="19">
        <v>0</v>
      </c>
      <c r="AZ140" s="19">
        <v>0</v>
      </c>
      <c r="BA140">
        <f t="shared" si="48"/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>
        <f t="shared" si="49"/>
        <v>0</v>
      </c>
      <c r="BI140" s="19">
        <v>0</v>
      </c>
      <c r="BK140" s="19">
        <v>0</v>
      </c>
      <c r="BL140">
        <f t="shared" si="50"/>
        <v>0</v>
      </c>
      <c r="BM140" s="19">
        <v>0</v>
      </c>
      <c r="BN140" s="19">
        <v>0</v>
      </c>
      <c r="BO140" s="19">
        <v>0</v>
      </c>
      <c r="BP140">
        <f t="shared" si="52"/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>
        <f t="shared" si="53"/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>
        <f t="shared" si="54"/>
        <v>0</v>
      </c>
      <c r="CC140" s="19">
        <v>0.05</v>
      </c>
      <c r="CD140" s="19">
        <v>0</v>
      </c>
      <c r="CE140" s="19">
        <v>0</v>
      </c>
      <c r="CF140" s="21">
        <f t="shared" si="55"/>
        <v>2.5000000000000001E-2</v>
      </c>
    </row>
    <row r="141" spans="1:86" outlineLevel="1" x14ac:dyDescent="0.35">
      <c r="B141" s="24" t="s">
        <v>194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>
        <f t="shared" si="51"/>
        <v>0</v>
      </c>
      <c r="P141" s="19">
        <v>0</v>
      </c>
      <c r="Q141" s="19">
        <v>0</v>
      </c>
      <c r="R141" s="19">
        <v>0</v>
      </c>
      <c r="S141" s="19">
        <v>0</v>
      </c>
      <c r="T141">
        <f t="shared" si="44"/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>
        <f t="shared" si="45"/>
        <v>0</v>
      </c>
      <c r="AH141" s="19">
        <v>0</v>
      </c>
      <c r="AI141" s="19">
        <v>0</v>
      </c>
      <c r="AJ141">
        <f t="shared" si="46"/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>
        <f t="shared" si="47"/>
        <v>0</v>
      </c>
      <c r="AY141" s="19">
        <v>0</v>
      </c>
      <c r="AZ141" s="19">
        <v>0</v>
      </c>
      <c r="BA141">
        <f t="shared" si="48"/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>
        <f t="shared" si="49"/>
        <v>0</v>
      </c>
      <c r="BI141" s="19">
        <v>0</v>
      </c>
      <c r="BK141" s="19">
        <v>0</v>
      </c>
      <c r="BL141">
        <f t="shared" si="50"/>
        <v>0</v>
      </c>
      <c r="BM141" s="19">
        <v>0</v>
      </c>
      <c r="BN141" s="19">
        <v>0</v>
      </c>
      <c r="BO141" s="19">
        <v>0</v>
      </c>
      <c r="BP141">
        <f t="shared" si="52"/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>
        <f t="shared" si="53"/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>
        <f t="shared" si="54"/>
        <v>0</v>
      </c>
      <c r="CC141" s="19">
        <v>0.05</v>
      </c>
      <c r="CD141" s="19">
        <v>0</v>
      </c>
      <c r="CE141" s="19">
        <v>0</v>
      </c>
      <c r="CF141" s="21">
        <f t="shared" si="55"/>
        <v>2.5000000000000001E-2</v>
      </c>
    </row>
    <row r="142" spans="1:86" outlineLevel="1" x14ac:dyDescent="0.35">
      <c r="B142" s="24" t="s">
        <v>195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>
        <f t="shared" si="51"/>
        <v>0</v>
      </c>
      <c r="P142" s="19">
        <v>0</v>
      </c>
      <c r="Q142" s="19">
        <v>0</v>
      </c>
      <c r="R142" s="19">
        <v>0</v>
      </c>
      <c r="S142" s="19">
        <v>0</v>
      </c>
      <c r="T142">
        <f t="shared" si="44"/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>
        <f t="shared" si="45"/>
        <v>0</v>
      </c>
      <c r="AH142" s="19">
        <v>0</v>
      </c>
      <c r="AI142" s="19">
        <v>0</v>
      </c>
      <c r="AJ142">
        <f t="shared" si="46"/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>
        <f t="shared" si="47"/>
        <v>0</v>
      </c>
      <c r="AY142" s="19">
        <v>0</v>
      </c>
      <c r="AZ142" s="19">
        <v>0</v>
      </c>
      <c r="BA142">
        <f t="shared" si="48"/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0</v>
      </c>
      <c r="BG142" s="19">
        <v>0</v>
      </c>
      <c r="BH142">
        <f t="shared" si="49"/>
        <v>0</v>
      </c>
      <c r="BI142" s="19">
        <v>0</v>
      </c>
      <c r="BK142" s="19">
        <v>0</v>
      </c>
      <c r="BL142">
        <f t="shared" si="50"/>
        <v>0</v>
      </c>
      <c r="BM142" s="19">
        <v>0</v>
      </c>
      <c r="BN142" s="19">
        <v>0</v>
      </c>
      <c r="BO142" s="19">
        <v>0</v>
      </c>
      <c r="BP142">
        <f t="shared" si="52"/>
        <v>0</v>
      </c>
      <c r="BQ142" s="19">
        <v>0</v>
      </c>
      <c r="BR142" s="19">
        <v>0</v>
      </c>
      <c r="BS142" s="19">
        <v>0</v>
      </c>
      <c r="BT142" s="19">
        <v>0</v>
      </c>
      <c r="BU142" s="19">
        <v>0</v>
      </c>
      <c r="BV142">
        <f t="shared" si="53"/>
        <v>0</v>
      </c>
      <c r="BW142" s="19">
        <v>0</v>
      </c>
      <c r="BX142" s="19">
        <v>0</v>
      </c>
      <c r="BY142" s="19">
        <v>0</v>
      </c>
      <c r="BZ142" s="19">
        <v>0</v>
      </c>
      <c r="CA142" s="19">
        <v>0</v>
      </c>
      <c r="CB142">
        <f t="shared" si="54"/>
        <v>0</v>
      </c>
      <c r="CC142" s="19">
        <v>0.05</v>
      </c>
      <c r="CD142" s="19">
        <v>0</v>
      </c>
      <c r="CE142" s="19">
        <v>0</v>
      </c>
      <c r="CF142" s="21">
        <f t="shared" si="55"/>
        <v>2.5000000000000001E-2</v>
      </c>
    </row>
    <row r="143" spans="1:86" x14ac:dyDescent="0.35">
      <c r="A143" t="s">
        <v>188</v>
      </c>
      <c r="B143" s="25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7">
        <f>(AVERAGE(O144))/$O$4</f>
        <v>0</v>
      </c>
      <c r="P143" s="19"/>
      <c r="Q143" s="19"/>
      <c r="R143" s="19"/>
      <c r="S143" s="19"/>
      <c r="T143" s="17">
        <f>(AVERAGE(T144))/T4</f>
        <v>0</v>
      </c>
      <c r="U143" s="19"/>
      <c r="V143" s="19"/>
      <c r="W143" s="19"/>
      <c r="X143" s="19"/>
      <c r="Y143" s="19"/>
      <c r="Z143" s="20"/>
      <c r="AA143" s="19"/>
      <c r="AB143" s="19"/>
      <c r="AC143" s="19"/>
      <c r="AD143" s="19"/>
      <c r="AE143" s="19"/>
      <c r="AF143" s="19"/>
      <c r="AG143" s="17">
        <f>(AVERAGE(AG144))/AG4</f>
        <v>0</v>
      </c>
      <c r="AH143" s="19"/>
      <c r="AI143" s="19"/>
      <c r="AJ143" s="17">
        <f>(AVERAGE(AJ144))/AJ4</f>
        <v>0</v>
      </c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7">
        <f>(AVERAGE(AX144))/AX4</f>
        <v>0</v>
      </c>
      <c r="AY143" s="19"/>
      <c r="AZ143" s="19"/>
      <c r="BA143" s="17">
        <f>(AVERAGE(BA144))/BA4</f>
        <v>0</v>
      </c>
      <c r="BB143" s="19"/>
      <c r="BC143" s="19"/>
      <c r="BD143" s="19"/>
      <c r="BE143" s="19"/>
      <c r="BF143" s="19"/>
      <c r="BG143" s="19"/>
      <c r="BH143" s="17">
        <f>(AVERAGE(BH144))/BH4</f>
        <v>0</v>
      </c>
      <c r="BI143" s="19"/>
      <c r="BJ143" s="19"/>
      <c r="BK143" s="19"/>
      <c r="BL143" s="17">
        <f>(AVERAGE(BL144))/BL4</f>
        <v>0</v>
      </c>
      <c r="BM143" s="19"/>
      <c r="BN143" s="19"/>
      <c r="BO143" s="19"/>
      <c r="BP143" s="17">
        <f>(AVERAGE(BP144))/BP4</f>
        <v>0</v>
      </c>
      <c r="BV143" s="17">
        <f>(AVERAGE(BV144))/BV4</f>
        <v>0</v>
      </c>
      <c r="CB143" s="17">
        <f>(AVERAGE(CB144))/CB4</f>
        <v>0</v>
      </c>
      <c r="CC143" s="17"/>
      <c r="CF143" s="17">
        <f>(AVERAGE(CF144))/CF4</f>
        <v>0.01</v>
      </c>
      <c r="CH143" s="18">
        <f>(O143*$O$4+T143*$T$4+AG143*$AG$4+AJ143*$AJ$4+AX143*$AX$4+BA143*$BA$4+BH143*$BH$4+BL143*$BL$4+BP143*$BP$4+BV143*$BV$4+CB143*$CB$4+CF143*$CF$4)/$CH$4</f>
        <v>2.5000000000000001E-4</v>
      </c>
    </row>
    <row r="144" spans="1:86" outlineLevel="1" x14ac:dyDescent="0.35">
      <c r="B144" s="24" t="s">
        <v>161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>
        <f t="shared" si="51"/>
        <v>0</v>
      </c>
      <c r="P144" s="19">
        <v>0</v>
      </c>
      <c r="Q144" s="19">
        <v>0</v>
      </c>
      <c r="R144" s="19">
        <v>0</v>
      </c>
      <c r="S144" s="19">
        <v>0</v>
      </c>
      <c r="T144">
        <f t="shared" si="44"/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>
        <f t="shared" si="45"/>
        <v>0</v>
      </c>
      <c r="AH144" s="19">
        <v>0</v>
      </c>
      <c r="AI144" s="19">
        <v>0</v>
      </c>
      <c r="AJ144">
        <f t="shared" si="46"/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>
        <f t="shared" si="47"/>
        <v>0</v>
      </c>
      <c r="AY144" s="19">
        <v>0</v>
      </c>
      <c r="AZ144" s="19">
        <v>0</v>
      </c>
      <c r="BA144">
        <f t="shared" si="48"/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>
        <f t="shared" si="49"/>
        <v>0</v>
      </c>
      <c r="BI144" s="19">
        <v>0</v>
      </c>
      <c r="BK144" s="19">
        <v>0</v>
      </c>
      <c r="BL144">
        <f t="shared" si="50"/>
        <v>0</v>
      </c>
      <c r="BM144" s="19">
        <v>0</v>
      </c>
      <c r="BN144" s="19">
        <v>0</v>
      </c>
      <c r="BO144" s="19">
        <v>0</v>
      </c>
      <c r="BP144">
        <f t="shared" si="52"/>
        <v>0</v>
      </c>
      <c r="BQ144" s="19">
        <v>0</v>
      </c>
      <c r="BR144" s="19">
        <v>0</v>
      </c>
      <c r="BS144" s="19">
        <v>0</v>
      </c>
      <c r="BT144" s="19">
        <v>0</v>
      </c>
      <c r="BU144" s="19">
        <v>0</v>
      </c>
      <c r="BV144">
        <f t="shared" si="53"/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>
        <f t="shared" si="54"/>
        <v>0</v>
      </c>
      <c r="CC144" s="19">
        <v>0.05</v>
      </c>
      <c r="CD144" s="19">
        <v>0</v>
      </c>
      <c r="CE144" s="19">
        <v>0</v>
      </c>
      <c r="CF144" s="21">
        <f t="shared" si="55"/>
        <v>2.5000000000000001E-2</v>
      </c>
    </row>
    <row r="145" spans="1:86" x14ac:dyDescent="0.35">
      <c r="A145" t="s">
        <v>189</v>
      </c>
      <c r="B145" s="25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7">
        <f>(AVERAGE(O146:O153))/$O$4</f>
        <v>0</v>
      </c>
      <c r="P145" s="19"/>
      <c r="Q145" s="19"/>
      <c r="R145" s="19"/>
      <c r="S145" s="19"/>
      <c r="T145" s="17">
        <f>(AVERAGE(T146:T153))/T4</f>
        <v>0</v>
      </c>
      <c r="U145" s="19"/>
      <c r="V145" s="19"/>
      <c r="W145" s="19"/>
      <c r="X145" s="19"/>
      <c r="Y145" s="19"/>
      <c r="Z145" s="20"/>
      <c r="AA145" s="19"/>
      <c r="AB145" s="19"/>
      <c r="AC145" s="19"/>
      <c r="AD145" s="19"/>
      <c r="AE145" s="19"/>
      <c r="AF145" s="19"/>
      <c r="AG145" s="17">
        <f>(AVERAGE(AG146:AG153))/AG4</f>
        <v>0</v>
      </c>
      <c r="AH145" s="19"/>
      <c r="AI145" s="19"/>
      <c r="AJ145" s="17">
        <f>(AVERAGE(AJ146:AJ153))/AJ4</f>
        <v>0</v>
      </c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7">
        <f>(AVERAGE(AX146:AX153))/AX4</f>
        <v>0</v>
      </c>
      <c r="AY145" s="19"/>
      <c r="AZ145" s="19"/>
      <c r="BA145" s="17">
        <f>(AVERAGE(BA146:BA153))/BA4</f>
        <v>0</v>
      </c>
      <c r="BB145" s="19"/>
      <c r="BC145" s="19"/>
      <c r="BD145" s="19"/>
      <c r="BE145" s="19"/>
      <c r="BF145" s="19"/>
      <c r="BG145" s="19"/>
      <c r="BH145" s="17">
        <f>(AVERAGE(BH146:BH153))/BH4</f>
        <v>0</v>
      </c>
      <c r="BI145" s="19"/>
      <c r="BJ145" s="19"/>
      <c r="BK145" s="19"/>
      <c r="BL145" s="17">
        <f>(AVERAGE(BL146:BL153))/BL4</f>
        <v>0</v>
      </c>
      <c r="BM145" s="19"/>
      <c r="BN145" s="19"/>
      <c r="BO145" s="19"/>
      <c r="BP145" s="17">
        <f>(AVERAGE(BP146:BP153))/BP4</f>
        <v>0</v>
      </c>
      <c r="BV145" s="17">
        <f>(AVERAGE(BV146:BV153))/BV4</f>
        <v>0</v>
      </c>
      <c r="CB145" s="17">
        <f>(AVERAGE(CB146:CB153))/CB4</f>
        <v>0</v>
      </c>
      <c r="CC145" s="17"/>
      <c r="CF145" s="17">
        <f>(AVERAGE(CF146:CF153))/CF4</f>
        <v>9.9999999999999985E-3</v>
      </c>
      <c r="CH145" s="18">
        <f>(O145*$O$4+T145*$T$4+AG145*$AG$4+AJ145*$AJ$4+AX145*$AX$4+BA145*$BA$4+BH145*$BH$4+BL145*$BL$4+BP145*$BP$4+BV145*$BV$4+CB145*$CB$4+CF145*$CF$4)/$CH$4</f>
        <v>2.4999999999999995E-4</v>
      </c>
    </row>
    <row r="146" spans="1:86" outlineLevel="1" x14ac:dyDescent="0.35">
      <c r="B146" s="24" t="s">
        <v>162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>
        <f t="shared" si="51"/>
        <v>0</v>
      </c>
      <c r="P146" s="19">
        <v>0</v>
      </c>
      <c r="Q146" s="19">
        <v>0</v>
      </c>
      <c r="R146" s="19">
        <v>0</v>
      </c>
      <c r="S146" s="19">
        <v>0</v>
      </c>
      <c r="T146">
        <f t="shared" si="44"/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>
        <f t="shared" si="45"/>
        <v>0</v>
      </c>
      <c r="AH146" s="19">
        <v>0</v>
      </c>
      <c r="AI146" s="19">
        <v>0</v>
      </c>
      <c r="AJ146">
        <f t="shared" si="46"/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>
        <f t="shared" si="47"/>
        <v>0</v>
      </c>
      <c r="AY146" s="19">
        <v>0</v>
      </c>
      <c r="AZ146" s="19">
        <v>0</v>
      </c>
      <c r="BA146">
        <f t="shared" si="48"/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>
        <f t="shared" si="49"/>
        <v>0</v>
      </c>
      <c r="BI146" s="19">
        <v>0</v>
      </c>
      <c r="BK146" s="19">
        <v>0</v>
      </c>
      <c r="BL146">
        <f t="shared" si="50"/>
        <v>0</v>
      </c>
      <c r="BM146" s="19">
        <v>0</v>
      </c>
      <c r="BN146" s="19">
        <v>0</v>
      </c>
      <c r="BO146" s="19">
        <v>0</v>
      </c>
      <c r="BP146">
        <f t="shared" si="52"/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>
        <f t="shared" si="53"/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>
        <f t="shared" si="54"/>
        <v>0</v>
      </c>
      <c r="CC146" s="19">
        <v>0.05</v>
      </c>
      <c r="CD146" s="19">
        <v>0</v>
      </c>
      <c r="CE146" s="19">
        <v>0</v>
      </c>
      <c r="CF146" s="21">
        <f t="shared" si="55"/>
        <v>2.5000000000000001E-2</v>
      </c>
    </row>
    <row r="147" spans="1:86" outlineLevel="1" x14ac:dyDescent="0.35">
      <c r="B147" s="24" t="s">
        <v>163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>
        <f t="shared" si="51"/>
        <v>0</v>
      </c>
      <c r="P147" s="19">
        <v>0</v>
      </c>
      <c r="Q147" s="19">
        <v>0</v>
      </c>
      <c r="R147" s="19">
        <v>0</v>
      </c>
      <c r="S147" s="19">
        <v>0</v>
      </c>
      <c r="T147">
        <f t="shared" si="44"/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>
        <f t="shared" si="45"/>
        <v>0</v>
      </c>
      <c r="AH147" s="19">
        <v>0</v>
      </c>
      <c r="AI147" s="19">
        <v>0</v>
      </c>
      <c r="AJ147">
        <f t="shared" si="46"/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>
        <f t="shared" si="47"/>
        <v>0</v>
      </c>
      <c r="AY147" s="19">
        <v>0</v>
      </c>
      <c r="AZ147" s="19">
        <v>0</v>
      </c>
      <c r="BA147">
        <f t="shared" si="48"/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>
        <f t="shared" si="49"/>
        <v>0</v>
      </c>
      <c r="BI147" s="19">
        <v>0</v>
      </c>
      <c r="BK147" s="19">
        <v>0</v>
      </c>
      <c r="BL147">
        <f t="shared" si="50"/>
        <v>0</v>
      </c>
      <c r="BM147" s="19">
        <v>0</v>
      </c>
      <c r="BN147" s="19">
        <v>0</v>
      </c>
      <c r="BO147" s="19">
        <v>0</v>
      </c>
      <c r="BP147">
        <f t="shared" si="52"/>
        <v>0</v>
      </c>
      <c r="BQ147" s="19">
        <v>0</v>
      </c>
      <c r="BR147" s="19">
        <v>0</v>
      </c>
      <c r="BS147" s="19">
        <v>0</v>
      </c>
      <c r="BT147" s="19">
        <v>0</v>
      </c>
      <c r="BU147" s="19">
        <v>0</v>
      </c>
      <c r="BV147">
        <f t="shared" si="53"/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>
        <f t="shared" si="54"/>
        <v>0</v>
      </c>
      <c r="CC147" s="19">
        <v>0.05</v>
      </c>
      <c r="CD147" s="19">
        <v>0</v>
      </c>
      <c r="CE147" s="19">
        <v>0</v>
      </c>
      <c r="CF147" s="21">
        <f t="shared" si="55"/>
        <v>2.5000000000000001E-2</v>
      </c>
    </row>
    <row r="148" spans="1:86" outlineLevel="1" x14ac:dyDescent="0.35">
      <c r="B148" s="24" t="s">
        <v>164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>
        <f t="shared" si="51"/>
        <v>0</v>
      </c>
      <c r="P148" s="19">
        <v>0</v>
      </c>
      <c r="Q148" s="19">
        <v>0</v>
      </c>
      <c r="R148" s="19">
        <v>0</v>
      </c>
      <c r="S148" s="19">
        <v>0</v>
      </c>
      <c r="T148">
        <f t="shared" si="44"/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>
        <f t="shared" si="45"/>
        <v>0</v>
      </c>
      <c r="AH148" s="19">
        <v>0</v>
      </c>
      <c r="AI148" s="19">
        <v>0</v>
      </c>
      <c r="AJ148">
        <f t="shared" si="46"/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>
        <f t="shared" si="47"/>
        <v>0</v>
      </c>
      <c r="AY148" s="19">
        <v>0</v>
      </c>
      <c r="AZ148" s="19">
        <v>0</v>
      </c>
      <c r="BA148">
        <f t="shared" si="48"/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>
        <f t="shared" si="49"/>
        <v>0</v>
      </c>
      <c r="BI148" s="19">
        <v>0</v>
      </c>
      <c r="BK148" s="19">
        <v>0</v>
      </c>
      <c r="BL148">
        <f t="shared" si="50"/>
        <v>0</v>
      </c>
      <c r="BM148" s="19">
        <v>0</v>
      </c>
      <c r="BN148" s="19">
        <v>0</v>
      </c>
      <c r="BO148" s="19">
        <v>0</v>
      </c>
      <c r="BP148">
        <f t="shared" si="52"/>
        <v>0</v>
      </c>
      <c r="BQ148" s="19">
        <v>0</v>
      </c>
      <c r="BR148" s="19">
        <v>0</v>
      </c>
      <c r="BS148" s="19">
        <v>0</v>
      </c>
      <c r="BT148" s="19">
        <v>0</v>
      </c>
      <c r="BU148" s="19">
        <v>0</v>
      </c>
      <c r="BV148">
        <f t="shared" si="53"/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>
        <f t="shared" si="54"/>
        <v>0</v>
      </c>
      <c r="CC148" s="19">
        <v>0.05</v>
      </c>
      <c r="CD148" s="19">
        <v>0</v>
      </c>
      <c r="CE148" s="19">
        <v>0</v>
      </c>
      <c r="CF148" s="21">
        <f t="shared" si="55"/>
        <v>2.5000000000000001E-2</v>
      </c>
    </row>
    <row r="149" spans="1:86" outlineLevel="1" x14ac:dyDescent="0.35">
      <c r="B149" s="24" t="s">
        <v>165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>
        <f t="shared" si="51"/>
        <v>0</v>
      </c>
      <c r="P149" s="19">
        <v>0</v>
      </c>
      <c r="Q149" s="19">
        <v>0</v>
      </c>
      <c r="R149" s="19">
        <v>0</v>
      </c>
      <c r="S149" s="19">
        <v>0</v>
      </c>
      <c r="T149">
        <f t="shared" si="44"/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>
        <f t="shared" si="45"/>
        <v>0</v>
      </c>
      <c r="AH149" s="19">
        <v>0</v>
      </c>
      <c r="AI149" s="19">
        <v>0</v>
      </c>
      <c r="AJ149">
        <f t="shared" si="46"/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0</v>
      </c>
      <c r="AS149" s="19">
        <v>0</v>
      </c>
      <c r="AT149" s="19">
        <v>0</v>
      </c>
      <c r="AU149" s="19">
        <v>0</v>
      </c>
      <c r="AV149" s="19">
        <v>0</v>
      </c>
      <c r="AW149" s="19">
        <v>0</v>
      </c>
      <c r="AX149">
        <f t="shared" si="47"/>
        <v>0</v>
      </c>
      <c r="AY149" s="19">
        <v>0</v>
      </c>
      <c r="AZ149" s="19">
        <v>0</v>
      </c>
      <c r="BA149">
        <f t="shared" si="48"/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>
        <f t="shared" si="49"/>
        <v>0</v>
      </c>
      <c r="BI149" s="19">
        <v>0</v>
      </c>
      <c r="BK149" s="19">
        <v>0</v>
      </c>
      <c r="BL149">
        <f t="shared" si="50"/>
        <v>0</v>
      </c>
      <c r="BM149" s="19">
        <v>0</v>
      </c>
      <c r="BN149" s="19">
        <v>0</v>
      </c>
      <c r="BO149" s="19">
        <v>0</v>
      </c>
      <c r="BP149">
        <f t="shared" si="52"/>
        <v>0</v>
      </c>
      <c r="BQ149" s="19">
        <v>0</v>
      </c>
      <c r="BR149" s="19">
        <v>0</v>
      </c>
      <c r="BS149" s="19">
        <v>0</v>
      </c>
      <c r="BT149" s="19">
        <v>0</v>
      </c>
      <c r="BU149" s="19">
        <v>0</v>
      </c>
      <c r="BV149">
        <f t="shared" si="53"/>
        <v>0</v>
      </c>
      <c r="BW149" s="19">
        <v>0</v>
      </c>
      <c r="BX149" s="19">
        <v>0</v>
      </c>
      <c r="BY149" s="19">
        <v>0</v>
      </c>
      <c r="BZ149" s="19">
        <v>0</v>
      </c>
      <c r="CA149" s="19">
        <v>0</v>
      </c>
      <c r="CB149">
        <f t="shared" si="54"/>
        <v>0</v>
      </c>
      <c r="CC149" s="19">
        <v>0.05</v>
      </c>
      <c r="CD149" s="19">
        <v>0</v>
      </c>
      <c r="CE149" s="19">
        <v>0</v>
      </c>
      <c r="CF149" s="21">
        <f t="shared" si="55"/>
        <v>2.5000000000000001E-2</v>
      </c>
    </row>
    <row r="150" spans="1:86" outlineLevel="1" x14ac:dyDescent="0.35">
      <c r="B150" s="24" t="s">
        <v>166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>
        <f t="shared" si="51"/>
        <v>0</v>
      </c>
      <c r="P150" s="19">
        <v>0</v>
      </c>
      <c r="Q150" s="19">
        <v>0</v>
      </c>
      <c r="R150" s="19">
        <v>0</v>
      </c>
      <c r="S150" s="19">
        <v>0</v>
      </c>
      <c r="T150">
        <f t="shared" si="44"/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>
        <f t="shared" si="45"/>
        <v>0</v>
      </c>
      <c r="AH150" s="19">
        <v>0</v>
      </c>
      <c r="AI150" s="19">
        <v>0</v>
      </c>
      <c r="AJ150">
        <f t="shared" si="46"/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>
        <f t="shared" si="47"/>
        <v>0</v>
      </c>
      <c r="AY150" s="19">
        <v>0</v>
      </c>
      <c r="AZ150" s="19">
        <v>0</v>
      </c>
      <c r="BA150">
        <f t="shared" si="48"/>
        <v>0</v>
      </c>
      <c r="BB150" s="19">
        <v>0</v>
      </c>
      <c r="BC150" s="19">
        <v>0</v>
      </c>
      <c r="BD150" s="19">
        <v>0</v>
      </c>
      <c r="BE150" s="19">
        <v>0</v>
      </c>
      <c r="BF150" s="19">
        <v>0</v>
      </c>
      <c r="BG150" s="19">
        <v>0</v>
      </c>
      <c r="BH150">
        <f t="shared" si="49"/>
        <v>0</v>
      </c>
      <c r="BI150" s="19">
        <v>0</v>
      </c>
      <c r="BK150" s="19">
        <v>0</v>
      </c>
      <c r="BL150">
        <f t="shared" si="50"/>
        <v>0</v>
      </c>
      <c r="BM150" s="19">
        <v>0</v>
      </c>
      <c r="BN150" s="19">
        <v>0</v>
      </c>
      <c r="BO150" s="19">
        <v>0</v>
      </c>
      <c r="BP150">
        <f t="shared" si="52"/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>
        <f t="shared" si="53"/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>
        <f t="shared" si="54"/>
        <v>0</v>
      </c>
      <c r="CC150" s="19">
        <v>0.05</v>
      </c>
      <c r="CD150" s="19">
        <v>0</v>
      </c>
      <c r="CE150" s="19">
        <v>0</v>
      </c>
      <c r="CF150" s="21">
        <f t="shared" si="55"/>
        <v>2.5000000000000001E-2</v>
      </c>
    </row>
    <row r="151" spans="1:86" outlineLevel="1" x14ac:dyDescent="0.35">
      <c r="B151" s="24" t="s">
        <v>167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>
        <f t="shared" si="51"/>
        <v>0</v>
      </c>
      <c r="P151" s="19">
        <v>0</v>
      </c>
      <c r="Q151" s="19">
        <v>0</v>
      </c>
      <c r="R151" s="19">
        <v>0</v>
      </c>
      <c r="S151" s="19">
        <v>0</v>
      </c>
      <c r="T151">
        <f t="shared" si="44"/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>
        <f t="shared" si="45"/>
        <v>0</v>
      </c>
      <c r="AH151" s="19">
        <v>0</v>
      </c>
      <c r="AI151" s="19">
        <v>0</v>
      </c>
      <c r="AJ151">
        <f t="shared" si="46"/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>
        <f t="shared" si="47"/>
        <v>0</v>
      </c>
      <c r="AY151" s="19">
        <v>0</v>
      </c>
      <c r="AZ151" s="19">
        <v>0</v>
      </c>
      <c r="BA151">
        <f t="shared" si="48"/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>
        <f t="shared" si="49"/>
        <v>0</v>
      </c>
      <c r="BI151" s="19">
        <v>0</v>
      </c>
      <c r="BK151" s="19">
        <v>0</v>
      </c>
      <c r="BL151">
        <f t="shared" si="50"/>
        <v>0</v>
      </c>
      <c r="BM151" s="19">
        <v>0</v>
      </c>
      <c r="BN151" s="19">
        <v>0</v>
      </c>
      <c r="BO151" s="19">
        <v>0</v>
      </c>
      <c r="BP151">
        <f t="shared" si="52"/>
        <v>0</v>
      </c>
      <c r="BQ151" s="19">
        <v>0</v>
      </c>
      <c r="BR151" s="19">
        <v>0</v>
      </c>
      <c r="BS151" s="19">
        <v>0</v>
      </c>
      <c r="BT151" s="19">
        <v>0</v>
      </c>
      <c r="BU151" s="19">
        <v>0</v>
      </c>
      <c r="BV151">
        <f t="shared" si="53"/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>
        <f t="shared" si="54"/>
        <v>0</v>
      </c>
      <c r="CC151" s="19">
        <v>0.05</v>
      </c>
      <c r="CD151" s="19">
        <v>0</v>
      </c>
      <c r="CE151" s="19">
        <v>0</v>
      </c>
      <c r="CF151" s="21">
        <f t="shared" si="55"/>
        <v>2.5000000000000001E-2</v>
      </c>
    </row>
    <row r="152" spans="1:86" outlineLevel="1" x14ac:dyDescent="0.35">
      <c r="B152" s="24" t="s">
        <v>168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>
        <f t="shared" si="51"/>
        <v>0</v>
      </c>
      <c r="P152" s="19">
        <v>0</v>
      </c>
      <c r="Q152" s="19">
        <v>0</v>
      </c>
      <c r="R152" s="19">
        <v>0</v>
      </c>
      <c r="S152" s="19">
        <v>0</v>
      </c>
      <c r="T152">
        <f t="shared" si="44"/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>
        <f t="shared" si="45"/>
        <v>0</v>
      </c>
      <c r="AH152" s="19">
        <v>0</v>
      </c>
      <c r="AI152" s="19">
        <v>0</v>
      </c>
      <c r="AJ152">
        <f t="shared" si="46"/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>
        <f t="shared" si="47"/>
        <v>0</v>
      </c>
      <c r="AY152" s="19">
        <v>0</v>
      </c>
      <c r="AZ152" s="19">
        <v>0</v>
      </c>
      <c r="BA152">
        <f t="shared" si="48"/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>
        <f t="shared" si="49"/>
        <v>0</v>
      </c>
      <c r="BI152" s="19">
        <v>0</v>
      </c>
      <c r="BK152" s="19">
        <v>0</v>
      </c>
      <c r="BL152">
        <f t="shared" si="50"/>
        <v>0</v>
      </c>
      <c r="BM152" s="19">
        <v>0</v>
      </c>
      <c r="BN152" s="19">
        <v>0</v>
      </c>
      <c r="BO152" s="19">
        <v>0</v>
      </c>
      <c r="BP152">
        <f t="shared" si="52"/>
        <v>0</v>
      </c>
      <c r="BQ152" s="19">
        <v>0</v>
      </c>
      <c r="BR152" s="19">
        <v>0</v>
      </c>
      <c r="BS152" s="19">
        <v>0</v>
      </c>
      <c r="BT152" s="19">
        <v>0</v>
      </c>
      <c r="BU152" s="19">
        <v>0</v>
      </c>
      <c r="BV152">
        <f t="shared" si="53"/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>
        <f t="shared" si="54"/>
        <v>0</v>
      </c>
      <c r="CC152" s="19">
        <v>0.05</v>
      </c>
      <c r="CD152" s="19">
        <v>0</v>
      </c>
      <c r="CE152" s="19">
        <v>0</v>
      </c>
      <c r="CF152" s="21">
        <f t="shared" si="55"/>
        <v>2.5000000000000001E-2</v>
      </c>
    </row>
    <row r="153" spans="1:86" outlineLevel="1" x14ac:dyDescent="0.35">
      <c r="B153" s="24" t="s">
        <v>169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>
        <f t="shared" si="51"/>
        <v>0</v>
      </c>
      <c r="P153" s="19">
        <v>0</v>
      </c>
      <c r="Q153" s="19">
        <v>0</v>
      </c>
      <c r="R153" s="19">
        <v>0</v>
      </c>
      <c r="S153" s="19">
        <v>0</v>
      </c>
      <c r="T153">
        <f t="shared" si="44"/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>
        <f t="shared" si="45"/>
        <v>0</v>
      </c>
      <c r="AH153" s="19">
        <v>0</v>
      </c>
      <c r="AI153" s="19">
        <v>0</v>
      </c>
      <c r="AJ153">
        <f t="shared" si="46"/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>
        <f t="shared" si="47"/>
        <v>0</v>
      </c>
      <c r="AY153" s="19">
        <v>0</v>
      </c>
      <c r="AZ153" s="19">
        <v>0</v>
      </c>
      <c r="BA153">
        <f t="shared" si="48"/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>
        <f t="shared" si="49"/>
        <v>0</v>
      </c>
      <c r="BI153" s="19">
        <v>0</v>
      </c>
      <c r="BK153" s="19">
        <v>0</v>
      </c>
      <c r="BL153">
        <f t="shared" si="50"/>
        <v>0</v>
      </c>
      <c r="BM153" s="19">
        <v>0</v>
      </c>
      <c r="BN153" s="19">
        <v>0</v>
      </c>
      <c r="BO153" s="19">
        <v>0</v>
      </c>
      <c r="BP153">
        <f t="shared" si="52"/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>
        <f t="shared" si="53"/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>
        <f t="shared" si="54"/>
        <v>0</v>
      </c>
      <c r="CC153" s="19">
        <v>0.05</v>
      </c>
      <c r="CD153" s="19">
        <v>0</v>
      </c>
      <c r="CE153" s="19">
        <v>0</v>
      </c>
      <c r="CF153" s="21">
        <f t="shared" si="55"/>
        <v>2.5000000000000001E-2</v>
      </c>
    </row>
    <row r="154" spans="1:86" x14ac:dyDescent="0.35">
      <c r="A154" t="s">
        <v>190</v>
      </c>
      <c r="B154" s="25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7">
        <f>(AVERAGE(O155))/$O$4</f>
        <v>0</v>
      </c>
      <c r="P154" s="19"/>
      <c r="Q154" s="19"/>
      <c r="R154" s="19"/>
      <c r="S154" s="19"/>
      <c r="T154" s="17">
        <f>(AVERAGE(T155))/T4</f>
        <v>0</v>
      </c>
      <c r="U154" s="19"/>
      <c r="V154" s="19"/>
      <c r="W154" s="19"/>
      <c r="X154" s="19"/>
      <c r="Y154" s="19"/>
      <c r="Z154" s="20"/>
      <c r="AA154" s="19"/>
      <c r="AB154" s="19"/>
      <c r="AC154" s="19"/>
      <c r="AD154" s="19"/>
      <c r="AE154" s="19"/>
      <c r="AF154" s="19"/>
      <c r="AG154" s="17">
        <f>(AVERAGE(AG155))/AG4</f>
        <v>0</v>
      </c>
      <c r="AH154" s="19"/>
      <c r="AI154" s="19"/>
      <c r="AJ154" s="17">
        <f>(AVERAGE(AJ155))/AJ4</f>
        <v>0</v>
      </c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7">
        <f>(AVERAGE(AX155))/AX4</f>
        <v>0</v>
      </c>
      <c r="AY154" s="19"/>
      <c r="AZ154" s="19"/>
      <c r="BA154" s="17">
        <f>(AVERAGE(BA155))/BA4</f>
        <v>0</v>
      </c>
      <c r="BB154" s="19"/>
      <c r="BC154" s="19"/>
      <c r="BD154" s="19"/>
      <c r="BE154" s="19"/>
      <c r="BF154" s="19"/>
      <c r="BG154" s="19"/>
      <c r="BH154" s="17">
        <f>(AVERAGE(BH155))/BH4</f>
        <v>0</v>
      </c>
      <c r="BI154" s="19"/>
      <c r="BJ154" s="19"/>
      <c r="BK154" s="19"/>
      <c r="BL154" s="17">
        <f>(AVERAGE(BL155))/BL4</f>
        <v>0</v>
      </c>
      <c r="BM154" s="19"/>
      <c r="BN154" s="19"/>
      <c r="BO154" s="19"/>
      <c r="BP154" s="17">
        <f>(AVERAGE(BP155))/BP4</f>
        <v>0</v>
      </c>
      <c r="BV154" s="17">
        <f>(AVERAGE(BV155))/BV4</f>
        <v>0</v>
      </c>
      <c r="CB154" s="17">
        <f>(AVERAGE(CB155))/CB4</f>
        <v>0</v>
      </c>
      <c r="CC154" s="17"/>
      <c r="CF154" s="17">
        <f>(AVERAGE(CF155))/CF4</f>
        <v>0.01</v>
      </c>
      <c r="CH154" s="18">
        <f>(O154*$O$4+T154*$T$4+AG154*$AG$4+AJ154*$AJ$4+AX154*$AX$4+BA154*$BA$4+BH154*$BH$4+BL154*$BL$4+BP154*$BP$4+BV154*$BV$4+CB154*$CB$4+CF154*$CF$4)/$CH$4</f>
        <v>2.5000000000000001E-4</v>
      </c>
    </row>
    <row r="155" spans="1:86" outlineLevel="1" x14ac:dyDescent="0.35">
      <c r="B155" s="24" t="s">
        <v>170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>
        <f t="shared" si="51"/>
        <v>0</v>
      </c>
      <c r="P155" s="19">
        <v>0</v>
      </c>
      <c r="Q155" s="19">
        <v>0</v>
      </c>
      <c r="R155" s="19">
        <v>0</v>
      </c>
      <c r="S155" s="19">
        <v>0</v>
      </c>
      <c r="T155">
        <f t="shared" si="44"/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>
        <f t="shared" si="45"/>
        <v>0</v>
      </c>
      <c r="AH155" s="19">
        <v>0</v>
      </c>
      <c r="AI155" s="19">
        <v>0</v>
      </c>
      <c r="AJ155">
        <f t="shared" si="46"/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>
        <f t="shared" si="47"/>
        <v>0</v>
      </c>
      <c r="AY155" s="19">
        <v>0</v>
      </c>
      <c r="AZ155" s="19">
        <v>0</v>
      </c>
      <c r="BA155">
        <f t="shared" si="48"/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>
        <f t="shared" si="49"/>
        <v>0</v>
      </c>
      <c r="BI155" s="19">
        <v>0</v>
      </c>
      <c r="BK155" s="19">
        <v>0</v>
      </c>
      <c r="BL155">
        <f t="shared" si="50"/>
        <v>0</v>
      </c>
      <c r="BM155" s="19">
        <v>0</v>
      </c>
      <c r="BN155" s="19">
        <v>0</v>
      </c>
      <c r="BO155" s="19">
        <v>0</v>
      </c>
      <c r="BP155">
        <f t="shared" si="52"/>
        <v>0</v>
      </c>
      <c r="BQ155" s="19">
        <v>0</v>
      </c>
      <c r="BR155" s="19">
        <v>0</v>
      </c>
      <c r="BS155" s="19">
        <v>0</v>
      </c>
      <c r="BT155" s="19">
        <v>0</v>
      </c>
      <c r="BU155" s="19">
        <v>0</v>
      </c>
      <c r="BV155">
        <f t="shared" si="53"/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>
        <f t="shared" si="54"/>
        <v>0</v>
      </c>
      <c r="CC155" s="19">
        <v>0.05</v>
      </c>
      <c r="CD155" s="19">
        <v>0</v>
      </c>
      <c r="CE155" s="19">
        <v>0</v>
      </c>
      <c r="CF155" s="21">
        <f t="shared" si="55"/>
        <v>2.5000000000000001E-2</v>
      </c>
    </row>
    <row r="156" spans="1:86" ht="15" thickBot="1" x14ac:dyDescent="0.4"/>
    <row r="157" spans="1:86" ht="25.5" customHeight="1" thickBot="1" x14ac:dyDescent="0.55000000000000004">
      <c r="B157" s="27" t="s">
        <v>197</v>
      </c>
      <c r="O157" s="18">
        <f>AVERAGE(O5,O9,O13,O20,O57,O70,O76,O79,O85,O92,O109,O118,O123,O128,O132,O135,O143,O145,O154)</f>
        <v>1.3495276653171389E-3</v>
      </c>
      <c r="T157" s="18">
        <f>AVERAGE(T5,T9,T13,T20,T57,T70,T76,T79,T85,T92,T109,T118,T123,T128,T132,T135,T143,T145,T154)</f>
        <v>0</v>
      </c>
      <c r="AG157" s="18">
        <f>AVERAGE(AG5,AG9,AG13,AG20,AG57,AG70,AG76,AG79,AG85,AG92,AG109,AG118,AG123,AG128,AG132,AG135,AG143,AG145,AG154)</f>
        <v>0</v>
      </c>
      <c r="AJ157" s="18">
        <f>AVERAGE(AJ5,AJ9,AJ13,AJ20,AJ57,AJ70,AJ76,AJ79,AJ85,AJ92,AJ109,AJ118,AJ123,AJ128,AJ132,AJ135,AJ143,AJ145,AJ154)</f>
        <v>0</v>
      </c>
      <c r="AX157" s="18">
        <f>AVERAGE(AX5,AX9,AX13,AX20,AX57,AX70,AX76,AX79,AX85,AX92,AX109,AX118,AX123,AX128,AX132,AX135,AX143,AX145,AX154)</f>
        <v>0</v>
      </c>
      <c r="BA157" s="18">
        <f>AVERAGE(BA5,BA9,BA13,BA20,BA57,BA70,BA76,BA79,BA85,BA92,BA109,BA118,BA123,BA128,BA132,BA135,BA143,BA145,BA154)</f>
        <v>0</v>
      </c>
      <c r="BH157" s="18">
        <f>AVERAGE(BH5,BH9,BH13,BH20,BH57,BH70,BH76,BH79,BH85,BH92,BH109,BH118,BH123,BH128,BH132,BH135,BH143,BH145,BH154)</f>
        <v>0</v>
      </c>
      <c r="BL157" s="18">
        <f>AVERAGE(BL5,BL9,BL13,BL20,BL57,BL70,BL76,BL79,BL85,BL92,BL109,BL118,BL123,BL128,BL132,BL135,BL143,BL145,BL154)</f>
        <v>0</v>
      </c>
      <c r="BP157" s="18">
        <f>AVERAGE(BP5,BP9,BP13,BP20,BP57,BP70,BP76,BP79,BP85,BP92,BP109,BP118,BP123,BP128,BP132,BP135,BP143,BP145,BP154)</f>
        <v>0</v>
      </c>
      <c r="BV157" s="18">
        <f>AVERAGE(BV5,BV9,BV13,BV20,BV57,BV70,BV76,BV79,BV85,BV92,BV109,BV118,BV123,BV128,BV132,BV135,BV143,BV145,BV154)</f>
        <v>0</v>
      </c>
      <c r="CB157" s="18">
        <f>AVERAGE(CB5,CB9,CB13,CB20,CB57,CB70,CB76,CB79,CB85,CB92,CB109,CB118,CB123,CB128,CB132,CB135,CB143,CB145,CB154)</f>
        <v>0</v>
      </c>
      <c r="CF157" s="18">
        <f>AVERAGE(CF5,CF9,CF13,CF20,CF57,CF70,CF76,CF79,CF85,CF92,CF109,CF118,CF123,CF128,CF132,CF135,CF143,CF145,CF154)</f>
        <v>8.9172932330827074E-3</v>
      </c>
      <c r="CH157" s="28">
        <f>AVERAGE(CH5,CH9,CH13,CH20,CH57,CH70,CH76,CH79,CH85,CH92,CH109,CH118,CH123,CH128,CH132,CH135,CH143,CH145,CH154)</f>
        <v>3.9837092731829593E-4</v>
      </c>
    </row>
  </sheetData>
  <conditionalFormatting sqref="BM38:BO43 BM6:BO8 BM45:BO51 BM53:BO56 BM59:BO61 BM63:BO65 BM67:BO69 BM95:BO108 BM93:BO93 BM155:BO155 BM10:BO12 BM14:BO19 BM21:BO36 BM71:BO75 BM77:BO78 BM80:BO84 BM86:BO91 BM110:BO117 BM119:BO122 BM124:BO127 BM129:BO131 BM133:BO134 BM136:BO142 BM144:BO144 BM146:BO153">
    <cfRule type="iconSet" priority="1428">
      <iconSet showValue="0">
        <cfvo type="percent" val="0"/>
        <cfvo type="num" val="0.6"/>
        <cfvo type="num" val="0.9"/>
      </iconSet>
    </cfRule>
  </conditionalFormatting>
  <conditionalFormatting sqref="E5:N5">
    <cfRule type="iconSet" priority="1452">
      <iconSet showValue="0">
        <cfvo type="percent" val="0"/>
        <cfvo type="percent" val="50"/>
        <cfvo type="percent" val="90"/>
      </iconSet>
    </cfRule>
  </conditionalFormatting>
  <conditionalFormatting sqref="Z38:Z43 Y5:AF5 Z6:Z12 Z45:Z51 Z53:Z56 Z59:Z61 Z63:Z65 Z67:Z69 Z14:Z19 Z21:Z36 Z71:Z75 Z77:Z78 Z80:Z84 Z86:Z91">
    <cfRule type="iconSet" priority="1462">
      <iconSet showValue="0">
        <cfvo type="percent" val="0"/>
        <cfvo type="num" val="0.6"/>
        <cfvo type="num" val="0.9"/>
      </iconSet>
    </cfRule>
  </conditionalFormatting>
  <conditionalFormatting sqref="BJ38:BJ43 BJ6:BJ12 BJ45:BJ51 BJ53:BJ56 BJ59:BJ61 BJ63:BJ65 BJ67:BJ69 BJ14:BJ19 BJ21:BJ36 BJ71:BJ75 BJ77:BJ78 BJ80:BJ84 BJ86:BJ91">
    <cfRule type="iconSet" priority="1471">
      <iconSet showValue="0">
        <cfvo type="percent" val="0"/>
        <cfvo type="num" val="0.6"/>
        <cfvo type="num" val="0.9"/>
      </iconSet>
    </cfRule>
  </conditionalFormatting>
  <conditionalFormatting sqref="BQ38:BU43 BQ6:BU8 BQ45:BU51 BQ53:BU56 BQ59:BU61 BQ63:BU65 BQ67:BU69 BQ95:BU108 BQ93:BU93 BQ155:BU155 BQ10:BU12 BQ14:BU19 BQ21:BU36 BQ71:BU75 BQ77:BU78 BQ80:BU84 BQ86:BU91 BQ110:BU117 BQ119:BU122 BQ124:BU127 BQ129:BU131 BQ133:BU134 BQ136:BU142 BQ144:BU144 BQ146:BU153">
    <cfRule type="iconSet" priority="1474">
      <iconSet showValue="0">
        <cfvo type="percent" val="0"/>
        <cfvo type="num" val="0.6"/>
        <cfvo type="num" val="0.9"/>
      </iconSet>
    </cfRule>
  </conditionalFormatting>
  <conditionalFormatting sqref="BW38:CA43 BW6:CA8 BW45:CA51 BW53:CA56 BW59:CA61 BW63:CA65 BW67:CA69 BW95:CA108 BW93:CA93 BW155:CA155 BW10:CA12 BW14:CA19 BW21:CA36 BW71:CA75 BW77:CA78 BW80:CA84 BW86:CA91 BW110:CA117 BW119:CA122 BW124:CA127 BW129:CA131 BW133:CA134 BW136:CA142 BW144:CA144 BW146:CA153">
    <cfRule type="iconSet" priority="1478">
      <iconSet showValue="0">
        <cfvo type="percent" val="0"/>
        <cfvo type="num" val="0.6"/>
        <cfvo type="num" val="0.9"/>
      </iconSet>
    </cfRule>
  </conditionalFormatting>
  <conditionalFormatting sqref="CC38:CE43 CC6:CE8 CC45:CE51 CC53:CE56 CC59:CE61 CC63:CE65 CC67:CE69 CC95:CE108 CC93:CE93 CC155:CE155 CC10:CE12 CC14:CE19 CC21:CE36 CC71:CE75 CC77:CE78 CC80:CE84 CC86:CE91 CC110:CE117 CC119:CE122 CC124:CE127 CC129:CE131 CC133:CE134 CC136:CE142 CC144:CE144 CC146:CE153">
    <cfRule type="iconSet" priority="1480">
      <iconSet showValue="0">
        <cfvo type="percent" val="0"/>
        <cfvo type="num" val="0.6"/>
        <cfvo type="num" val="0.9"/>
      </iconSet>
    </cfRule>
  </conditionalFormatting>
  <conditionalFormatting sqref="BK38:BK43 BK6:BK12 BK45:BK51 BK53:BK56 BK59:BK61 BK63:BK65 BK67:BK69 BK95:BK108 BK93 BK155 BK14:BK19 BK21:BK36 BK71:BK75 BK77:BK78 BK80:BK84 BK86:BK91 BK110:BK117 BK119:BK122 BK124:BK127 BK129:BK131 BK133:BK134 BK136:BK142 BK144 BK146:BK153">
    <cfRule type="iconSet" priority="1424">
      <iconSet showValue="0">
        <cfvo type="percent" val="0"/>
        <cfvo type="num" val="0.6"/>
        <cfvo type="num" val="0.9"/>
      </iconSet>
    </cfRule>
  </conditionalFormatting>
  <conditionalFormatting sqref="BI38:BI43 BI6:BI12 BI45:BI51 BI53:BI56 BI59:BI61 BI63:BI65 BI67:BI69 BI95:BI108 BI93 BI155 BI14:BI19 BI21:BI36 BI71:BI75 BI77:BI78 BI80:BI84 BI86:BI91 BI110:BI117 BI119:BI122 BI124:BI127 BI129:BI131 BI133:BI134 BI136:BI142 BI144 BI146:BI153">
    <cfRule type="iconSet" priority="1423">
      <iconSet showValue="0">
        <cfvo type="percent" val="0"/>
        <cfvo type="num" val="0.6"/>
        <cfvo type="num" val="0.9"/>
      </iconSet>
    </cfRule>
  </conditionalFormatting>
  <conditionalFormatting sqref="BG38:BG43 BG6:BG12 BG45:BG51 BG53:BG56 BG59:BG61 BG63:BG65 BG67:BG69 BG95:BG108 BG93 BG155 BG14:BG19 BG21:BG36 BG71:BG75 BG77:BG78 BG80:BG84 BG86:BG91 BG110:BG117 BG119:BG122 BG124:BG127 BG129:BG131 BG133:BG134 BG136:BG142 BG144 BG146:BG153">
    <cfRule type="iconSet" priority="1422">
      <iconSet showValue="0">
        <cfvo type="percent" val="0"/>
        <cfvo type="num" val="0.6"/>
        <cfvo type="num" val="0.9"/>
      </iconSet>
    </cfRule>
  </conditionalFormatting>
  <conditionalFormatting sqref="BF38:BF43 BF6:BF12 BF45:BF51 BF53:BF56 BF59:BF61 BF63:BF65 BF67:BF69 BF95:BF108 BF93 BF155 BF14:BF19 BF21:BF36 BF71:BF75 BF77:BF78 BF80:BF84 BF86:BF91 BF110:BF117 BF119:BF122 BF124:BF127 BF129:BF131 BF133:BF134 BF136:BF142 BF144 BF146:BF153">
    <cfRule type="iconSet" priority="1421">
      <iconSet showValue="0">
        <cfvo type="percent" val="0"/>
        <cfvo type="num" val="0.6"/>
        <cfvo type="num" val="0.9"/>
      </iconSet>
    </cfRule>
  </conditionalFormatting>
  <conditionalFormatting sqref="BE38:BE43 BE6:BE12 BE45:BE51 BE53:BE56 BE59:BE61 BE63:BE65 BE67:BE69 BE95:BE108 BE93 BE155 BE14:BE19 BE21:BE36 BE71:BE75 BE77:BE78 BE80:BE84 BE86:BE91 BE110:BE117 BE119:BE122 BE124:BE127 BE129:BE131 BE133:BE134 BE136:BE142 BE144 BE146:BE153">
    <cfRule type="iconSet" priority="1420">
      <iconSet showValue="0">
        <cfvo type="percent" val="0"/>
        <cfvo type="num" val="0.6"/>
        <cfvo type="num" val="0.9"/>
      </iconSet>
    </cfRule>
  </conditionalFormatting>
  <conditionalFormatting sqref="BD38:BD43 BD6:BD12 BD45:BD51 BD53:BD56 BD59:BD61 BD63:BD65 BD67:BD69 BD95:BD108 BD93 BD155 BD14:BD19 BD21:BD36 BD71:BD75 BD77:BD78 BD80:BD84 BD86:BD91 BD110:BD117 BD119:BD122 BD124:BD127 BD129:BD131 BD133:BD134 BD136:BD142 BD144 BD146:BD153">
    <cfRule type="iconSet" priority="1419">
      <iconSet showValue="0">
        <cfvo type="percent" val="0"/>
        <cfvo type="num" val="0.6"/>
        <cfvo type="num" val="0.9"/>
      </iconSet>
    </cfRule>
  </conditionalFormatting>
  <conditionalFormatting sqref="BC38:BC43 BC6:BC12 BC45:BC51 BC53:BC56 BC59:BC61 BC63:BC65 BC67:BC69 BC95:BC108 BC93 BC155 BC14:BC19 BC21:BC36 BC71:BC75 BC77:BC78 BC80:BC84 BC86:BC91 BC110:BC117 BC119:BC122 BC124:BC127 BC129:BC131 BC133:BC134 BC136:BC142 BC144 BC146:BC153">
    <cfRule type="iconSet" priority="1418">
      <iconSet showValue="0">
        <cfvo type="percent" val="0"/>
        <cfvo type="num" val="0.6"/>
        <cfvo type="num" val="0.9"/>
      </iconSet>
    </cfRule>
  </conditionalFormatting>
  <conditionalFormatting sqref="BB38:BB43 BB6:BB12 BB45:BB51 BB53:BB56 BB59:BB61 BB63:BB65 BB67:BB69 BB95:BB108 BB93 BB155 BB14:BB19 BB21:BB36 BB71:BB75 BB77:BB78 BB80:BB84 BB86:BB91 BB110:BB117 BB119:BB122 BB124:BB127 BB129:BB131 BB133:BB134 BB136:BB142 BB144 BB146:BB153">
    <cfRule type="iconSet" priority="1417">
      <iconSet showValue="0">
        <cfvo type="percent" val="0"/>
        <cfvo type="num" val="0.6"/>
        <cfvo type="num" val="0.9"/>
      </iconSet>
    </cfRule>
  </conditionalFormatting>
  <conditionalFormatting sqref="AZ38:AZ43 AZ6:AZ12 AZ45:AZ51 AZ53:AZ56 AZ59:AZ61 AZ63:AZ65 AZ67:AZ69 AZ95:AZ108 AZ93 AZ155 AZ14:AZ19 AZ21:AZ36 AZ71:AZ75 AZ77:AZ78 AZ80:AZ84 AZ86:AZ91 AZ110:AZ117 AZ119:AZ122 AZ124:AZ127 AZ129:AZ131 AZ133:AZ134 AZ136:AZ142 AZ144 AZ146:AZ153">
    <cfRule type="iconSet" priority="1416">
      <iconSet showValue="0">
        <cfvo type="percent" val="0"/>
        <cfvo type="num" val="0.6"/>
        <cfvo type="num" val="0.9"/>
      </iconSet>
    </cfRule>
  </conditionalFormatting>
  <conditionalFormatting sqref="AY38:AY43 AY6:AY12 AY45:AY51 AY53:AY56 AY59:AY61 AY63:AY65 AY67:AY69 AY95:AY108 AY93 AY155 AY14:AY19 AY21:AY36 AY71:AY75 AY77:AY78 AY80:AY84 AY86:AY91 AY110:AY117 AY119:AY122 AY124:AY127 AY129:AY131 AY133:AY134 AY136:AY142 AY144 AY146:AY153">
    <cfRule type="iconSet" priority="1415">
      <iconSet showValue="0">
        <cfvo type="percent" val="0"/>
        <cfvo type="num" val="0.6"/>
        <cfvo type="num" val="0.9"/>
      </iconSet>
    </cfRule>
  </conditionalFormatting>
  <conditionalFormatting sqref="AW38:AW43 AW6:AW12 AW45:AW51 AW53:AW56 AW59:AW61 AW63:AW65 AW67:AW69 AW95:AW108 AW93 AW155 AW14:AW19 AW21:AW36 AW71:AW75 AW77:AW78 AW80:AW84 AW86:AW91 AW110:AW117 AW119:AW122 AW124:AW127 AW129:AW131 AW133:AW134 AW136:AW142 AW144 AW146:AW153">
    <cfRule type="iconSet" priority="1414">
      <iconSet showValue="0">
        <cfvo type="percent" val="0"/>
        <cfvo type="num" val="0.6"/>
        <cfvo type="num" val="0.9"/>
      </iconSet>
    </cfRule>
  </conditionalFormatting>
  <conditionalFormatting sqref="AV38:AV43 AV6:AV12 AV45:AV51 AV53:AV56 AV59:AV61 AV63:AV65 AV67:AV69 AV95:AV108 AV93 AV155 AV14:AV19 AV21:AV36 AV71:AV75 AV77:AV78 AV80:AV84 AV86:AV91 AV110:AV117 AV119:AV122 AV124:AV127 AV129:AV131 AV133:AV134 AV136:AV142 AV144 AV146:AV153">
    <cfRule type="iconSet" priority="1413">
      <iconSet showValue="0">
        <cfvo type="percent" val="0"/>
        <cfvo type="num" val="0.6"/>
        <cfvo type="num" val="0.9"/>
      </iconSet>
    </cfRule>
  </conditionalFormatting>
  <conditionalFormatting sqref="AU38:AU43 AU6:AU12 AU45:AU51 AU53:AU56 AU59:AU61 AU63:AU65 AU67:AU69 AU95:AU108 AU93 AU155 AU14:AU19 AU21:AU36 AU71:AU75 AU77:AU78 AU80:AU84 AU86:AU91 AU110:AU117 AU119:AU122 AU124:AU127 AU129:AU131 AU133:AU134 AU136:AU142 AU144 AU146:AU153">
    <cfRule type="iconSet" priority="1412">
      <iconSet showValue="0">
        <cfvo type="percent" val="0"/>
        <cfvo type="num" val="0.6"/>
        <cfvo type="num" val="0.9"/>
      </iconSet>
    </cfRule>
  </conditionalFormatting>
  <conditionalFormatting sqref="AT38:AT43 AT6:AT12 AT45:AT51 AT53:AT56 AT59:AT61 AT63:AT65 AT67:AT69 AT95:AT108 AT93 AT155 AT14:AT19 AT21:AT36 AT71:AT75 AT77:AT78 AT80:AT84 AT86:AT91 AT110:AT117 AT119:AT122 AT124:AT127 AT129:AT131 AT133:AT134 AT136:AT142 AT144 AT146:AT153">
    <cfRule type="iconSet" priority="1411">
      <iconSet showValue="0">
        <cfvo type="percent" val="0"/>
        <cfvo type="num" val="0.6"/>
        <cfvo type="num" val="0.9"/>
      </iconSet>
    </cfRule>
  </conditionalFormatting>
  <conditionalFormatting sqref="AS38:AS43 AS6:AS12 AS45:AS51 AS53:AS56 AS59:AS61 AS63:AS65 AS67:AS69 AS95:AS108 AS93 AS155 AS14:AS19 AS21:AS36 AS71:AS75 AS77:AS78 AS80:AS84 AS86:AS91 AS110:AS117 AS119:AS122 AS124:AS127 AS129:AS131 AS133:AS134 AS136:AS142 AS144 AS146:AS153">
    <cfRule type="iconSet" priority="1410">
      <iconSet showValue="0">
        <cfvo type="percent" val="0"/>
        <cfvo type="num" val="0.6"/>
        <cfvo type="num" val="0.9"/>
      </iconSet>
    </cfRule>
  </conditionalFormatting>
  <conditionalFormatting sqref="AR38:AR43 AR6:AR12 AR45:AR51 AR53:AR56 AR59:AR61 AR63:AR65 AR67:AR69 AR95:AR108 AR93 AR155 AR14:AR19 AR21:AR36 AR71:AR75 AR77:AR78 AR80:AR84 AR86:AR91 AR110:AR117 AR119:AR122 AR124:AR127 AR129:AR131 AR133:AR134 AR136:AR142 AR144 AR146:AR153">
    <cfRule type="iconSet" priority="1409">
      <iconSet showValue="0">
        <cfvo type="percent" val="0"/>
        <cfvo type="num" val="0.6"/>
        <cfvo type="num" val="0.9"/>
      </iconSet>
    </cfRule>
  </conditionalFormatting>
  <conditionalFormatting sqref="AQ38:AQ43 AQ6:AQ12 AQ45:AQ51 AQ53:AQ56 AQ59:AQ61 AQ63:AQ65 AQ67:AQ69 AQ95:AQ108 AQ93 AQ155 AQ14:AQ19 AQ21:AQ36 AQ71:AQ75 AQ77:AQ78 AQ80:AQ84 AQ86:AQ91 AQ110:AQ117 AQ119:AQ122 AQ124:AQ127 AQ129:AQ131 AQ133:AQ134 AQ136:AQ142 AQ144 AQ146:AQ153">
    <cfRule type="iconSet" priority="1408">
      <iconSet showValue="0">
        <cfvo type="percent" val="0"/>
        <cfvo type="num" val="0.6"/>
        <cfvo type="num" val="0.9"/>
      </iconSet>
    </cfRule>
  </conditionalFormatting>
  <conditionalFormatting sqref="AP38:AP43 AP6:AP12 AP45:AP51 AP53:AP56 AP59:AP61 AP63:AP65 AP67:AP69 AP95:AP108 AP93 AP155 AP14:AP19 AP21:AP36 AP71:AP75 AP77:AP78 AP80:AP84 AP86:AP91 AP110:AP117 AP119:AP122 AP124:AP127 AP129:AP131 AP133:AP134 AP136:AP142 AP144 AP146:AP153">
    <cfRule type="iconSet" priority="1407">
      <iconSet showValue="0">
        <cfvo type="percent" val="0"/>
        <cfvo type="num" val="0.6"/>
        <cfvo type="num" val="0.9"/>
      </iconSet>
    </cfRule>
  </conditionalFormatting>
  <conditionalFormatting sqref="AO38:AO43 AO6:AO12 AO45:AO51 AO53:AO56 AO59:AO61 AO63:AO65 AO67:AO69 AO95:AO108 AO93 AO155 AO14:AO19 AO21:AO36 AO71:AO75 AO77:AO78 AO80:AO84 AO86:AO91 AO110:AO117 AO119:AO122 AO124:AO127 AO129:AO131 AO133:AO134 AO136:AO142 AO144 AO146:AO153">
    <cfRule type="iconSet" priority="1406">
      <iconSet showValue="0">
        <cfvo type="percent" val="0"/>
        <cfvo type="num" val="0.6"/>
        <cfvo type="num" val="0.9"/>
      </iconSet>
    </cfRule>
  </conditionalFormatting>
  <conditionalFormatting sqref="AN38:AN43 AN6:AN12 AN45:AN51 AN53:AN56 AN59:AN61 AN63:AN65 AN67:AN69 AN95:AN108 AN93 AN155 AN14:AN19 AN21:AN36 AN71:AN75 AN77:AN78 AN80:AN84 AN86:AN91 AN110:AN117 AN119:AN122 AN124:AN127 AN129:AN131 AN133:AN134 AN136:AN142 AN144 AN146:AN153">
    <cfRule type="iconSet" priority="1405">
      <iconSet showValue="0">
        <cfvo type="percent" val="0"/>
        <cfvo type="num" val="0.6"/>
        <cfvo type="num" val="0.9"/>
      </iconSet>
    </cfRule>
  </conditionalFormatting>
  <conditionalFormatting sqref="AM38:AM43 AM6:AM12 AM45:AM51 AM53:AM56 AM59:AM61 AM63:AM65 AM67:AM69 AM95:AM108 AM93 AM155 AM14:AM19 AM21:AM36 AM71:AM75 AM77:AM78 AM80:AM84 AM86:AM91 AM110:AM117 AM119:AM122 AM124:AM127 AM129:AM131 AM133:AM134 AM136:AM142 AM144 AM146:AM153">
    <cfRule type="iconSet" priority="1404">
      <iconSet showValue="0">
        <cfvo type="percent" val="0"/>
        <cfvo type="num" val="0.6"/>
        <cfvo type="num" val="0.9"/>
      </iconSet>
    </cfRule>
  </conditionalFormatting>
  <conditionalFormatting sqref="AL38:AL43 AL6:AL12 AL45:AL51 AL53:AL56 AL59:AL61 AL63:AL65 AL67:AL69 AL95:AL108 AL93 AL155 AL14:AL19 AL21:AL36 AL71:AL75 AL77:AL78 AL80:AL84 AL86:AL91 AL110:AL117 AL119:AL122 AL124:AL127 AL129:AL131 AL133:AL134 AL136:AL142 AL144 AL146:AL153">
    <cfRule type="iconSet" priority="1403">
      <iconSet showValue="0">
        <cfvo type="percent" val="0"/>
        <cfvo type="num" val="0.6"/>
        <cfvo type="num" val="0.9"/>
      </iconSet>
    </cfRule>
  </conditionalFormatting>
  <conditionalFormatting sqref="AK38:AK43 AK6:AK12 AK45:AK51 AK53:AK56 AK59:AK61 AK63:AK65 AK67:AK69 AK95:AK108 AK93 AK155 AK14:AK19 AK21:AK36 AK71:AK75 AK77:AK78 AK80:AK84 AK86:AK91 AK110:AK117 AK119:AK122 AK124:AK127 AK129:AK131 AK133:AK134 AK136:AK142 AK144 AK146:AK153">
    <cfRule type="iconSet" priority="1402">
      <iconSet showValue="0">
        <cfvo type="percent" val="0"/>
        <cfvo type="num" val="0.6"/>
        <cfvo type="num" val="0.9"/>
      </iconSet>
    </cfRule>
  </conditionalFormatting>
  <conditionalFormatting sqref="AI38:AI43 AI6:AI12 AI45:AI51 AI53:AI56 AI59:AI61 AI63:AI65 AI67:AI69 AI95:AI108 AI93 AI155 AI14:AI19 AI21:AI36 AI71:AI75 AI77:AI78 AI80:AI84 AI86:AI91 AI110:AI117 AI119:AI122 AI124:AI127 AI129:AI131 AI133:AI134 AI136:AI142 AI144 AI146:AI153">
    <cfRule type="iconSet" priority="1401">
      <iconSet showValue="0">
        <cfvo type="percent" val="0"/>
        <cfvo type="num" val="0.6"/>
        <cfvo type="num" val="0.9"/>
      </iconSet>
    </cfRule>
  </conditionalFormatting>
  <conditionalFormatting sqref="AH38:AH43 AH6:AH12 AH45:AH51 AH53:AH56 AH59:AH61 AH63:AH65 AH67:AH69 AH95:AH108 AH93 AH155 AH14:AH19 AH21:AH36 AH71:AH75 AH77:AH78 AH80:AH84 AH86:AH91 AH110:AH117 AH119:AH122 AH124:AH127 AH129:AH131 AH133:AH134 AH136:AH142 AH144 AH146:AH153">
    <cfRule type="iconSet" priority="1400">
      <iconSet showValue="0">
        <cfvo type="percent" val="0"/>
        <cfvo type="num" val="0.6"/>
        <cfvo type="num" val="0.9"/>
      </iconSet>
    </cfRule>
  </conditionalFormatting>
  <conditionalFormatting sqref="AF38:AF43 AF6:AF12 AF45:AF51 AF53:AF56 AF59:AF61 AF63:AF65 AF67:AF69 AF95:AF108 AF93 AF155 AF14:AF19 AF21:AF36 AF71:AF75 AF77:AF78 AF80:AF84 AF86:AF91 AF110:AF117 AF119:AF122 AF124:AF127 AF129:AF131 AF133:AF134 AF136:AF142 AF144 AF146:AF153">
    <cfRule type="iconSet" priority="1399">
      <iconSet showValue="0">
        <cfvo type="percent" val="0"/>
        <cfvo type="num" val="0.6"/>
        <cfvo type="num" val="0.9"/>
      </iconSet>
    </cfRule>
  </conditionalFormatting>
  <conditionalFormatting sqref="AE38:AE43 AE6:AE12 AE45:AE51 AE53:AE56 AE59:AE61 AE63:AE65 AE67:AE69 AE95:AE108 AE93 AE155 AE14:AE19 AE21:AE36 AE71:AE75 AE77:AE78 AE80:AE84 AE86:AE91 AE110:AE117 AE119:AE122 AE124:AE127 AE129:AE131 AE133:AE134 AE136:AE142 AE144 AE146:AE153">
    <cfRule type="iconSet" priority="1398">
      <iconSet showValue="0">
        <cfvo type="percent" val="0"/>
        <cfvo type="num" val="0.6"/>
        <cfvo type="num" val="0.9"/>
      </iconSet>
    </cfRule>
  </conditionalFormatting>
  <conditionalFormatting sqref="AD38:AD43 AD6:AD12 AD45:AD51 AD53:AD56 AD59:AD61 AD63:AD65 AD67:AD69 AD95:AD108 AD93 AD155 AD14:AD19 AD21:AD36 AD71:AD75 AD77:AD78 AD80:AD84 AD86:AD91 AD110:AD117 AD119:AD122 AD124:AD127 AD129:AD131 AD133:AD134 AD136:AD142 AD144 AD146:AD153">
    <cfRule type="iconSet" priority="1397">
      <iconSet showValue="0">
        <cfvo type="percent" val="0"/>
        <cfvo type="num" val="0.6"/>
        <cfvo type="num" val="0.9"/>
      </iconSet>
    </cfRule>
  </conditionalFormatting>
  <conditionalFormatting sqref="AC38:AC43 AC6:AC12 AC45:AC51 AC53:AC56 AC59:AC61 AC63:AC65 AC67:AC69 AC95:AC108 AC93 AC155 AC14:AC19 AC21:AC36 AC71:AC75 AC77:AC78 AC80:AC84 AC86:AC91 AC110:AC117 AC119:AC122 AC124:AC127 AC129:AC131 AC133:AC134 AC136:AC142 AC144 AC146:AC153">
    <cfRule type="iconSet" priority="1396">
      <iconSet showValue="0">
        <cfvo type="percent" val="0"/>
        <cfvo type="num" val="0.6"/>
        <cfvo type="num" val="0.9"/>
      </iconSet>
    </cfRule>
  </conditionalFormatting>
  <conditionalFormatting sqref="AB38:AB43 AB6:AB12 AB45:AB51 AB53:AB56 AB59:AB61 AB63:AB65 AB67:AB69 AB95:AB108 AB93 AB155 AB14:AB19 AB21:AB36 AB71:AB75 AB77:AB78 AB80:AB84 AB86:AB91 AB110:AB117 AB119:AB122 AB124:AB127 AB129:AB131 AB133:AB134 AB136:AB142 AB144 AB146:AB153">
    <cfRule type="iconSet" priority="1395">
      <iconSet showValue="0">
        <cfvo type="percent" val="0"/>
        <cfvo type="num" val="0.6"/>
        <cfvo type="num" val="0.9"/>
      </iconSet>
    </cfRule>
  </conditionalFormatting>
  <conditionalFormatting sqref="AA38:AA43 AA6:AA12 AA45:AA51 AA53:AA56 AA59:AA61 AA63:AA65 AA67:AA69 AA95:AA108 AA93 AA155 AA14:AA19 AA21:AA36 AA71:AA75 AA77:AA78 AA80:AA84 AA86:AA91 AA110:AA117 AA119:AA122 AA124:AA127 AA129:AA131 AA133:AA134 AA136:AA142 AA144 AA146:AA153">
    <cfRule type="iconSet" priority="1394">
      <iconSet showValue="0">
        <cfvo type="percent" val="0"/>
        <cfvo type="num" val="0.6"/>
        <cfvo type="num" val="0.9"/>
      </iconSet>
    </cfRule>
  </conditionalFormatting>
  <conditionalFormatting sqref="Y38:Y43 Y6:Y12 Y45:Y51 Y53:Y56 Y59:Y61 Y63:Y65 Y67:Y69 Y95:Y108 Y93 Y155 Y14:Y19 Y21:Y36 Y71:Y75 Y77:Y78 Y80:Y84 Y86:Y91 Y110:Y117 Y119:Y122 Y124:Y127 Y129:Y131 Y133:Y134 Y136:Y142 Y144 Y146:Y153">
    <cfRule type="iconSet" priority="1393">
      <iconSet showValue="0">
        <cfvo type="percent" val="0"/>
        <cfvo type="num" val="0.6"/>
        <cfvo type="num" val="0.9"/>
      </iconSet>
    </cfRule>
  </conditionalFormatting>
  <conditionalFormatting sqref="X38:X43 X6:X12 X45:X51 X53:X56 X59:X61 X63:X65 X67:X69 X95:X108 X93 X155 X14:X19 X21:X36 X71:X75 X77:X78 X80:X84 X86:X91 X110:X117 X119:X122 X124:X127 X129:X131 X133:X134 X136:X142 X144 X146:X153">
    <cfRule type="iconSet" priority="1392">
      <iconSet showValue="0">
        <cfvo type="percent" val="0"/>
        <cfvo type="num" val="0.6"/>
        <cfvo type="num" val="0.9"/>
      </iconSet>
    </cfRule>
  </conditionalFormatting>
  <conditionalFormatting sqref="W38:W43 W6:W12 W45:W51 W53:W56 W59:W61 W63:W65 W67:W69 W95:W108 W93 W155 W14:W19 W21:W36 W71:W75 W77:W78 W80:W84 W86:W91 W110:W117 W119:W122 W124:W127 W129:W131 W133:W134 W136:W142 W144 W146:W153">
    <cfRule type="iconSet" priority="1391">
      <iconSet showValue="0">
        <cfvo type="percent" val="0"/>
        <cfvo type="num" val="0.6"/>
        <cfvo type="num" val="0.9"/>
      </iconSet>
    </cfRule>
  </conditionalFormatting>
  <conditionalFormatting sqref="V38:V43 V6:V12 V45:V51 V53:V56 V59:V61 V63:V65 V67:V69 V95:V108 V93 V155 V14:V19 V21:V36 V71:V75 V77:V78 V80:V84 V86:V91 V110:V117 V119:V122 V124:V127 V129:V131 V133:V134 V136:V142 V144 V146:V153">
    <cfRule type="iconSet" priority="1390">
      <iconSet showValue="0">
        <cfvo type="percent" val="0"/>
        <cfvo type="num" val="0.6"/>
        <cfvo type="num" val="0.9"/>
      </iconSet>
    </cfRule>
  </conditionalFormatting>
  <conditionalFormatting sqref="U38:U43 U6:U12 U45:U51 U53:U56 U59:U61 U63:U65 U67:U69 U95:U108 U93 U155 U14:U19 U21:U36 U71:U75 U77:U78 U80:U84 U86:U91 U110:U117 U119:U122 U124:U127 U129:U131 U133:U134 U136:U142 U144 U146:U153">
    <cfRule type="iconSet" priority="1389">
      <iconSet showValue="0">
        <cfvo type="percent" val="0"/>
        <cfvo type="num" val="0.6"/>
        <cfvo type="num" val="0.9"/>
      </iconSet>
    </cfRule>
  </conditionalFormatting>
  <conditionalFormatting sqref="S38:S43 S6:S12 S45:S51 S53:S56 S59:S61 S63:S65 S67:S69 S95:S108 S93 S155 S14:S19 S21:S36 S71:S75 S77:S78 S80:S84 S86:S91 S110:S117 S119:S122 S124:S127 S129:S131 S133:S134 S136:S142 S144 S146:S153">
    <cfRule type="iconSet" priority="1388">
      <iconSet showValue="0">
        <cfvo type="percent" val="0"/>
        <cfvo type="num" val="0.6"/>
        <cfvo type="num" val="0.9"/>
      </iconSet>
    </cfRule>
  </conditionalFormatting>
  <conditionalFormatting sqref="R38:R43 R6:R12 R45:R51 R53:R56 R59:R61 R63:R65 R67:R69 R95:R108 R93 R155 R14:R19 R21:R36 R71:R75 R77:R78 R80:R84 R86:R91 R110:R117 R119:R122 R124:R127 R129:R131 R133:R134 R136:R142 R144 R146:R153">
    <cfRule type="iconSet" priority="1387">
      <iconSet showValue="0">
        <cfvo type="percent" val="0"/>
        <cfvo type="num" val="0.6"/>
        <cfvo type="num" val="0.9"/>
      </iconSet>
    </cfRule>
  </conditionalFormatting>
  <conditionalFormatting sqref="Q38:Q43 Q6:Q12 Q45:Q51 Q53:Q56 Q59:Q61 Q63:Q65 Q67:Q69 Q95:Q108 Q93 Q155 Q14:Q19 Q21:Q36 Q71:Q75 Q77:Q78 Q80:Q84 Q86:Q91 Q110:Q117 Q119:Q122 Q124:Q127 Q129:Q131 Q133:Q134 Q136:Q142 Q144 Q146:Q153">
    <cfRule type="iconSet" priority="1386">
      <iconSet showValue="0">
        <cfvo type="percent" val="0"/>
        <cfvo type="num" val="0.6"/>
        <cfvo type="num" val="0.9"/>
      </iconSet>
    </cfRule>
  </conditionalFormatting>
  <conditionalFormatting sqref="P38:P43 P6:P12 P45:P51 P53:P56 P59:P61 P63:P65 P67:P69 P95:P108 P93 P155 P14:P19 P21:P36 P71:P75 P77:P78 P80:P84 P86:P91 P110:P117 P119:P122 P124:P127 P129:P131 P133:P134 P136:P142 P144 P146:P153">
    <cfRule type="iconSet" priority="1385">
      <iconSet showValue="0">
        <cfvo type="percent" val="0"/>
        <cfvo type="num" val="0.6"/>
        <cfvo type="num" val="0.9"/>
      </iconSet>
    </cfRule>
  </conditionalFormatting>
  <conditionalFormatting sqref="N38:N43 N6:N12 N45:N51 N53:N56 N59:N61 N63:N65 N67:N69 N95:N108 N14:N19 N21:N36 N71:N75 N77:N78 N80:N84 N86:N91 N93 N110:N117 N119:N122 N124:N127 N129:N131 N133:N134 N136:N142 N144 N146:N153 N155">
    <cfRule type="iconSet" priority="1384">
      <iconSet showValue="0">
        <cfvo type="percent" val="0"/>
        <cfvo type="num" val="0.6"/>
        <cfvo type="num" val="0.9"/>
      </iconSet>
    </cfRule>
  </conditionalFormatting>
  <conditionalFormatting sqref="M38:M43 M6:M12 M45:M51 M53:M56 M59:M61 M63:M65 M67:M69 M95:M108 M14:M19 M21:M36 M71:M75 M77:M78 M80:M84 M86:M91 M93 M110:M117 M119:M122 M124:M127 M129:M131 M133:M134 M136:M142 M144 M146:M153 M155">
    <cfRule type="iconSet" priority="1383">
      <iconSet showValue="0">
        <cfvo type="percent" val="0"/>
        <cfvo type="num" val="0.6"/>
        <cfvo type="num" val="0.9"/>
      </iconSet>
    </cfRule>
  </conditionalFormatting>
  <conditionalFormatting sqref="L38:L43 L6:L12 L45:L51 L53:L56 L59:L61 L63:L65 L67:L69 L95:L108 L14:L19 L21:L36 L71:L75 L77:L78 L80:L84 L86:L91 L93 L110:L117 L119:L122 L124:L127 L129:L131 L133:L134 L136:L142 L144 L146:L153 L155">
    <cfRule type="iconSet" priority="1382">
      <iconSet showValue="0">
        <cfvo type="percent" val="0"/>
        <cfvo type="num" val="0.6"/>
        <cfvo type="num" val="0.9"/>
      </iconSet>
    </cfRule>
  </conditionalFormatting>
  <conditionalFormatting sqref="K38:K43 K6:K12 K45:K51 K53:K56 K59:K61 K63:K65 K67:K69 K95:K108 K14:K19 K21:K36 K71:K75 K77:K78 K80:K84 K86:K91 K93 K110:K117 K119:K122 K124:K127 K129:K131 K133:K134 K136:K142 K144 K146:K153 K155">
    <cfRule type="iconSet" priority="1381">
      <iconSet showValue="0">
        <cfvo type="percent" val="0"/>
        <cfvo type="num" val="0.6"/>
        <cfvo type="num" val="0.9"/>
      </iconSet>
    </cfRule>
  </conditionalFormatting>
  <conditionalFormatting sqref="J38:J43 J6:J12 J45:J51 J53:J56 J59:J61 J63:J65 J67:J69 J95:J108 J14:J19 J21:J36 J71:J75 J77:J78 J80:J84 J86:J91 J93 J110:J117 J119:J122 J124:J127 J129:J131 J133:J134 J136:J142 J144 J146:J153 J155">
    <cfRule type="iconSet" priority="1380">
      <iconSet showValue="0">
        <cfvo type="percent" val="0"/>
        <cfvo type="num" val="0.6"/>
        <cfvo type="num" val="0.9"/>
      </iconSet>
    </cfRule>
  </conditionalFormatting>
  <conditionalFormatting sqref="I38:I43 I6:I12 I45:I51 I53:I56 I59:I61 I63:I65 I67:I69 I95:I108 E22:H22 I14:I19 I21:I36 I71:I75 I77:I78 I80:I84 I86:I91 I93 I110:I117 I119:I122 I124:I127 I129:I131 I133:I134 I136:I142 I144 I146:I153 I155">
    <cfRule type="iconSet" priority="1379">
      <iconSet showValue="0">
        <cfvo type="percent" val="0"/>
        <cfvo type="num" val="0.6"/>
        <cfvo type="num" val="0.9"/>
      </iconSet>
    </cfRule>
  </conditionalFormatting>
  <conditionalFormatting sqref="H38:H43 H6:H12 H45:H51 H53:H56 H59:H61 H63:H65 H67:H69 H95:H108 H23:H36 H14:H19 H21 H71:H75 H77:H78 H80:H84 H86:H91 H93 H110:H117 H119:H122 H124:H127 H129:H131 H133:H134 H136:H142 H144 H146:H153 H155">
    <cfRule type="iconSet" priority="1378">
      <iconSet showValue="0">
        <cfvo type="percent" val="0"/>
        <cfvo type="num" val="0.6"/>
        <cfvo type="num" val="0.9"/>
      </iconSet>
    </cfRule>
  </conditionalFormatting>
  <conditionalFormatting sqref="G38:G43 G6:G12 G45:G51 G53:G56 G59:G61 G63:G65 G67:G69 G95:G108 G23:G36 G14:G19 G21 G71:G75 G77:G78 G80:G84 G86:G91 G93 G110:G117 G119:G122 G124:G127 G129:G131 G133:G134 G136:G142 G144 G146:G153 G155">
    <cfRule type="iconSet" priority="1377">
      <iconSet showValue="0">
        <cfvo type="percent" val="0"/>
        <cfvo type="num" val="0.6"/>
        <cfvo type="num" val="0.9"/>
      </iconSet>
    </cfRule>
  </conditionalFormatting>
  <conditionalFormatting sqref="F38:F43 F6:F12 F45:F51 F53:F56 F59:F61 F63:F65 F67:F69 F95:F108 F23:F36 F14:F19 F21 F71:F75 F77:F78 F80:F84 F86:F91 F93 F110:F117 F119:F122 F124:F127 F129:F131 F133:F134 F136:F142 F144 F146:F153 F155">
    <cfRule type="iconSet" priority="1376">
      <iconSet showValue="0">
        <cfvo type="percent" val="0"/>
        <cfvo type="num" val="0.6"/>
        <cfvo type="num" val="0.9"/>
      </iconSet>
    </cfRule>
  </conditionalFormatting>
  <conditionalFormatting sqref="E38:E43 E6:E12 E45:E51 E53:E56 E59:E61 E63:E65 E67:E69 E95:E108 E23:E36 E14:E19 E21 E71:E75 E77:E78 E80:E84 E86:E91 E93 E110:E117 E119:E122 E124:E127 E129:E131 E133:E134 E136:E142 E144 E146:E153 E155">
    <cfRule type="iconSet" priority="1375">
      <iconSet showValue="0">
        <cfvo type="percent" val="0"/>
        <cfvo type="num" val="0.6"/>
        <cfvo type="num" val="0.9"/>
      </iconSet>
    </cfRule>
  </conditionalFormatting>
  <conditionalFormatting sqref="BM37:BO37">
    <cfRule type="iconSet" priority="1369">
      <iconSet showValue="0">
        <cfvo type="percent" val="0"/>
        <cfvo type="num" val="0.6"/>
        <cfvo type="num" val="0.9"/>
      </iconSet>
    </cfRule>
  </conditionalFormatting>
  <conditionalFormatting sqref="Z37">
    <cfRule type="iconSet" priority="1370">
      <iconSet showValue="0">
        <cfvo type="percent" val="0"/>
        <cfvo type="num" val="0.6"/>
        <cfvo type="num" val="0.9"/>
      </iconSet>
    </cfRule>
  </conditionalFormatting>
  <conditionalFormatting sqref="BJ37">
    <cfRule type="iconSet" priority="1371">
      <iconSet showValue="0">
        <cfvo type="percent" val="0"/>
        <cfvo type="num" val="0.6"/>
        <cfvo type="num" val="0.9"/>
      </iconSet>
    </cfRule>
  </conditionalFormatting>
  <conditionalFormatting sqref="BQ37:BU37">
    <cfRule type="iconSet" priority="1372">
      <iconSet showValue="0">
        <cfvo type="percent" val="0"/>
        <cfvo type="num" val="0.6"/>
        <cfvo type="num" val="0.9"/>
      </iconSet>
    </cfRule>
  </conditionalFormatting>
  <conditionalFormatting sqref="BW37:CA37">
    <cfRule type="iconSet" priority="1373">
      <iconSet showValue="0">
        <cfvo type="percent" val="0"/>
        <cfvo type="num" val="0.6"/>
        <cfvo type="num" val="0.9"/>
      </iconSet>
    </cfRule>
  </conditionalFormatting>
  <conditionalFormatting sqref="CC37:CE37">
    <cfRule type="iconSet" priority="1374">
      <iconSet showValue="0">
        <cfvo type="percent" val="0"/>
        <cfvo type="num" val="0.6"/>
        <cfvo type="num" val="0.9"/>
      </iconSet>
    </cfRule>
  </conditionalFormatting>
  <conditionalFormatting sqref="BK37">
    <cfRule type="iconSet" priority="1368">
      <iconSet showValue="0">
        <cfvo type="percent" val="0"/>
        <cfvo type="num" val="0.6"/>
        <cfvo type="num" val="0.9"/>
      </iconSet>
    </cfRule>
  </conditionalFormatting>
  <conditionalFormatting sqref="BI37">
    <cfRule type="iconSet" priority="1367">
      <iconSet showValue="0">
        <cfvo type="percent" val="0"/>
        <cfvo type="num" val="0.6"/>
        <cfvo type="num" val="0.9"/>
      </iconSet>
    </cfRule>
  </conditionalFormatting>
  <conditionalFormatting sqref="BG37">
    <cfRule type="iconSet" priority="1366">
      <iconSet showValue="0">
        <cfvo type="percent" val="0"/>
        <cfvo type="num" val="0.6"/>
        <cfvo type="num" val="0.9"/>
      </iconSet>
    </cfRule>
  </conditionalFormatting>
  <conditionalFormatting sqref="BF37">
    <cfRule type="iconSet" priority="1365">
      <iconSet showValue="0">
        <cfvo type="percent" val="0"/>
        <cfvo type="num" val="0.6"/>
        <cfvo type="num" val="0.9"/>
      </iconSet>
    </cfRule>
  </conditionalFormatting>
  <conditionalFormatting sqref="BE37">
    <cfRule type="iconSet" priority="1364">
      <iconSet showValue="0">
        <cfvo type="percent" val="0"/>
        <cfvo type="num" val="0.6"/>
        <cfvo type="num" val="0.9"/>
      </iconSet>
    </cfRule>
  </conditionalFormatting>
  <conditionalFormatting sqref="BD37">
    <cfRule type="iconSet" priority="1363">
      <iconSet showValue="0">
        <cfvo type="percent" val="0"/>
        <cfvo type="num" val="0.6"/>
        <cfvo type="num" val="0.9"/>
      </iconSet>
    </cfRule>
  </conditionalFormatting>
  <conditionalFormatting sqref="BC37">
    <cfRule type="iconSet" priority="1362">
      <iconSet showValue="0">
        <cfvo type="percent" val="0"/>
        <cfvo type="num" val="0.6"/>
        <cfvo type="num" val="0.9"/>
      </iconSet>
    </cfRule>
  </conditionalFormatting>
  <conditionalFormatting sqref="BB37">
    <cfRule type="iconSet" priority="1361">
      <iconSet showValue="0">
        <cfvo type="percent" val="0"/>
        <cfvo type="num" val="0.6"/>
        <cfvo type="num" val="0.9"/>
      </iconSet>
    </cfRule>
  </conditionalFormatting>
  <conditionalFormatting sqref="AZ37">
    <cfRule type="iconSet" priority="1360">
      <iconSet showValue="0">
        <cfvo type="percent" val="0"/>
        <cfvo type="num" val="0.6"/>
        <cfvo type="num" val="0.9"/>
      </iconSet>
    </cfRule>
  </conditionalFormatting>
  <conditionalFormatting sqref="AY37">
    <cfRule type="iconSet" priority="1359">
      <iconSet showValue="0">
        <cfvo type="percent" val="0"/>
        <cfvo type="num" val="0.6"/>
        <cfvo type="num" val="0.9"/>
      </iconSet>
    </cfRule>
  </conditionalFormatting>
  <conditionalFormatting sqref="AW37">
    <cfRule type="iconSet" priority="1358">
      <iconSet showValue="0">
        <cfvo type="percent" val="0"/>
        <cfvo type="num" val="0.6"/>
        <cfvo type="num" val="0.9"/>
      </iconSet>
    </cfRule>
  </conditionalFormatting>
  <conditionalFormatting sqref="AV37">
    <cfRule type="iconSet" priority="1357">
      <iconSet showValue="0">
        <cfvo type="percent" val="0"/>
        <cfvo type="num" val="0.6"/>
        <cfvo type="num" val="0.9"/>
      </iconSet>
    </cfRule>
  </conditionalFormatting>
  <conditionalFormatting sqref="AU37">
    <cfRule type="iconSet" priority="1356">
      <iconSet showValue="0">
        <cfvo type="percent" val="0"/>
        <cfvo type="num" val="0.6"/>
        <cfvo type="num" val="0.9"/>
      </iconSet>
    </cfRule>
  </conditionalFormatting>
  <conditionalFormatting sqref="AT37">
    <cfRule type="iconSet" priority="1355">
      <iconSet showValue="0">
        <cfvo type="percent" val="0"/>
        <cfvo type="num" val="0.6"/>
        <cfvo type="num" val="0.9"/>
      </iconSet>
    </cfRule>
  </conditionalFormatting>
  <conditionalFormatting sqref="AS37">
    <cfRule type="iconSet" priority="1354">
      <iconSet showValue="0">
        <cfvo type="percent" val="0"/>
        <cfvo type="num" val="0.6"/>
        <cfvo type="num" val="0.9"/>
      </iconSet>
    </cfRule>
  </conditionalFormatting>
  <conditionalFormatting sqref="AR37">
    <cfRule type="iconSet" priority="1353">
      <iconSet showValue="0">
        <cfvo type="percent" val="0"/>
        <cfvo type="num" val="0.6"/>
        <cfvo type="num" val="0.9"/>
      </iconSet>
    </cfRule>
  </conditionalFormatting>
  <conditionalFormatting sqref="AQ37">
    <cfRule type="iconSet" priority="1352">
      <iconSet showValue="0">
        <cfvo type="percent" val="0"/>
        <cfvo type="num" val="0.6"/>
        <cfvo type="num" val="0.9"/>
      </iconSet>
    </cfRule>
  </conditionalFormatting>
  <conditionalFormatting sqref="AP37">
    <cfRule type="iconSet" priority="1351">
      <iconSet showValue="0">
        <cfvo type="percent" val="0"/>
        <cfvo type="num" val="0.6"/>
        <cfvo type="num" val="0.9"/>
      </iconSet>
    </cfRule>
  </conditionalFormatting>
  <conditionalFormatting sqref="AO37">
    <cfRule type="iconSet" priority="1350">
      <iconSet showValue="0">
        <cfvo type="percent" val="0"/>
        <cfvo type="num" val="0.6"/>
        <cfvo type="num" val="0.9"/>
      </iconSet>
    </cfRule>
  </conditionalFormatting>
  <conditionalFormatting sqref="AN37">
    <cfRule type="iconSet" priority="1349">
      <iconSet showValue="0">
        <cfvo type="percent" val="0"/>
        <cfvo type="num" val="0.6"/>
        <cfvo type="num" val="0.9"/>
      </iconSet>
    </cfRule>
  </conditionalFormatting>
  <conditionalFormatting sqref="AM37">
    <cfRule type="iconSet" priority="1348">
      <iconSet showValue="0">
        <cfvo type="percent" val="0"/>
        <cfvo type="num" val="0.6"/>
        <cfvo type="num" val="0.9"/>
      </iconSet>
    </cfRule>
  </conditionalFormatting>
  <conditionalFormatting sqref="AL37">
    <cfRule type="iconSet" priority="1347">
      <iconSet showValue="0">
        <cfvo type="percent" val="0"/>
        <cfvo type="num" val="0.6"/>
        <cfvo type="num" val="0.9"/>
      </iconSet>
    </cfRule>
  </conditionalFormatting>
  <conditionalFormatting sqref="AK37">
    <cfRule type="iconSet" priority="1346">
      <iconSet showValue="0">
        <cfvo type="percent" val="0"/>
        <cfvo type="num" val="0.6"/>
        <cfvo type="num" val="0.9"/>
      </iconSet>
    </cfRule>
  </conditionalFormatting>
  <conditionalFormatting sqref="AI37">
    <cfRule type="iconSet" priority="1345">
      <iconSet showValue="0">
        <cfvo type="percent" val="0"/>
        <cfvo type="num" val="0.6"/>
        <cfvo type="num" val="0.9"/>
      </iconSet>
    </cfRule>
  </conditionalFormatting>
  <conditionalFormatting sqref="AH37">
    <cfRule type="iconSet" priority="1344">
      <iconSet showValue="0">
        <cfvo type="percent" val="0"/>
        <cfvo type="num" val="0.6"/>
        <cfvo type="num" val="0.9"/>
      </iconSet>
    </cfRule>
  </conditionalFormatting>
  <conditionalFormatting sqref="AF37">
    <cfRule type="iconSet" priority="1343">
      <iconSet showValue="0">
        <cfvo type="percent" val="0"/>
        <cfvo type="num" val="0.6"/>
        <cfvo type="num" val="0.9"/>
      </iconSet>
    </cfRule>
  </conditionalFormatting>
  <conditionalFormatting sqref="AE37">
    <cfRule type="iconSet" priority="1342">
      <iconSet showValue="0">
        <cfvo type="percent" val="0"/>
        <cfvo type="num" val="0.6"/>
        <cfvo type="num" val="0.9"/>
      </iconSet>
    </cfRule>
  </conditionalFormatting>
  <conditionalFormatting sqref="AD37">
    <cfRule type="iconSet" priority="1341">
      <iconSet showValue="0">
        <cfvo type="percent" val="0"/>
        <cfvo type="num" val="0.6"/>
        <cfvo type="num" val="0.9"/>
      </iconSet>
    </cfRule>
  </conditionalFormatting>
  <conditionalFormatting sqref="AC37">
    <cfRule type="iconSet" priority="1340">
      <iconSet showValue="0">
        <cfvo type="percent" val="0"/>
        <cfvo type="num" val="0.6"/>
        <cfvo type="num" val="0.9"/>
      </iconSet>
    </cfRule>
  </conditionalFormatting>
  <conditionalFormatting sqref="AB37">
    <cfRule type="iconSet" priority="1339">
      <iconSet showValue="0">
        <cfvo type="percent" val="0"/>
        <cfvo type="num" val="0.6"/>
        <cfvo type="num" val="0.9"/>
      </iconSet>
    </cfRule>
  </conditionalFormatting>
  <conditionalFormatting sqref="AA37">
    <cfRule type="iconSet" priority="1338">
      <iconSet showValue="0">
        <cfvo type="percent" val="0"/>
        <cfvo type="num" val="0.6"/>
        <cfvo type="num" val="0.9"/>
      </iconSet>
    </cfRule>
  </conditionalFormatting>
  <conditionalFormatting sqref="Y37">
    <cfRule type="iconSet" priority="1337">
      <iconSet showValue="0">
        <cfvo type="percent" val="0"/>
        <cfvo type="num" val="0.6"/>
        <cfvo type="num" val="0.9"/>
      </iconSet>
    </cfRule>
  </conditionalFormatting>
  <conditionalFormatting sqref="X37">
    <cfRule type="iconSet" priority="1336">
      <iconSet showValue="0">
        <cfvo type="percent" val="0"/>
        <cfvo type="num" val="0.6"/>
        <cfvo type="num" val="0.9"/>
      </iconSet>
    </cfRule>
  </conditionalFormatting>
  <conditionalFormatting sqref="W37">
    <cfRule type="iconSet" priority="1335">
      <iconSet showValue="0">
        <cfvo type="percent" val="0"/>
        <cfvo type="num" val="0.6"/>
        <cfvo type="num" val="0.9"/>
      </iconSet>
    </cfRule>
  </conditionalFormatting>
  <conditionalFormatting sqref="V37">
    <cfRule type="iconSet" priority="1334">
      <iconSet showValue="0">
        <cfvo type="percent" val="0"/>
        <cfvo type="num" val="0.6"/>
        <cfvo type="num" val="0.9"/>
      </iconSet>
    </cfRule>
  </conditionalFormatting>
  <conditionalFormatting sqref="U37">
    <cfRule type="iconSet" priority="1333">
      <iconSet showValue="0">
        <cfvo type="percent" val="0"/>
        <cfvo type="num" val="0.6"/>
        <cfvo type="num" val="0.9"/>
      </iconSet>
    </cfRule>
  </conditionalFormatting>
  <conditionalFormatting sqref="S37">
    <cfRule type="iconSet" priority="1332">
      <iconSet showValue="0">
        <cfvo type="percent" val="0"/>
        <cfvo type="num" val="0.6"/>
        <cfvo type="num" val="0.9"/>
      </iconSet>
    </cfRule>
  </conditionalFormatting>
  <conditionalFormatting sqref="R37">
    <cfRule type="iconSet" priority="1331">
      <iconSet showValue="0">
        <cfvo type="percent" val="0"/>
        <cfvo type="num" val="0.6"/>
        <cfvo type="num" val="0.9"/>
      </iconSet>
    </cfRule>
  </conditionalFormatting>
  <conditionalFormatting sqref="Q37">
    <cfRule type="iconSet" priority="1330">
      <iconSet showValue="0">
        <cfvo type="percent" val="0"/>
        <cfvo type="num" val="0.6"/>
        <cfvo type="num" val="0.9"/>
      </iconSet>
    </cfRule>
  </conditionalFormatting>
  <conditionalFormatting sqref="P37">
    <cfRule type="iconSet" priority="1329">
      <iconSet showValue="0">
        <cfvo type="percent" val="0"/>
        <cfvo type="num" val="0.6"/>
        <cfvo type="num" val="0.9"/>
      </iconSet>
    </cfRule>
  </conditionalFormatting>
  <conditionalFormatting sqref="N37">
    <cfRule type="iconSet" priority="1328">
      <iconSet showValue="0">
        <cfvo type="percent" val="0"/>
        <cfvo type="num" val="0.6"/>
        <cfvo type="num" val="0.9"/>
      </iconSet>
    </cfRule>
  </conditionalFormatting>
  <conditionalFormatting sqref="M37">
    <cfRule type="iconSet" priority="1327">
      <iconSet showValue="0">
        <cfvo type="percent" val="0"/>
        <cfvo type="num" val="0.6"/>
        <cfvo type="num" val="0.9"/>
      </iconSet>
    </cfRule>
  </conditionalFormatting>
  <conditionalFormatting sqref="L37">
    <cfRule type="iconSet" priority="1326">
      <iconSet showValue="0">
        <cfvo type="percent" val="0"/>
        <cfvo type="num" val="0.6"/>
        <cfvo type="num" val="0.9"/>
      </iconSet>
    </cfRule>
  </conditionalFormatting>
  <conditionalFormatting sqref="K37">
    <cfRule type="iconSet" priority="1325">
      <iconSet showValue="0">
        <cfvo type="percent" val="0"/>
        <cfvo type="num" val="0.6"/>
        <cfvo type="num" val="0.9"/>
      </iconSet>
    </cfRule>
  </conditionalFormatting>
  <conditionalFormatting sqref="J37">
    <cfRule type="iconSet" priority="1324">
      <iconSet showValue="0">
        <cfvo type="percent" val="0"/>
        <cfvo type="num" val="0.6"/>
        <cfvo type="num" val="0.9"/>
      </iconSet>
    </cfRule>
  </conditionalFormatting>
  <conditionalFormatting sqref="I37">
    <cfRule type="iconSet" priority="1323">
      <iconSet showValue="0">
        <cfvo type="percent" val="0"/>
        <cfvo type="num" val="0.6"/>
        <cfvo type="num" val="0.9"/>
      </iconSet>
    </cfRule>
  </conditionalFormatting>
  <conditionalFormatting sqref="H37">
    <cfRule type="iconSet" priority="1322">
      <iconSet showValue="0">
        <cfvo type="percent" val="0"/>
        <cfvo type="num" val="0.6"/>
        <cfvo type="num" val="0.9"/>
      </iconSet>
    </cfRule>
  </conditionalFormatting>
  <conditionalFormatting sqref="G37">
    <cfRule type="iconSet" priority="1321">
      <iconSet showValue="0">
        <cfvo type="percent" val="0"/>
        <cfvo type="num" val="0.6"/>
        <cfvo type="num" val="0.9"/>
      </iconSet>
    </cfRule>
  </conditionalFormatting>
  <conditionalFormatting sqref="F37">
    <cfRule type="iconSet" priority="1320">
      <iconSet showValue="0">
        <cfvo type="percent" val="0"/>
        <cfvo type="num" val="0.6"/>
        <cfvo type="num" val="0.9"/>
      </iconSet>
    </cfRule>
  </conditionalFormatting>
  <conditionalFormatting sqref="E37">
    <cfRule type="iconSet" priority="1319">
      <iconSet showValue="0">
        <cfvo type="percent" val="0"/>
        <cfvo type="num" val="0.6"/>
        <cfvo type="num" val="0.9"/>
      </iconSet>
    </cfRule>
  </conditionalFormatting>
  <conditionalFormatting sqref="BM44:BO44">
    <cfRule type="iconSet" priority="1313">
      <iconSet showValue="0">
        <cfvo type="percent" val="0"/>
        <cfvo type="num" val="0.6"/>
        <cfvo type="num" val="0.9"/>
      </iconSet>
    </cfRule>
  </conditionalFormatting>
  <conditionalFormatting sqref="Z44">
    <cfRule type="iconSet" priority="1314">
      <iconSet showValue="0">
        <cfvo type="percent" val="0"/>
        <cfvo type="num" val="0.6"/>
        <cfvo type="num" val="0.9"/>
      </iconSet>
    </cfRule>
  </conditionalFormatting>
  <conditionalFormatting sqref="BJ44">
    <cfRule type="iconSet" priority="1315">
      <iconSet showValue="0">
        <cfvo type="percent" val="0"/>
        <cfvo type="num" val="0.6"/>
        <cfvo type="num" val="0.9"/>
      </iconSet>
    </cfRule>
  </conditionalFormatting>
  <conditionalFormatting sqref="BQ44:BU44">
    <cfRule type="iconSet" priority="1316">
      <iconSet showValue="0">
        <cfvo type="percent" val="0"/>
        <cfvo type="num" val="0.6"/>
        <cfvo type="num" val="0.9"/>
      </iconSet>
    </cfRule>
  </conditionalFormatting>
  <conditionalFormatting sqref="BW44:CA44">
    <cfRule type="iconSet" priority="1317">
      <iconSet showValue="0">
        <cfvo type="percent" val="0"/>
        <cfvo type="num" val="0.6"/>
        <cfvo type="num" val="0.9"/>
      </iconSet>
    </cfRule>
  </conditionalFormatting>
  <conditionalFormatting sqref="CC44:CE44">
    <cfRule type="iconSet" priority="1318">
      <iconSet showValue="0">
        <cfvo type="percent" val="0"/>
        <cfvo type="num" val="0.6"/>
        <cfvo type="num" val="0.9"/>
      </iconSet>
    </cfRule>
  </conditionalFormatting>
  <conditionalFormatting sqref="BK44">
    <cfRule type="iconSet" priority="1312">
      <iconSet showValue="0">
        <cfvo type="percent" val="0"/>
        <cfvo type="num" val="0.6"/>
        <cfvo type="num" val="0.9"/>
      </iconSet>
    </cfRule>
  </conditionalFormatting>
  <conditionalFormatting sqref="BI44">
    <cfRule type="iconSet" priority="1311">
      <iconSet showValue="0">
        <cfvo type="percent" val="0"/>
        <cfvo type="num" val="0.6"/>
        <cfvo type="num" val="0.9"/>
      </iconSet>
    </cfRule>
  </conditionalFormatting>
  <conditionalFormatting sqref="BG44">
    <cfRule type="iconSet" priority="1310">
      <iconSet showValue="0">
        <cfvo type="percent" val="0"/>
        <cfvo type="num" val="0.6"/>
        <cfvo type="num" val="0.9"/>
      </iconSet>
    </cfRule>
  </conditionalFormatting>
  <conditionalFormatting sqref="BF44">
    <cfRule type="iconSet" priority="1309">
      <iconSet showValue="0">
        <cfvo type="percent" val="0"/>
        <cfvo type="num" val="0.6"/>
        <cfvo type="num" val="0.9"/>
      </iconSet>
    </cfRule>
  </conditionalFormatting>
  <conditionalFormatting sqref="BE44">
    <cfRule type="iconSet" priority="1308">
      <iconSet showValue="0">
        <cfvo type="percent" val="0"/>
        <cfvo type="num" val="0.6"/>
        <cfvo type="num" val="0.9"/>
      </iconSet>
    </cfRule>
  </conditionalFormatting>
  <conditionalFormatting sqref="BD44">
    <cfRule type="iconSet" priority="1307">
      <iconSet showValue="0">
        <cfvo type="percent" val="0"/>
        <cfvo type="num" val="0.6"/>
        <cfvo type="num" val="0.9"/>
      </iconSet>
    </cfRule>
  </conditionalFormatting>
  <conditionalFormatting sqref="BC44">
    <cfRule type="iconSet" priority="1306">
      <iconSet showValue="0">
        <cfvo type="percent" val="0"/>
        <cfvo type="num" val="0.6"/>
        <cfvo type="num" val="0.9"/>
      </iconSet>
    </cfRule>
  </conditionalFormatting>
  <conditionalFormatting sqref="BB44">
    <cfRule type="iconSet" priority="1305">
      <iconSet showValue="0">
        <cfvo type="percent" val="0"/>
        <cfvo type="num" val="0.6"/>
        <cfvo type="num" val="0.9"/>
      </iconSet>
    </cfRule>
  </conditionalFormatting>
  <conditionalFormatting sqref="AZ44">
    <cfRule type="iconSet" priority="1304">
      <iconSet showValue="0">
        <cfvo type="percent" val="0"/>
        <cfvo type="num" val="0.6"/>
        <cfvo type="num" val="0.9"/>
      </iconSet>
    </cfRule>
  </conditionalFormatting>
  <conditionalFormatting sqref="AY44">
    <cfRule type="iconSet" priority="1303">
      <iconSet showValue="0">
        <cfvo type="percent" val="0"/>
        <cfvo type="num" val="0.6"/>
        <cfvo type="num" val="0.9"/>
      </iconSet>
    </cfRule>
  </conditionalFormatting>
  <conditionalFormatting sqref="AW44">
    <cfRule type="iconSet" priority="1302">
      <iconSet showValue="0">
        <cfvo type="percent" val="0"/>
        <cfvo type="num" val="0.6"/>
        <cfvo type="num" val="0.9"/>
      </iconSet>
    </cfRule>
  </conditionalFormatting>
  <conditionalFormatting sqref="AV44">
    <cfRule type="iconSet" priority="1301">
      <iconSet showValue="0">
        <cfvo type="percent" val="0"/>
        <cfvo type="num" val="0.6"/>
        <cfvo type="num" val="0.9"/>
      </iconSet>
    </cfRule>
  </conditionalFormatting>
  <conditionalFormatting sqref="AU44">
    <cfRule type="iconSet" priority="1300">
      <iconSet showValue="0">
        <cfvo type="percent" val="0"/>
        <cfvo type="num" val="0.6"/>
        <cfvo type="num" val="0.9"/>
      </iconSet>
    </cfRule>
  </conditionalFormatting>
  <conditionalFormatting sqref="AT44">
    <cfRule type="iconSet" priority="1299">
      <iconSet showValue="0">
        <cfvo type="percent" val="0"/>
        <cfvo type="num" val="0.6"/>
        <cfvo type="num" val="0.9"/>
      </iconSet>
    </cfRule>
  </conditionalFormatting>
  <conditionalFormatting sqref="AS44">
    <cfRule type="iconSet" priority="1298">
      <iconSet showValue="0">
        <cfvo type="percent" val="0"/>
        <cfvo type="num" val="0.6"/>
        <cfvo type="num" val="0.9"/>
      </iconSet>
    </cfRule>
  </conditionalFormatting>
  <conditionalFormatting sqref="AR44">
    <cfRule type="iconSet" priority="1297">
      <iconSet showValue="0">
        <cfvo type="percent" val="0"/>
        <cfvo type="num" val="0.6"/>
        <cfvo type="num" val="0.9"/>
      </iconSet>
    </cfRule>
  </conditionalFormatting>
  <conditionalFormatting sqref="AQ44">
    <cfRule type="iconSet" priority="1296">
      <iconSet showValue="0">
        <cfvo type="percent" val="0"/>
        <cfvo type="num" val="0.6"/>
        <cfvo type="num" val="0.9"/>
      </iconSet>
    </cfRule>
  </conditionalFormatting>
  <conditionalFormatting sqref="AP44">
    <cfRule type="iconSet" priority="1295">
      <iconSet showValue="0">
        <cfvo type="percent" val="0"/>
        <cfvo type="num" val="0.6"/>
        <cfvo type="num" val="0.9"/>
      </iconSet>
    </cfRule>
  </conditionalFormatting>
  <conditionalFormatting sqref="AO44">
    <cfRule type="iconSet" priority="1294">
      <iconSet showValue="0">
        <cfvo type="percent" val="0"/>
        <cfvo type="num" val="0.6"/>
        <cfvo type="num" val="0.9"/>
      </iconSet>
    </cfRule>
  </conditionalFormatting>
  <conditionalFormatting sqref="AN44">
    <cfRule type="iconSet" priority="1293">
      <iconSet showValue="0">
        <cfvo type="percent" val="0"/>
        <cfvo type="num" val="0.6"/>
        <cfvo type="num" val="0.9"/>
      </iconSet>
    </cfRule>
  </conditionalFormatting>
  <conditionalFormatting sqref="AM44">
    <cfRule type="iconSet" priority="1292">
      <iconSet showValue="0">
        <cfvo type="percent" val="0"/>
        <cfvo type="num" val="0.6"/>
        <cfvo type="num" val="0.9"/>
      </iconSet>
    </cfRule>
  </conditionalFormatting>
  <conditionalFormatting sqref="AL44">
    <cfRule type="iconSet" priority="1291">
      <iconSet showValue="0">
        <cfvo type="percent" val="0"/>
        <cfvo type="num" val="0.6"/>
        <cfvo type="num" val="0.9"/>
      </iconSet>
    </cfRule>
  </conditionalFormatting>
  <conditionalFormatting sqref="AK44">
    <cfRule type="iconSet" priority="1290">
      <iconSet showValue="0">
        <cfvo type="percent" val="0"/>
        <cfvo type="num" val="0.6"/>
        <cfvo type="num" val="0.9"/>
      </iconSet>
    </cfRule>
  </conditionalFormatting>
  <conditionalFormatting sqref="AI44">
    <cfRule type="iconSet" priority="1289">
      <iconSet showValue="0">
        <cfvo type="percent" val="0"/>
        <cfvo type="num" val="0.6"/>
        <cfvo type="num" val="0.9"/>
      </iconSet>
    </cfRule>
  </conditionalFormatting>
  <conditionalFormatting sqref="AH44">
    <cfRule type="iconSet" priority="1288">
      <iconSet showValue="0">
        <cfvo type="percent" val="0"/>
        <cfvo type="num" val="0.6"/>
        <cfvo type="num" val="0.9"/>
      </iconSet>
    </cfRule>
  </conditionalFormatting>
  <conditionalFormatting sqref="AF44">
    <cfRule type="iconSet" priority="1287">
      <iconSet showValue="0">
        <cfvo type="percent" val="0"/>
        <cfvo type="num" val="0.6"/>
        <cfvo type="num" val="0.9"/>
      </iconSet>
    </cfRule>
  </conditionalFormatting>
  <conditionalFormatting sqref="AE44">
    <cfRule type="iconSet" priority="1286">
      <iconSet showValue="0">
        <cfvo type="percent" val="0"/>
        <cfvo type="num" val="0.6"/>
        <cfvo type="num" val="0.9"/>
      </iconSet>
    </cfRule>
  </conditionalFormatting>
  <conditionalFormatting sqref="AD44">
    <cfRule type="iconSet" priority="1285">
      <iconSet showValue="0">
        <cfvo type="percent" val="0"/>
        <cfvo type="num" val="0.6"/>
        <cfvo type="num" val="0.9"/>
      </iconSet>
    </cfRule>
  </conditionalFormatting>
  <conditionalFormatting sqref="AC44">
    <cfRule type="iconSet" priority="1284">
      <iconSet showValue="0">
        <cfvo type="percent" val="0"/>
        <cfvo type="num" val="0.6"/>
        <cfvo type="num" val="0.9"/>
      </iconSet>
    </cfRule>
  </conditionalFormatting>
  <conditionalFormatting sqref="AB44">
    <cfRule type="iconSet" priority="1283">
      <iconSet showValue="0">
        <cfvo type="percent" val="0"/>
        <cfvo type="num" val="0.6"/>
        <cfvo type="num" val="0.9"/>
      </iconSet>
    </cfRule>
  </conditionalFormatting>
  <conditionalFormatting sqref="AA44">
    <cfRule type="iconSet" priority="1282">
      <iconSet showValue="0">
        <cfvo type="percent" val="0"/>
        <cfvo type="num" val="0.6"/>
        <cfvo type="num" val="0.9"/>
      </iconSet>
    </cfRule>
  </conditionalFormatting>
  <conditionalFormatting sqref="Y44">
    <cfRule type="iconSet" priority="1281">
      <iconSet showValue="0">
        <cfvo type="percent" val="0"/>
        <cfvo type="num" val="0.6"/>
        <cfvo type="num" val="0.9"/>
      </iconSet>
    </cfRule>
  </conditionalFormatting>
  <conditionalFormatting sqref="X44">
    <cfRule type="iconSet" priority="1280">
      <iconSet showValue="0">
        <cfvo type="percent" val="0"/>
        <cfvo type="num" val="0.6"/>
        <cfvo type="num" val="0.9"/>
      </iconSet>
    </cfRule>
  </conditionalFormatting>
  <conditionalFormatting sqref="W44">
    <cfRule type="iconSet" priority="1279">
      <iconSet showValue="0">
        <cfvo type="percent" val="0"/>
        <cfvo type="num" val="0.6"/>
        <cfvo type="num" val="0.9"/>
      </iconSet>
    </cfRule>
  </conditionalFormatting>
  <conditionalFormatting sqref="V44">
    <cfRule type="iconSet" priority="1278">
      <iconSet showValue="0">
        <cfvo type="percent" val="0"/>
        <cfvo type="num" val="0.6"/>
        <cfvo type="num" val="0.9"/>
      </iconSet>
    </cfRule>
  </conditionalFormatting>
  <conditionalFormatting sqref="U44">
    <cfRule type="iconSet" priority="1277">
      <iconSet showValue="0">
        <cfvo type="percent" val="0"/>
        <cfvo type="num" val="0.6"/>
        <cfvo type="num" val="0.9"/>
      </iconSet>
    </cfRule>
  </conditionalFormatting>
  <conditionalFormatting sqref="S44">
    <cfRule type="iconSet" priority="1276">
      <iconSet showValue="0">
        <cfvo type="percent" val="0"/>
        <cfvo type="num" val="0.6"/>
        <cfvo type="num" val="0.9"/>
      </iconSet>
    </cfRule>
  </conditionalFormatting>
  <conditionalFormatting sqref="R44">
    <cfRule type="iconSet" priority="1275">
      <iconSet showValue="0">
        <cfvo type="percent" val="0"/>
        <cfvo type="num" val="0.6"/>
        <cfvo type="num" val="0.9"/>
      </iconSet>
    </cfRule>
  </conditionalFormatting>
  <conditionalFormatting sqref="Q44">
    <cfRule type="iconSet" priority="1274">
      <iconSet showValue="0">
        <cfvo type="percent" val="0"/>
        <cfvo type="num" val="0.6"/>
        <cfvo type="num" val="0.9"/>
      </iconSet>
    </cfRule>
  </conditionalFormatting>
  <conditionalFormatting sqref="P44">
    <cfRule type="iconSet" priority="1273">
      <iconSet showValue="0">
        <cfvo type="percent" val="0"/>
        <cfvo type="num" val="0.6"/>
        <cfvo type="num" val="0.9"/>
      </iconSet>
    </cfRule>
  </conditionalFormatting>
  <conditionalFormatting sqref="N44">
    <cfRule type="iconSet" priority="1272">
      <iconSet showValue="0">
        <cfvo type="percent" val="0"/>
        <cfvo type="num" val="0.6"/>
        <cfvo type="num" val="0.9"/>
      </iconSet>
    </cfRule>
  </conditionalFormatting>
  <conditionalFormatting sqref="M44">
    <cfRule type="iconSet" priority="1271">
      <iconSet showValue="0">
        <cfvo type="percent" val="0"/>
        <cfvo type="num" val="0.6"/>
        <cfvo type="num" val="0.9"/>
      </iconSet>
    </cfRule>
  </conditionalFormatting>
  <conditionalFormatting sqref="L44">
    <cfRule type="iconSet" priority="1270">
      <iconSet showValue="0">
        <cfvo type="percent" val="0"/>
        <cfvo type="num" val="0.6"/>
        <cfvo type="num" val="0.9"/>
      </iconSet>
    </cfRule>
  </conditionalFormatting>
  <conditionalFormatting sqref="K44">
    <cfRule type="iconSet" priority="1269">
      <iconSet showValue="0">
        <cfvo type="percent" val="0"/>
        <cfvo type="num" val="0.6"/>
        <cfvo type="num" val="0.9"/>
      </iconSet>
    </cfRule>
  </conditionalFormatting>
  <conditionalFormatting sqref="J44">
    <cfRule type="iconSet" priority="1268">
      <iconSet showValue="0">
        <cfvo type="percent" val="0"/>
        <cfvo type="num" val="0.6"/>
        <cfvo type="num" val="0.9"/>
      </iconSet>
    </cfRule>
  </conditionalFormatting>
  <conditionalFormatting sqref="I44">
    <cfRule type="iconSet" priority="1267">
      <iconSet showValue="0">
        <cfvo type="percent" val="0"/>
        <cfvo type="num" val="0.6"/>
        <cfvo type="num" val="0.9"/>
      </iconSet>
    </cfRule>
  </conditionalFormatting>
  <conditionalFormatting sqref="H44">
    <cfRule type="iconSet" priority="1266">
      <iconSet showValue="0">
        <cfvo type="percent" val="0"/>
        <cfvo type="num" val="0.6"/>
        <cfvo type="num" val="0.9"/>
      </iconSet>
    </cfRule>
  </conditionalFormatting>
  <conditionalFormatting sqref="G44">
    <cfRule type="iconSet" priority="1265">
      <iconSet showValue="0">
        <cfvo type="percent" val="0"/>
        <cfvo type="num" val="0.6"/>
        <cfvo type="num" val="0.9"/>
      </iconSet>
    </cfRule>
  </conditionalFormatting>
  <conditionalFormatting sqref="F44">
    <cfRule type="iconSet" priority="1264">
      <iconSet showValue="0">
        <cfvo type="percent" val="0"/>
        <cfvo type="num" val="0.6"/>
        <cfvo type="num" val="0.9"/>
      </iconSet>
    </cfRule>
  </conditionalFormatting>
  <conditionalFormatting sqref="E44">
    <cfRule type="iconSet" priority="1263">
      <iconSet showValue="0">
        <cfvo type="percent" val="0"/>
        <cfvo type="num" val="0.6"/>
        <cfvo type="num" val="0.9"/>
      </iconSet>
    </cfRule>
  </conditionalFormatting>
  <conditionalFormatting sqref="BM52:BO52">
    <cfRule type="iconSet" priority="1257">
      <iconSet showValue="0">
        <cfvo type="percent" val="0"/>
        <cfvo type="num" val="0.6"/>
        <cfvo type="num" val="0.9"/>
      </iconSet>
    </cfRule>
  </conditionalFormatting>
  <conditionalFormatting sqref="Z52">
    <cfRule type="iconSet" priority="1258">
      <iconSet showValue="0">
        <cfvo type="percent" val="0"/>
        <cfvo type="num" val="0.6"/>
        <cfvo type="num" val="0.9"/>
      </iconSet>
    </cfRule>
  </conditionalFormatting>
  <conditionalFormatting sqref="BJ52">
    <cfRule type="iconSet" priority="1259">
      <iconSet showValue="0">
        <cfvo type="percent" val="0"/>
        <cfvo type="num" val="0.6"/>
        <cfvo type="num" val="0.9"/>
      </iconSet>
    </cfRule>
  </conditionalFormatting>
  <conditionalFormatting sqref="BQ52:BU52">
    <cfRule type="iconSet" priority="1260">
      <iconSet showValue="0">
        <cfvo type="percent" val="0"/>
        <cfvo type="num" val="0.6"/>
        <cfvo type="num" val="0.9"/>
      </iconSet>
    </cfRule>
  </conditionalFormatting>
  <conditionalFormatting sqref="BW52:CA52">
    <cfRule type="iconSet" priority="1261">
      <iconSet showValue="0">
        <cfvo type="percent" val="0"/>
        <cfvo type="num" val="0.6"/>
        <cfvo type="num" val="0.9"/>
      </iconSet>
    </cfRule>
  </conditionalFormatting>
  <conditionalFormatting sqref="CC52:CE52">
    <cfRule type="iconSet" priority="1262">
      <iconSet showValue="0">
        <cfvo type="percent" val="0"/>
        <cfvo type="num" val="0.6"/>
        <cfvo type="num" val="0.9"/>
      </iconSet>
    </cfRule>
  </conditionalFormatting>
  <conditionalFormatting sqref="BK52">
    <cfRule type="iconSet" priority="1256">
      <iconSet showValue="0">
        <cfvo type="percent" val="0"/>
        <cfvo type="num" val="0.6"/>
        <cfvo type="num" val="0.9"/>
      </iconSet>
    </cfRule>
  </conditionalFormatting>
  <conditionalFormatting sqref="BI52">
    <cfRule type="iconSet" priority="1255">
      <iconSet showValue="0">
        <cfvo type="percent" val="0"/>
        <cfvo type="num" val="0.6"/>
        <cfvo type="num" val="0.9"/>
      </iconSet>
    </cfRule>
  </conditionalFormatting>
  <conditionalFormatting sqref="BG52">
    <cfRule type="iconSet" priority="1254">
      <iconSet showValue="0">
        <cfvo type="percent" val="0"/>
        <cfvo type="num" val="0.6"/>
        <cfvo type="num" val="0.9"/>
      </iconSet>
    </cfRule>
  </conditionalFormatting>
  <conditionalFormatting sqref="BF52">
    <cfRule type="iconSet" priority="1253">
      <iconSet showValue="0">
        <cfvo type="percent" val="0"/>
        <cfvo type="num" val="0.6"/>
        <cfvo type="num" val="0.9"/>
      </iconSet>
    </cfRule>
  </conditionalFormatting>
  <conditionalFormatting sqref="BE52">
    <cfRule type="iconSet" priority="1252">
      <iconSet showValue="0">
        <cfvo type="percent" val="0"/>
        <cfvo type="num" val="0.6"/>
        <cfvo type="num" val="0.9"/>
      </iconSet>
    </cfRule>
  </conditionalFormatting>
  <conditionalFormatting sqref="BD52">
    <cfRule type="iconSet" priority="1251">
      <iconSet showValue="0">
        <cfvo type="percent" val="0"/>
        <cfvo type="num" val="0.6"/>
        <cfvo type="num" val="0.9"/>
      </iconSet>
    </cfRule>
  </conditionalFormatting>
  <conditionalFormatting sqref="BC52">
    <cfRule type="iconSet" priority="1250">
      <iconSet showValue="0">
        <cfvo type="percent" val="0"/>
        <cfvo type="num" val="0.6"/>
        <cfvo type="num" val="0.9"/>
      </iconSet>
    </cfRule>
  </conditionalFormatting>
  <conditionalFormatting sqref="BB52">
    <cfRule type="iconSet" priority="1249">
      <iconSet showValue="0">
        <cfvo type="percent" val="0"/>
        <cfvo type="num" val="0.6"/>
        <cfvo type="num" val="0.9"/>
      </iconSet>
    </cfRule>
  </conditionalFormatting>
  <conditionalFormatting sqref="AZ52">
    <cfRule type="iconSet" priority="1248">
      <iconSet showValue="0">
        <cfvo type="percent" val="0"/>
        <cfvo type="num" val="0.6"/>
        <cfvo type="num" val="0.9"/>
      </iconSet>
    </cfRule>
  </conditionalFormatting>
  <conditionalFormatting sqref="AY52">
    <cfRule type="iconSet" priority="1247">
      <iconSet showValue="0">
        <cfvo type="percent" val="0"/>
        <cfvo type="num" val="0.6"/>
        <cfvo type="num" val="0.9"/>
      </iconSet>
    </cfRule>
  </conditionalFormatting>
  <conditionalFormatting sqref="AW52">
    <cfRule type="iconSet" priority="1246">
      <iconSet showValue="0">
        <cfvo type="percent" val="0"/>
        <cfvo type="num" val="0.6"/>
        <cfvo type="num" val="0.9"/>
      </iconSet>
    </cfRule>
  </conditionalFormatting>
  <conditionalFormatting sqref="AV52">
    <cfRule type="iconSet" priority="1245">
      <iconSet showValue="0">
        <cfvo type="percent" val="0"/>
        <cfvo type="num" val="0.6"/>
        <cfvo type="num" val="0.9"/>
      </iconSet>
    </cfRule>
  </conditionalFormatting>
  <conditionalFormatting sqref="AU52">
    <cfRule type="iconSet" priority="1244">
      <iconSet showValue="0">
        <cfvo type="percent" val="0"/>
        <cfvo type="num" val="0.6"/>
        <cfvo type="num" val="0.9"/>
      </iconSet>
    </cfRule>
  </conditionalFormatting>
  <conditionalFormatting sqref="AT52">
    <cfRule type="iconSet" priority="1243">
      <iconSet showValue="0">
        <cfvo type="percent" val="0"/>
        <cfvo type="num" val="0.6"/>
        <cfvo type="num" val="0.9"/>
      </iconSet>
    </cfRule>
  </conditionalFormatting>
  <conditionalFormatting sqref="AS52">
    <cfRule type="iconSet" priority="1242">
      <iconSet showValue="0">
        <cfvo type="percent" val="0"/>
        <cfvo type="num" val="0.6"/>
        <cfvo type="num" val="0.9"/>
      </iconSet>
    </cfRule>
  </conditionalFormatting>
  <conditionalFormatting sqref="AR52">
    <cfRule type="iconSet" priority="1241">
      <iconSet showValue="0">
        <cfvo type="percent" val="0"/>
        <cfvo type="num" val="0.6"/>
        <cfvo type="num" val="0.9"/>
      </iconSet>
    </cfRule>
  </conditionalFormatting>
  <conditionalFormatting sqref="AQ52">
    <cfRule type="iconSet" priority="1240">
      <iconSet showValue="0">
        <cfvo type="percent" val="0"/>
        <cfvo type="num" val="0.6"/>
        <cfvo type="num" val="0.9"/>
      </iconSet>
    </cfRule>
  </conditionalFormatting>
  <conditionalFormatting sqref="AP52">
    <cfRule type="iconSet" priority="1239">
      <iconSet showValue="0">
        <cfvo type="percent" val="0"/>
        <cfvo type="num" val="0.6"/>
        <cfvo type="num" val="0.9"/>
      </iconSet>
    </cfRule>
  </conditionalFormatting>
  <conditionalFormatting sqref="AO52">
    <cfRule type="iconSet" priority="1238">
      <iconSet showValue="0">
        <cfvo type="percent" val="0"/>
        <cfvo type="num" val="0.6"/>
        <cfvo type="num" val="0.9"/>
      </iconSet>
    </cfRule>
  </conditionalFormatting>
  <conditionalFormatting sqref="AN52">
    <cfRule type="iconSet" priority="1237">
      <iconSet showValue="0">
        <cfvo type="percent" val="0"/>
        <cfvo type="num" val="0.6"/>
        <cfvo type="num" val="0.9"/>
      </iconSet>
    </cfRule>
  </conditionalFormatting>
  <conditionalFormatting sqref="AM52">
    <cfRule type="iconSet" priority="1236">
      <iconSet showValue="0">
        <cfvo type="percent" val="0"/>
        <cfvo type="num" val="0.6"/>
        <cfvo type="num" val="0.9"/>
      </iconSet>
    </cfRule>
  </conditionalFormatting>
  <conditionalFormatting sqref="AL52">
    <cfRule type="iconSet" priority="1235">
      <iconSet showValue="0">
        <cfvo type="percent" val="0"/>
        <cfvo type="num" val="0.6"/>
        <cfvo type="num" val="0.9"/>
      </iconSet>
    </cfRule>
  </conditionalFormatting>
  <conditionalFormatting sqref="AK52">
    <cfRule type="iconSet" priority="1234">
      <iconSet showValue="0">
        <cfvo type="percent" val="0"/>
        <cfvo type="num" val="0.6"/>
        <cfvo type="num" val="0.9"/>
      </iconSet>
    </cfRule>
  </conditionalFormatting>
  <conditionalFormatting sqref="AI52">
    <cfRule type="iconSet" priority="1233">
      <iconSet showValue="0">
        <cfvo type="percent" val="0"/>
        <cfvo type="num" val="0.6"/>
        <cfvo type="num" val="0.9"/>
      </iconSet>
    </cfRule>
  </conditionalFormatting>
  <conditionalFormatting sqref="AH52">
    <cfRule type="iconSet" priority="1232">
      <iconSet showValue="0">
        <cfvo type="percent" val="0"/>
        <cfvo type="num" val="0.6"/>
        <cfvo type="num" val="0.9"/>
      </iconSet>
    </cfRule>
  </conditionalFormatting>
  <conditionalFormatting sqref="AF52">
    <cfRule type="iconSet" priority="1231">
      <iconSet showValue="0">
        <cfvo type="percent" val="0"/>
        <cfvo type="num" val="0.6"/>
        <cfvo type="num" val="0.9"/>
      </iconSet>
    </cfRule>
  </conditionalFormatting>
  <conditionalFormatting sqref="AE52">
    <cfRule type="iconSet" priority="1230">
      <iconSet showValue="0">
        <cfvo type="percent" val="0"/>
        <cfvo type="num" val="0.6"/>
        <cfvo type="num" val="0.9"/>
      </iconSet>
    </cfRule>
  </conditionalFormatting>
  <conditionalFormatting sqref="AD52">
    <cfRule type="iconSet" priority="1229">
      <iconSet showValue="0">
        <cfvo type="percent" val="0"/>
        <cfvo type="num" val="0.6"/>
        <cfvo type="num" val="0.9"/>
      </iconSet>
    </cfRule>
  </conditionalFormatting>
  <conditionalFormatting sqref="AC52">
    <cfRule type="iconSet" priority="1228">
      <iconSet showValue="0">
        <cfvo type="percent" val="0"/>
        <cfvo type="num" val="0.6"/>
        <cfvo type="num" val="0.9"/>
      </iconSet>
    </cfRule>
  </conditionalFormatting>
  <conditionalFormatting sqref="AB52">
    <cfRule type="iconSet" priority="1227">
      <iconSet showValue="0">
        <cfvo type="percent" val="0"/>
        <cfvo type="num" val="0.6"/>
        <cfvo type="num" val="0.9"/>
      </iconSet>
    </cfRule>
  </conditionalFormatting>
  <conditionalFormatting sqref="AA52">
    <cfRule type="iconSet" priority="1226">
      <iconSet showValue="0">
        <cfvo type="percent" val="0"/>
        <cfvo type="num" val="0.6"/>
        <cfvo type="num" val="0.9"/>
      </iconSet>
    </cfRule>
  </conditionalFormatting>
  <conditionalFormatting sqref="Y52">
    <cfRule type="iconSet" priority="1225">
      <iconSet showValue="0">
        <cfvo type="percent" val="0"/>
        <cfvo type="num" val="0.6"/>
        <cfvo type="num" val="0.9"/>
      </iconSet>
    </cfRule>
  </conditionalFormatting>
  <conditionalFormatting sqref="X52">
    <cfRule type="iconSet" priority="1224">
      <iconSet showValue="0">
        <cfvo type="percent" val="0"/>
        <cfvo type="num" val="0.6"/>
        <cfvo type="num" val="0.9"/>
      </iconSet>
    </cfRule>
  </conditionalFormatting>
  <conditionalFormatting sqref="W52">
    <cfRule type="iconSet" priority="1223">
      <iconSet showValue="0">
        <cfvo type="percent" val="0"/>
        <cfvo type="num" val="0.6"/>
        <cfvo type="num" val="0.9"/>
      </iconSet>
    </cfRule>
  </conditionalFormatting>
  <conditionalFormatting sqref="V52">
    <cfRule type="iconSet" priority="1222">
      <iconSet showValue="0">
        <cfvo type="percent" val="0"/>
        <cfvo type="num" val="0.6"/>
        <cfvo type="num" val="0.9"/>
      </iconSet>
    </cfRule>
  </conditionalFormatting>
  <conditionalFormatting sqref="U52">
    <cfRule type="iconSet" priority="1221">
      <iconSet showValue="0">
        <cfvo type="percent" val="0"/>
        <cfvo type="num" val="0.6"/>
        <cfvo type="num" val="0.9"/>
      </iconSet>
    </cfRule>
  </conditionalFormatting>
  <conditionalFormatting sqref="S52">
    <cfRule type="iconSet" priority="1220">
      <iconSet showValue="0">
        <cfvo type="percent" val="0"/>
        <cfvo type="num" val="0.6"/>
        <cfvo type="num" val="0.9"/>
      </iconSet>
    </cfRule>
  </conditionalFormatting>
  <conditionalFormatting sqref="R52">
    <cfRule type="iconSet" priority="1219">
      <iconSet showValue="0">
        <cfvo type="percent" val="0"/>
        <cfvo type="num" val="0.6"/>
        <cfvo type="num" val="0.9"/>
      </iconSet>
    </cfRule>
  </conditionalFormatting>
  <conditionalFormatting sqref="Q52">
    <cfRule type="iconSet" priority="1218">
      <iconSet showValue="0">
        <cfvo type="percent" val="0"/>
        <cfvo type="num" val="0.6"/>
        <cfvo type="num" val="0.9"/>
      </iconSet>
    </cfRule>
  </conditionalFormatting>
  <conditionalFormatting sqref="P52">
    <cfRule type="iconSet" priority="1217">
      <iconSet showValue="0">
        <cfvo type="percent" val="0"/>
        <cfvo type="num" val="0.6"/>
        <cfvo type="num" val="0.9"/>
      </iconSet>
    </cfRule>
  </conditionalFormatting>
  <conditionalFormatting sqref="N52">
    <cfRule type="iconSet" priority="1216">
      <iconSet showValue="0">
        <cfvo type="percent" val="0"/>
        <cfvo type="num" val="0.6"/>
        <cfvo type="num" val="0.9"/>
      </iconSet>
    </cfRule>
  </conditionalFormatting>
  <conditionalFormatting sqref="M52">
    <cfRule type="iconSet" priority="1215">
      <iconSet showValue="0">
        <cfvo type="percent" val="0"/>
        <cfvo type="num" val="0.6"/>
        <cfvo type="num" val="0.9"/>
      </iconSet>
    </cfRule>
  </conditionalFormatting>
  <conditionalFormatting sqref="L52">
    <cfRule type="iconSet" priority="1214">
      <iconSet showValue="0">
        <cfvo type="percent" val="0"/>
        <cfvo type="num" val="0.6"/>
        <cfvo type="num" val="0.9"/>
      </iconSet>
    </cfRule>
  </conditionalFormatting>
  <conditionalFormatting sqref="K52">
    <cfRule type="iconSet" priority="1213">
      <iconSet showValue="0">
        <cfvo type="percent" val="0"/>
        <cfvo type="num" val="0.6"/>
        <cfvo type="num" val="0.9"/>
      </iconSet>
    </cfRule>
  </conditionalFormatting>
  <conditionalFormatting sqref="J52">
    <cfRule type="iconSet" priority="1212">
      <iconSet showValue="0">
        <cfvo type="percent" val="0"/>
        <cfvo type="num" val="0.6"/>
        <cfvo type="num" val="0.9"/>
      </iconSet>
    </cfRule>
  </conditionalFormatting>
  <conditionalFormatting sqref="I52">
    <cfRule type="iconSet" priority="1211">
      <iconSet showValue="0">
        <cfvo type="percent" val="0"/>
        <cfvo type="num" val="0.6"/>
        <cfvo type="num" val="0.9"/>
      </iconSet>
    </cfRule>
  </conditionalFormatting>
  <conditionalFormatting sqref="H52">
    <cfRule type="iconSet" priority="1210">
      <iconSet showValue="0">
        <cfvo type="percent" val="0"/>
        <cfvo type="num" val="0.6"/>
        <cfvo type="num" val="0.9"/>
      </iconSet>
    </cfRule>
  </conditionalFormatting>
  <conditionalFormatting sqref="G52">
    <cfRule type="iconSet" priority="1209">
      <iconSet showValue="0">
        <cfvo type="percent" val="0"/>
        <cfvo type="num" val="0.6"/>
        <cfvo type="num" val="0.9"/>
      </iconSet>
    </cfRule>
  </conditionalFormatting>
  <conditionalFormatting sqref="F52">
    <cfRule type="iconSet" priority="1208">
      <iconSet showValue="0">
        <cfvo type="percent" val="0"/>
        <cfvo type="num" val="0.6"/>
        <cfvo type="num" val="0.9"/>
      </iconSet>
    </cfRule>
  </conditionalFormatting>
  <conditionalFormatting sqref="E52">
    <cfRule type="iconSet" priority="1207">
      <iconSet showValue="0">
        <cfvo type="percent" val="0"/>
        <cfvo type="num" val="0.6"/>
        <cfvo type="num" val="0.9"/>
      </iconSet>
    </cfRule>
  </conditionalFormatting>
  <conditionalFormatting sqref="BM58:BO58">
    <cfRule type="iconSet" priority="1201">
      <iconSet showValue="0">
        <cfvo type="percent" val="0"/>
        <cfvo type="num" val="0.6"/>
        <cfvo type="num" val="0.9"/>
      </iconSet>
    </cfRule>
  </conditionalFormatting>
  <conditionalFormatting sqref="Z58">
    <cfRule type="iconSet" priority="1202">
      <iconSet showValue="0">
        <cfvo type="percent" val="0"/>
        <cfvo type="num" val="0.6"/>
        <cfvo type="num" val="0.9"/>
      </iconSet>
    </cfRule>
  </conditionalFormatting>
  <conditionalFormatting sqref="BJ58">
    <cfRule type="iconSet" priority="1203">
      <iconSet showValue="0">
        <cfvo type="percent" val="0"/>
        <cfvo type="num" val="0.6"/>
        <cfvo type="num" val="0.9"/>
      </iconSet>
    </cfRule>
  </conditionalFormatting>
  <conditionalFormatting sqref="BQ58:BU58">
    <cfRule type="iconSet" priority="1204">
      <iconSet showValue="0">
        <cfvo type="percent" val="0"/>
        <cfvo type="num" val="0.6"/>
        <cfvo type="num" val="0.9"/>
      </iconSet>
    </cfRule>
  </conditionalFormatting>
  <conditionalFormatting sqref="BW58:CA58">
    <cfRule type="iconSet" priority="1205">
      <iconSet showValue="0">
        <cfvo type="percent" val="0"/>
        <cfvo type="num" val="0.6"/>
        <cfvo type="num" val="0.9"/>
      </iconSet>
    </cfRule>
  </conditionalFormatting>
  <conditionalFormatting sqref="CC58:CE58">
    <cfRule type="iconSet" priority="1206">
      <iconSet showValue="0">
        <cfvo type="percent" val="0"/>
        <cfvo type="num" val="0.6"/>
        <cfvo type="num" val="0.9"/>
      </iconSet>
    </cfRule>
  </conditionalFormatting>
  <conditionalFormatting sqref="BK58">
    <cfRule type="iconSet" priority="1200">
      <iconSet showValue="0">
        <cfvo type="percent" val="0"/>
        <cfvo type="num" val="0.6"/>
        <cfvo type="num" val="0.9"/>
      </iconSet>
    </cfRule>
  </conditionalFormatting>
  <conditionalFormatting sqref="BI58">
    <cfRule type="iconSet" priority="1199">
      <iconSet showValue="0">
        <cfvo type="percent" val="0"/>
        <cfvo type="num" val="0.6"/>
        <cfvo type="num" val="0.9"/>
      </iconSet>
    </cfRule>
  </conditionalFormatting>
  <conditionalFormatting sqref="BG58">
    <cfRule type="iconSet" priority="1198">
      <iconSet showValue="0">
        <cfvo type="percent" val="0"/>
        <cfvo type="num" val="0.6"/>
        <cfvo type="num" val="0.9"/>
      </iconSet>
    </cfRule>
  </conditionalFormatting>
  <conditionalFormatting sqref="BF58">
    <cfRule type="iconSet" priority="1197">
      <iconSet showValue="0">
        <cfvo type="percent" val="0"/>
        <cfvo type="num" val="0.6"/>
        <cfvo type="num" val="0.9"/>
      </iconSet>
    </cfRule>
  </conditionalFormatting>
  <conditionalFormatting sqref="BE58">
    <cfRule type="iconSet" priority="1196">
      <iconSet showValue="0">
        <cfvo type="percent" val="0"/>
        <cfvo type="num" val="0.6"/>
        <cfvo type="num" val="0.9"/>
      </iconSet>
    </cfRule>
  </conditionalFormatting>
  <conditionalFormatting sqref="BD58">
    <cfRule type="iconSet" priority="1195">
      <iconSet showValue="0">
        <cfvo type="percent" val="0"/>
        <cfvo type="num" val="0.6"/>
        <cfvo type="num" val="0.9"/>
      </iconSet>
    </cfRule>
  </conditionalFormatting>
  <conditionalFormatting sqref="BC58">
    <cfRule type="iconSet" priority="1194">
      <iconSet showValue="0">
        <cfvo type="percent" val="0"/>
        <cfvo type="num" val="0.6"/>
        <cfvo type="num" val="0.9"/>
      </iconSet>
    </cfRule>
  </conditionalFormatting>
  <conditionalFormatting sqref="BB58">
    <cfRule type="iconSet" priority="1193">
      <iconSet showValue="0">
        <cfvo type="percent" val="0"/>
        <cfvo type="num" val="0.6"/>
        <cfvo type="num" val="0.9"/>
      </iconSet>
    </cfRule>
  </conditionalFormatting>
  <conditionalFormatting sqref="AZ58">
    <cfRule type="iconSet" priority="1192">
      <iconSet showValue="0">
        <cfvo type="percent" val="0"/>
        <cfvo type="num" val="0.6"/>
        <cfvo type="num" val="0.9"/>
      </iconSet>
    </cfRule>
  </conditionalFormatting>
  <conditionalFormatting sqref="AY58">
    <cfRule type="iconSet" priority="1191">
      <iconSet showValue="0">
        <cfvo type="percent" val="0"/>
        <cfvo type="num" val="0.6"/>
        <cfvo type="num" val="0.9"/>
      </iconSet>
    </cfRule>
  </conditionalFormatting>
  <conditionalFormatting sqref="AW58">
    <cfRule type="iconSet" priority="1190">
      <iconSet showValue="0">
        <cfvo type="percent" val="0"/>
        <cfvo type="num" val="0.6"/>
        <cfvo type="num" val="0.9"/>
      </iconSet>
    </cfRule>
  </conditionalFormatting>
  <conditionalFormatting sqref="AV58">
    <cfRule type="iconSet" priority="1189">
      <iconSet showValue="0">
        <cfvo type="percent" val="0"/>
        <cfvo type="num" val="0.6"/>
        <cfvo type="num" val="0.9"/>
      </iconSet>
    </cfRule>
  </conditionalFormatting>
  <conditionalFormatting sqref="AU58">
    <cfRule type="iconSet" priority="1188">
      <iconSet showValue="0">
        <cfvo type="percent" val="0"/>
        <cfvo type="num" val="0.6"/>
        <cfvo type="num" val="0.9"/>
      </iconSet>
    </cfRule>
  </conditionalFormatting>
  <conditionalFormatting sqref="AT58">
    <cfRule type="iconSet" priority="1187">
      <iconSet showValue="0">
        <cfvo type="percent" val="0"/>
        <cfvo type="num" val="0.6"/>
        <cfvo type="num" val="0.9"/>
      </iconSet>
    </cfRule>
  </conditionalFormatting>
  <conditionalFormatting sqref="AS58">
    <cfRule type="iconSet" priority="1186">
      <iconSet showValue="0">
        <cfvo type="percent" val="0"/>
        <cfvo type="num" val="0.6"/>
        <cfvo type="num" val="0.9"/>
      </iconSet>
    </cfRule>
  </conditionalFormatting>
  <conditionalFormatting sqref="AR58">
    <cfRule type="iconSet" priority="1185">
      <iconSet showValue="0">
        <cfvo type="percent" val="0"/>
        <cfvo type="num" val="0.6"/>
        <cfvo type="num" val="0.9"/>
      </iconSet>
    </cfRule>
  </conditionalFormatting>
  <conditionalFormatting sqref="AQ58">
    <cfRule type="iconSet" priority="1184">
      <iconSet showValue="0">
        <cfvo type="percent" val="0"/>
        <cfvo type="num" val="0.6"/>
        <cfvo type="num" val="0.9"/>
      </iconSet>
    </cfRule>
  </conditionalFormatting>
  <conditionalFormatting sqref="AP58">
    <cfRule type="iconSet" priority="1183">
      <iconSet showValue="0">
        <cfvo type="percent" val="0"/>
        <cfvo type="num" val="0.6"/>
        <cfvo type="num" val="0.9"/>
      </iconSet>
    </cfRule>
  </conditionalFormatting>
  <conditionalFormatting sqref="AO58">
    <cfRule type="iconSet" priority="1182">
      <iconSet showValue="0">
        <cfvo type="percent" val="0"/>
        <cfvo type="num" val="0.6"/>
        <cfvo type="num" val="0.9"/>
      </iconSet>
    </cfRule>
  </conditionalFormatting>
  <conditionalFormatting sqref="AN58">
    <cfRule type="iconSet" priority="1181">
      <iconSet showValue="0">
        <cfvo type="percent" val="0"/>
        <cfvo type="num" val="0.6"/>
        <cfvo type="num" val="0.9"/>
      </iconSet>
    </cfRule>
  </conditionalFormatting>
  <conditionalFormatting sqref="AM58">
    <cfRule type="iconSet" priority="1180">
      <iconSet showValue="0">
        <cfvo type="percent" val="0"/>
        <cfvo type="num" val="0.6"/>
        <cfvo type="num" val="0.9"/>
      </iconSet>
    </cfRule>
  </conditionalFormatting>
  <conditionalFormatting sqref="AL58">
    <cfRule type="iconSet" priority="1179">
      <iconSet showValue="0">
        <cfvo type="percent" val="0"/>
        <cfvo type="num" val="0.6"/>
        <cfvo type="num" val="0.9"/>
      </iconSet>
    </cfRule>
  </conditionalFormatting>
  <conditionalFormatting sqref="AK58">
    <cfRule type="iconSet" priority="1178">
      <iconSet showValue="0">
        <cfvo type="percent" val="0"/>
        <cfvo type="num" val="0.6"/>
        <cfvo type="num" val="0.9"/>
      </iconSet>
    </cfRule>
  </conditionalFormatting>
  <conditionalFormatting sqref="AI58">
    <cfRule type="iconSet" priority="1177">
      <iconSet showValue="0">
        <cfvo type="percent" val="0"/>
        <cfvo type="num" val="0.6"/>
        <cfvo type="num" val="0.9"/>
      </iconSet>
    </cfRule>
  </conditionalFormatting>
  <conditionalFormatting sqref="AH58">
    <cfRule type="iconSet" priority="1176">
      <iconSet showValue="0">
        <cfvo type="percent" val="0"/>
        <cfvo type="num" val="0.6"/>
        <cfvo type="num" val="0.9"/>
      </iconSet>
    </cfRule>
  </conditionalFormatting>
  <conditionalFormatting sqref="AF58">
    <cfRule type="iconSet" priority="1175">
      <iconSet showValue="0">
        <cfvo type="percent" val="0"/>
        <cfvo type="num" val="0.6"/>
        <cfvo type="num" val="0.9"/>
      </iconSet>
    </cfRule>
  </conditionalFormatting>
  <conditionalFormatting sqref="AE58">
    <cfRule type="iconSet" priority="1174">
      <iconSet showValue="0">
        <cfvo type="percent" val="0"/>
        <cfvo type="num" val="0.6"/>
        <cfvo type="num" val="0.9"/>
      </iconSet>
    </cfRule>
  </conditionalFormatting>
  <conditionalFormatting sqref="AD58">
    <cfRule type="iconSet" priority="1173">
      <iconSet showValue="0">
        <cfvo type="percent" val="0"/>
        <cfvo type="num" val="0.6"/>
        <cfvo type="num" val="0.9"/>
      </iconSet>
    </cfRule>
  </conditionalFormatting>
  <conditionalFormatting sqref="AC58">
    <cfRule type="iconSet" priority="1172">
      <iconSet showValue="0">
        <cfvo type="percent" val="0"/>
        <cfvo type="num" val="0.6"/>
        <cfvo type="num" val="0.9"/>
      </iconSet>
    </cfRule>
  </conditionalFormatting>
  <conditionalFormatting sqref="AB58">
    <cfRule type="iconSet" priority="1171">
      <iconSet showValue="0">
        <cfvo type="percent" val="0"/>
        <cfvo type="num" val="0.6"/>
        <cfvo type="num" val="0.9"/>
      </iconSet>
    </cfRule>
  </conditionalFormatting>
  <conditionalFormatting sqref="AA58">
    <cfRule type="iconSet" priority="1170">
      <iconSet showValue="0">
        <cfvo type="percent" val="0"/>
        <cfvo type="num" val="0.6"/>
        <cfvo type="num" val="0.9"/>
      </iconSet>
    </cfRule>
  </conditionalFormatting>
  <conditionalFormatting sqref="Y58">
    <cfRule type="iconSet" priority="1169">
      <iconSet showValue="0">
        <cfvo type="percent" val="0"/>
        <cfvo type="num" val="0.6"/>
        <cfvo type="num" val="0.9"/>
      </iconSet>
    </cfRule>
  </conditionalFormatting>
  <conditionalFormatting sqref="X58">
    <cfRule type="iconSet" priority="1168">
      <iconSet showValue="0">
        <cfvo type="percent" val="0"/>
        <cfvo type="num" val="0.6"/>
        <cfvo type="num" val="0.9"/>
      </iconSet>
    </cfRule>
  </conditionalFormatting>
  <conditionalFormatting sqref="W58">
    <cfRule type="iconSet" priority="1167">
      <iconSet showValue="0">
        <cfvo type="percent" val="0"/>
        <cfvo type="num" val="0.6"/>
        <cfvo type="num" val="0.9"/>
      </iconSet>
    </cfRule>
  </conditionalFormatting>
  <conditionalFormatting sqref="V58">
    <cfRule type="iconSet" priority="1166">
      <iconSet showValue="0">
        <cfvo type="percent" val="0"/>
        <cfvo type="num" val="0.6"/>
        <cfvo type="num" val="0.9"/>
      </iconSet>
    </cfRule>
  </conditionalFormatting>
  <conditionalFormatting sqref="U58">
    <cfRule type="iconSet" priority="1165">
      <iconSet showValue="0">
        <cfvo type="percent" val="0"/>
        <cfvo type="num" val="0.6"/>
        <cfvo type="num" val="0.9"/>
      </iconSet>
    </cfRule>
  </conditionalFormatting>
  <conditionalFormatting sqref="S58">
    <cfRule type="iconSet" priority="1164">
      <iconSet showValue="0">
        <cfvo type="percent" val="0"/>
        <cfvo type="num" val="0.6"/>
        <cfvo type="num" val="0.9"/>
      </iconSet>
    </cfRule>
  </conditionalFormatting>
  <conditionalFormatting sqref="R58">
    <cfRule type="iconSet" priority="1163">
      <iconSet showValue="0">
        <cfvo type="percent" val="0"/>
        <cfvo type="num" val="0.6"/>
        <cfvo type="num" val="0.9"/>
      </iconSet>
    </cfRule>
  </conditionalFormatting>
  <conditionalFormatting sqref="Q58">
    <cfRule type="iconSet" priority="1162">
      <iconSet showValue="0">
        <cfvo type="percent" val="0"/>
        <cfvo type="num" val="0.6"/>
        <cfvo type="num" val="0.9"/>
      </iconSet>
    </cfRule>
  </conditionalFormatting>
  <conditionalFormatting sqref="P58">
    <cfRule type="iconSet" priority="1161">
      <iconSet showValue="0">
        <cfvo type="percent" val="0"/>
        <cfvo type="num" val="0.6"/>
        <cfvo type="num" val="0.9"/>
      </iconSet>
    </cfRule>
  </conditionalFormatting>
  <conditionalFormatting sqref="N58">
    <cfRule type="iconSet" priority="1160">
      <iconSet showValue="0">
        <cfvo type="percent" val="0"/>
        <cfvo type="num" val="0.6"/>
        <cfvo type="num" val="0.9"/>
      </iconSet>
    </cfRule>
  </conditionalFormatting>
  <conditionalFormatting sqref="M58">
    <cfRule type="iconSet" priority="1159">
      <iconSet showValue="0">
        <cfvo type="percent" val="0"/>
        <cfvo type="num" val="0.6"/>
        <cfvo type="num" val="0.9"/>
      </iconSet>
    </cfRule>
  </conditionalFormatting>
  <conditionalFormatting sqref="L58">
    <cfRule type="iconSet" priority="1158">
      <iconSet showValue="0">
        <cfvo type="percent" val="0"/>
        <cfvo type="num" val="0.6"/>
        <cfvo type="num" val="0.9"/>
      </iconSet>
    </cfRule>
  </conditionalFormatting>
  <conditionalFormatting sqref="K58">
    <cfRule type="iconSet" priority="1157">
      <iconSet showValue="0">
        <cfvo type="percent" val="0"/>
        <cfvo type="num" val="0.6"/>
        <cfvo type="num" val="0.9"/>
      </iconSet>
    </cfRule>
  </conditionalFormatting>
  <conditionalFormatting sqref="J58">
    <cfRule type="iconSet" priority="1156">
      <iconSet showValue="0">
        <cfvo type="percent" val="0"/>
        <cfvo type="num" val="0.6"/>
        <cfvo type="num" val="0.9"/>
      </iconSet>
    </cfRule>
  </conditionalFormatting>
  <conditionalFormatting sqref="I58">
    <cfRule type="iconSet" priority="1155">
      <iconSet showValue="0">
        <cfvo type="percent" val="0"/>
        <cfvo type="num" val="0.6"/>
        <cfvo type="num" val="0.9"/>
      </iconSet>
    </cfRule>
  </conditionalFormatting>
  <conditionalFormatting sqref="H58">
    <cfRule type="iconSet" priority="1154">
      <iconSet showValue="0">
        <cfvo type="percent" val="0"/>
        <cfvo type="num" val="0.6"/>
        <cfvo type="num" val="0.9"/>
      </iconSet>
    </cfRule>
  </conditionalFormatting>
  <conditionalFormatting sqref="G58">
    <cfRule type="iconSet" priority="1153">
      <iconSet showValue="0">
        <cfvo type="percent" val="0"/>
        <cfvo type="num" val="0.6"/>
        <cfvo type="num" val="0.9"/>
      </iconSet>
    </cfRule>
  </conditionalFormatting>
  <conditionalFormatting sqref="F58">
    <cfRule type="iconSet" priority="1152">
      <iconSet showValue="0">
        <cfvo type="percent" val="0"/>
        <cfvo type="num" val="0.6"/>
        <cfvo type="num" val="0.9"/>
      </iconSet>
    </cfRule>
  </conditionalFormatting>
  <conditionalFormatting sqref="E58">
    <cfRule type="iconSet" priority="1151">
      <iconSet showValue="0">
        <cfvo type="percent" val="0"/>
        <cfvo type="num" val="0.6"/>
        <cfvo type="num" val="0.9"/>
      </iconSet>
    </cfRule>
  </conditionalFormatting>
  <conditionalFormatting sqref="BM62:BO62">
    <cfRule type="iconSet" priority="1145">
      <iconSet showValue="0">
        <cfvo type="percent" val="0"/>
        <cfvo type="num" val="0.6"/>
        <cfvo type="num" val="0.9"/>
      </iconSet>
    </cfRule>
  </conditionalFormatting>
  <conditionalFormatting sqref="Z62">
    <cfRule type="iconSet" priority="1146">
      <iconSet showValue="0">
        <cfvo type="percent" val="0"/>
        <cfvo type="num" val="0.6"/>
        <cfvo type="num" val="0.9"/>
      </iconSet>
    </cfRule>
  </conditionalFormatting>
  <conditionalFormatting sqref="BJ62">
    <cfRule type="iconSet" priority="1147">
      <iconSet showValue="0">
        <cfvo type="percent" val="0"/>
        <cfvo type="num" val="0.6"/>
        <cfvo type="num" val="0.9"/>
      </iconSet>
    </cfRule>
  </conditionalFormatting>
  <conditionalFormatting sqref="BQ62:BU62">
    <cfRule type="iconSet" priority="1148">
      <iconSet showValue="0">
        <cfvo type="percent" val="0"/>
        <cfvo type="num" val="0.6"/>
        <cfvo type="num" val="0.9"/>
      </iconSet>
    </cfRule>
  </conditionalFormatting>
  <conditionalFormatting sqref="BW62:CA62">
    <cfRule type="iconSet" priority="1149">
      <iconSet showValue="0">
        <cfvo type="percent" val="0"/>
        <cfvo type="num" val="0.6"/>
        <cfvo type="num" val="0.9"/>
      </iconSet>
    </cfRule>
  </conditionalFormatting>
  <conditionalFormatting sqref="CC62:CE62">
    <cfRule type="iconSet" priority="1150">
      <iconSet showValue="0">
        <cfvo type="percent" val="0"/>
        <cfvo type="num" val="0.6"/>
        <cfvo type="num" val="0.9"/>
      </iconSet>
    </cfRule>
  </conditionalFormatting>
  <conditionalFormatting sqref="BK62">
    <cfRule type="iconSet" priority="1144">
      <iconSet showValue="0">
        <cfvo type="percent" val="0"/>
        <cfvo type="num" val="0.6"/>
        <cfvo type="num" val="0.9"/>
      </iconSet>
    </cfRule>
  </conditionalFormatting>
  <conditionalFormatting sqref="BI62">
    <cfRule type="iconSet" priority="1143">
      <iconSet showValue="0">
        <cfvo type="percent" val="0"/>
        <cfvo type="num" val="0.6"/>
        <cfvo type="num" val="0.9"/>
      </iconSet>
    </cfRule>
  </conditionalFormatting>
  <conditionalFormatting sqref="BG62">
    <cfRule type="iconSet" priority="1142">
      <iconSet showValue="0">
        <cfvo type="percent" val="0"/>
        <cfvo type="num" val="0.6"/>
        <cfvo type="num" val="0.9"/>
      </iconSet>
    </cfRule>
  </conditionalFormatting>
  <conditionalFormatting sqref="BF62">
    <cfRule type="iconSet" priority="1141">
      <iconSet showValue="0">
        <cfvo type="percent" val="0"/>
        <cfvo type="num" val="0.6"/>
        <cfvo type="num" val="0.9"/>
      </iconSet>
    </cfRule>
  </conditionalFormatting>
  <conditionalFormatting sqref="BE62">
    <cfRule type="iconSet" priority="1140">
      <iconSet showValue="0">
        <cfvo type="percent" val="0"/>
        <cfvo type="num" val="0.6"/>
        <cfvo type="num" val="0.9"/>
      </iconSet>
    </cfRule>
  </conditionalFormatting>
  <conditionalFormatting sqref="BD62">
    <cfRule type="iconSet" priority="1139">
      <iconSet showValue="0">
        <cfvo type="percent" val="0"/>
        <cfvo type="num" val="0.6"/>
        <cfvo type="num" val="0.9"/>
      </iconSet>
    </cfRule>
  </conditionalFormatting>
  <conditionalFormatting sqref="BC62">
    <cfRule type="iconSet" priority="1138">
      <iconSet showValue="0">
        <cfvo type="percent" val="0"/>
        <cfvo type="num" val="0.6"/>
        <cfvo type="num" val="0.9"/>
      </iconSet>
    </cfRule>
  </conditionalFormatting>
  <conditionalFormatting sqref="BB62">
    <cfRule type="iconSet" priority="1137">
      <iconSet showValue="0">
        <cfvo type="percent" val="0"/>
        <cfvo type="num" val="0.6"/>
        <cfvo type="num" val="0.9"/>
      </iconSet>
    </cfRule>
  </conditionalFormatting>
  <conditionalFormatting sqref="AZ62">
    <cfRule type="iconSet" priority="1136">
      <iconSet showValue="0">
        <cfvo type="percent" val="0"/>
        <cfvo type="num" val="0.6"/>
        <cfvo type="num" val="0.9"/>
      </iconSet>
    </cfRule>
  </conditionalFormatting>
  <conditionalFormatting sqref="AY62">
    <cfRule type="iconSet" priority="1135">
      <iconSet showValue="0">
        <cfvo type="percent" val="0"/>
        <cfvo type="num" val="0.6"/>
        <cfvo type="num" val="0.9"/>
      </iconSet>
    </cfRule>
  </conditionalFormatting>
  <conditionalFormatting sqref="AW62">
    <cfRule type="iconSet" priority="1134">
      <iconSet showValue="0">
        <cfvo type="percent" val="0"/>
        <cfvo type="num" val="0.6"/>
        <cfvo type="num" val="0.9"/>
      </iconSet>
    </cfRule>
  </conditionalFormatting>
  <conditionalFormatting sqref="AV62">
    <cfRule type="iconSet" priority="1133">
      <iconSet showValue="0">
        <cfvo type="percent" val="0"/>
        <cfvo type="num" val="0.6"/>
        <cfvo type="num" val="0.9"/>
      </iconSet>
    </cfRule>
  </conditionalFormatting>
  <conditionalFormatting sqref="AU62">
    <cfRule type="iconSet" priority="1132">
      <iconSet showValue="0">
        <cfvo type="percent" val="0"/>
        <cfvo type="num" val="0.6"/>
        <cfvo type="num" val="0.9"/>
      </iconSet>
    </cfRule>
  </conditionalFormatting>
  <conditionalFormatting sqref="AT62">
    <cfRule type="iconSet" priority="1131">
      <iconSet showValue="0">
        <cfvo type="percent" val="0"/>
        <cfvo type="num" val="0.6"/>
        <cfvo type="num" val="0.9"/>
      </iconSet>
    </cfRule>
  </conditionalFormatting>
  <conditionalFormatting sqref="AS62">
    <cfRule type="iconSet" priority="1130">
      <iconSet showValue="0">
        <cfvo type="percent" val="0"/>
        <cfvo type="num" val="0.6"/>
        <cfvo type="num" val="0.9"/>
      </iconSet>
    </cfRule>
  </conditionalFormatting>
  <conditionalFormatting sqref="AR62">
    <cfRule type="iconSet" priority="1129">
      <iconSet showValue="0">
        <cfvo type="percent" val="0"/>
        <cfvo type="num" val="0.6"/>
        <cfvo type="num" val="0.9"/>
      </iconSet>
    </cfRule>
  </conditionalFormatting>
  <conditionalFormatting sqref="AQ62">
    <cfRule type="iconSet" priority="1128">
      <iconSet showValue="0">
        <cfvo type="percent" val="0"/>
        <cfvo type="num" val="0.6"/>
        <cfvo type="num" val="0.9"/>
      </iconSet>
    </cfRule>
  </conditionalFormatting>
  <conditionalFormatting sqref="AP62">
    <cfRule type="iconSet" priority="1127">
      <iconSet showValue="0">
        <cfvo type="percent" val="0"/>
        <cfvo type="num" val="0.6"/>
        <cfvo type="num" val="0.9"/>
      </iconSet>
    </cfRule>
  </conditionalFormatting>
  <conditionalFormatting sqref="AO62">
    <cfRule type="iconSet" priority="1126">
      <iconSet showValue="0">
        <cfvo type="percent" val="0"/>
        <cfvo type="num" val="0.6"/>
        <cfvo type="num" val="0.9"/>
      </iconSet>
    </cfRule>
  </conditionalFormatting>
  <conditionalFormatting sqref="AN62">
    <cfRule type="iconSet" priority="1125">
      <iconSet showValue="0">
        <cfvo type="percent" val="0"/>
        <cfvo type="num" val="0.6"/>
        <cfvo type="num" val="0.9"/>
      </iconSet>
    </cfRule>
  </conditionalFormatting>
  <conditionalFormatting sqref="AM62">
    <cfRule type="iconSet" priority="1124">
      <iconSet showValue="0">
        <cfvo type="percent" val="0"/>
        <cfvo type="num" val="0.6"/>
        <cfvo type="num" val="0.9"/>
      </iconSet>
    </cfRule>
  </conditionalFormatting>
  <conditionalFormatting sqref="AL62">
    <cfRule type="iconSet" priority="1123">
      <iconSet showValue="0">
        <cfvo type="percent" val="0"/>
        <cfvo type="num" val="0.6"/>
        <cfvo type="num" val="0.9"/>
      </iconSet>
    </cfRule>
  </conditionalFormatting>
  <conditionalFormatting sqref="AK62">
    <cfRule type="iconSet" priority="1122">
      <iconSet showValue="0">
        <cfvo type="percent" val="0"/>
        <cfvo type="num" val="0.6"/>
        <cfvo type="num" val="0.9"/>
      </iconSet>
    </cfRule>
  </conditionalFormatting>
  <conditionalFormatting sqref="AI62">
    <cfRule type="iconSet" priority="1121">
      <iconSet showValue="0">
        <cfvo type="percent" val="0"/>
        <cfvo type="num" val="0.6"/>
        <cfvo type="num" val="0.9"/>
      </iconSet>
    </cfRule>
  </conditionalFormatting>
  <conditionalFormatting sqref="AH62">
    <cfRule type="iconSet" priority="1120">
      <iconSet showValue="0">
        <cfvo type="percent" val="0"/>
        <cfvo type="num" val="0.6"/>
        <cfvo type="num" val="0.9"/>
      </iconSet>
    </cfRule>
  </conditionalFormatting>
  <conditionalFormatting sqref="AF62">
    <cfRule type="iconSet" priority="1119">
      <iconSet showValue="0">
        <cfvo type="percent" val="0"/>
        <cfvo type="num" val="0.6"/>
        <cfvo type="num" val="0.9"/>
      </iconSet>
    </cfRule>
  </conditionalFormatting>
  <conditionalFormatting sqref="AE62">
    <cfRule type="iconSet" priority="1118">
      <iconSet showValue="0">
        <cfvo type="percent" val="0"/>
        <cfvo type="num" val="0.6"/>
        <cfvo type="num" val="0.9"/>
      </iconSet>
    </cfRule>
  </conditionalFormatting>
  <conditionalFormatting sqref="AD62">
    <cfRule type="iconSet" priority="1117">
      <iconSet showValue="0">
        <cfvo type="percent" val="0"/>
        <cfvo type="num" val="0.6"/>
        <cfvo type="num" val="0.9"/>
      </iconSet>
    </cfRule>
  </conditionalFormatting>
  <conditionalFormatting sqref="AC62">
    <cfRule type="iconSet" priority="1116">
      <iconSet showValue="0">
        <cfvo type="percent" val="0"/>
        <cfvo type="num" val="0.6"/>
        <cfvo type="num" val="0.9"/>
      </iconSet>
    </cfRule>
  </conditionalFormatting>
  <conditionalFormatting sqref="AB62">
    <cfRule type="iconSet" priority="1115">
      <iconSet showValue="0">
        <cfvo type="percent" val="0"/>
        <cfvo type="num" val="0.6"/>
        <cfvo type="num" val="0.9"/>
      </iconSet>
    </cfRule>
  </conditionalFormatting>
  <conditionalFormatting sqref="AA62">
    <cfRule type="iconSet" priority="1114">
      <iconSet showValue="0">
        <cfvo type="percent" val="0"/>
        <cfvo type="num" val="0.6"/>
        <cfvo type="num" val="0.9"/>
      </iconSet>
    </cfRule>
  </conditionalFormatting>
  <conditionalFormatting sqref="Y62">
    <cfRule type="iconSet" priority="1113">
      <iconSet showValue="0">
        <cfvo type="percent" val="0"/>
        <cfvo type="num" val="0.6"/>
        <cfvo type="num" val="0.9"/>
      </iconSet>
    </cfRule>
  </conditionalFormatting>
  <conditionalFormatting sqref="X62">
    <cfRule type="iconSet" priority="1112">
      <iconSet showValue="0">
        <cfvo type="percent" val="0"/>
        <cfvo type="num" val="0.6"/>
        <cfvo type="num" val="0.9"/>
      </iconSet>
    </cfRule>
  </conditionalFormatting>
  <conditionalFormatting sqref="W62">
    <cfRule type="iconSet" priority="1111">
      <iconSet showValue="0">
        <cfvo type="percent" val="0"/>
        <cfvo type="num" val="0.6"/>
        <cfvo type="num" val="0.9"/>
      </iconSet>
    </cfRule>
  </conditionalFormatting>
  <conditionalFormatting sqref="V62">
    <cfRule type="iconSet" priority="1110">
      <iconSet showValue="0">
        <cfvo type="percent" val="0"/>
        <cfvo type="num" val="0.6"/>
        <cfvo type="num" val="0.9"/>
      </iconSet>
    </cfRule>
  </conditionalFormatting>
  <conditionalFormatting sqref="U62">
    <cfRule type="iconSet" priority="1109">
      <iconSet showValue="0">
        <cfvo type="percent" val="0"/>
        <cfvo type="num" val="0.6"/>
        <cfvo type="num" val="0.9"/>
      </iconSet>
    </cfRule>
  </conditionalFormatting>
  <conditionalFormatting sqref="S62">
    <cfRule type="iconSet" priority="1108">
      <iconSet showValue="0">
        <cfvo type="percent" val="0"/>
        <cfvo type="num" val="0.6"/>
        <cfvo type="num" val="0.9"/>
      </iconSet>
    </cfRule>
  </conditionalFormatting>
  <conditionalFormatting sqref="R62">
    <cfRule type="iconSet" priority="1107">
      <iconSet showValue="0">
        <cfvo type="percent" val="0"/>
        <cfvo type="num" val="0.6"/>
        <cfvo type="num" val="0.9"/>
      </iconSet>
    </cfRule>
  </conditionalFormatting>
  <conditionalFormatting sqref="Q62">
    <cfRule type="iconSet" priority="1106">
      <iconSet showValue="0">
        <cfvo type="percent" val="0"/>
        <cfvo type="num" val="0.6"/>
        <cfvo type="num" val="0.9"/>
      </iconSet>
    </cfRule>
  </conditionalFormatting>
  <conditionalFormatting sqref="P62">
    <cfRule type="iconSet" priority="1105">
      <iconSet showValue="0">
        <cfvo type="percent" val="0"/>
        <cfvo type="num" val="0.6"/>
        <cfvo type="num" val="0.9"/>
      </iconSet>
    </cfRule>
  </conditionalFormatting>
  <conditionalFormatting sqref="N62">
    <cfRule type="iconSet" priority="1104">
      <iconSet showValue="0">
        <cfvo type="percent" val="0"/>
        <cfvo type="num" val="0.6"/>
        <cfvo type="num" val="0.9"/>
      </iconSet>
    </cfRule>
  </conditionalFormatting>
  <conditionalFormatting sqref="M62">
    <cfRule type="iconSet" priority="1103">
      <iconSet showValue="0">
        <cfvo type="percent" val="0"/>
        <cfvo type="num" val="0.6"/>
        <cfvo type="num" val="0.9"/>
      </iconSet>
    </cfRule>
  </conditionalFormatting>
  <conditionalFormatting sqref="L62">
    <cfRule type="iconSet" priority="1102">
      <iconSet showValue="0">
        <cfvo type="percent" val="0"/>
        <cfvo type="num" val="0.6"/>
        <cfvo type="num" val="0.9"/>
      </iconSet>
    </cfRule>
  </conditionalFormatting>
  <conditionalFormatting sqref="K62">
    <cfRule type="iconSet" priority="1101">
      <iconSet showValue="0">
        <cfvo type="percent" val="0"/>
        <cfvo type="num" val="0.6"/>
        <cfvo type="num" val="0.9"/>
      </iconSet>
    </cfRule>
  </conditionalFormatting>
  <conditionalFormatting sqref="J62">
    <cfRule type="iconSet" priority="1100">
      <iconSet showValue="0">
        <cfvo type="percent" val="0"/>
        <cfvo type="num" val="0.6"/>
        <cfvo type="num" val="0.9"/>
      </iconSet>
    </cfRule>
  </conditionalFormatting>
  <conditionalFormatting sqref="I62">
    <cfRule type="iconSet" priority="1099">
      <iconSet showValue="0">
        <cfvo type="percent" val="0"/>
        <cfvo type="num" val="0.6"/>
        <cfvo type="num" val="0.9"/>
      </iconSet>
    </cfRule>
  </conditionalFormatting>
  <conditionalFormatting sqref="H62">
    <cfRule type="iconSet" priority="1098">
      <iconSet showValue="0">
        <cfvo type="percent" val="0"/>
        <cfvo type="num" val="0.6"/>
        <cfvo type="num" val="0.9"/>
      </iconSet>
    </cfRule>
  </conditionalFormatting>
  <conditionalFormatting sqref="G62">
    <cfRule type="iconSet" priority="1097">
      <iconSet showValue="0">
        <cfvo type="percent" val="0"/>
        <cfvo type="num" val="0.6"/>
        <cfvo type="num" val="0.9"/>
      </iconSet>
    </cfRule>
  </conditionalFormatting>
  <conditionalFormatting sqref="F62">
    <cfRule type="iconSet" priority="1096">
      <iconSet showValue="0">
        <cfvo type="percent" val="0"/>
        <cfvo type="num" val="0.6"/>
        <cfvo type="num" val="0.9"/>
      </iconSet>
    </cfRule>
  </conditionalFormatting>
  <conditionalFormatting sqref="E62">
    <cfRule type="iconSet" priority="1095">
      <iconSet showValue="0">
        <cfvo type="percent" val="0"/>
        <cfvo type="num" val="0.6"/>
        <cfvo type="num" val="0.9"/>
      </iconSet>
    </cfRule>
  </conditionalFormatting>
  <conditionalFormatting sqref="BM66:BO66">
    <cfRule type="iconSet" priority="1089">
      <iconSet showValue="0">
        <cfvo type="percent" val="0"/>
        <cfvo type="num" val="0.6"/>
        <cfvo type="num" val="0.9"/>
      </iconSet>
    </cfRule>
  </conditionalFormatting>
  <conditionalFormatting sqref="Z66">
    <cfRule type="iconSet" priority="1090">
      <iconSet showValue="0">
        <cfvo type="percent" val="0"/>
        <cfvo type="num" val="0.6"/>
        <cfvo type="num" val="0.9"/>
      </iconSet>
    </cfRule>
  </conditionalFormatting>
  <conditionalFormatting sqref="BJ66">
    <cfRule type="iconSet" priority="1091">
      <iconSet showValue="0">
        <cfvo type="percent" val="0"/>
        <cfvo type="num" val="0.6"/>
        <cfvo type="num" val="0.9"/>
      </iconSet>
    </cfRule>
  </conditionalFormatting>
  <conditionalFormatting sqref="BQ66:BU66">
    <cfRule type="iconSet" priority="1092">
      <iconSet showValue="0">
        <cfvo type="percent" val="0"/>
        <cfvo type="num" val="0.6"/>
        <cfvo type="num" val="0.9"/>
      </iconSet>
    </cfRule>
  </conditionalFormatting>
  <conditionalFormatting sqref="BW66:CA66">
    <cfRule type="iconSet" priority="1093">
      <iconSet showValue="0">
        <cfvo type="percent" val="0"/>
        <cfvo type="num" val="0.6"/>
        <cfvo type="num" val="0.9"/>
      </iconSet>
    </cfRule>
  </conditionalFormatting>
  <conditionalFormatting sqref="CC66:CE66">
    <cfRule type="iconSet" priority="1094">
      <iconSet showValue="0">
        <cfvo type="percent" val="0"/>
        <cfvo type="num" val="0.6"/>
        <cfvo type="num" val="0.9"/>
      </iconSet>
    </cfRule>
  </conditionalFormatting>
  <conditionalFormatting sqref="BK66">
    <cfRule type="iconSet" priority="1088">
      <iconSet showValue="0">
        <cfvo type="percent" val="0"/>
        <cfvo type="num" val="0.6"/>
        <cfvo type="num" val="0.9"/>
      </iconSet>
    </cfRule>
  </conditionalFormatting>
  <conditionalFormatting sqref="BI66">
    <cfRule type="iconSet" priority="1087">
      <iconSet showValue="0">
        <cfvo type="percent" val="0"/>
        <cfvo type="num" val="0.6"/>
        <cfvo type="num" val="0.9"/>
      </iconSet>
    </cfRule>
  </conditionalFormatting>
  <conditionalFormatting sqref="BG66">
    <cfRule type="iconSet" priority="1086">
      <iconSet showValue="0">
        <cfvo type="percent" val="0"/>
        <cfvo type="num" val="0.6"/>
        <cfvo type="num" val="0.9"/>
      </iconSet>
    </cfRule>
  </conditionalFormatting>
  <conditionalFormatting sqref="BF66">
    <cfRule type="iconSet" priority="1085">
      <iconSet showValue="0">
        <cfvo type="percent" val="0"/>
        <cfvo type="num" val="0.6"/>
        <cfvo type="num" val="0.9"/>
      </iconSet>
    </cfRule>
  </conditionalFormatting>
  <conditionalFormatting sqref="BE66">
    <cfRule type="iconSet" priority="1084">
      <iconSet showValue="0">
        <cfvo type="percent" val="0"/>
        <cfvo type="num" val="0.6"/>
        <cfvo type="num" val="0.9"/>
      </iconSet>
    </cfRule>
  </conditionalFormatting>
  <conditionalFormatting sqref="BD66">
    <cfRule type="iconSet" priority="1083">
      <iconSet showValue="0">
        <cfvo type="percent" val="0"/>
        <cfvo type="num" val="0.6"/>
        <cfvo type="num" val="0.9"/>
      </iconSet>
    </cfRule>
  </conditionalFormatting>
  <conditionalFormatting sqref="BC66">
    <cfRule type="iconSet" priority="1082">
      <iconSet showValue="0">
        <cfvo type="percent" val="0"/>
        <cfvo type="num" val="0.6"/>
        <cfvo type="num" val="0.9"/>
      </iconSet>
    </cfRule>
  </conditionalFormatting>
  <conditionalFormatting sqref="BB66">
    <cfRule type="iconSet" priority="1081">
      <iconSet showValue="0">
        <cfvo type="percent" val="0"/>
        <cfvo type="num" val="0.6"/>
        <cfvo type="num" val="0.9"/>
      </iconSet>
    </cfRule>
  </conditionalFormatting>
  <conditionalFormatting sqref="AZ66">
    <cfRule type="iconSet" priority="1080">
      <iconSet showValue="0">
        <cfvo type="percent" val="0"/>
        <cfvo type="num" val="0.6"/>
        <cfvo type="num" val="0.9"/>
      </iconSet>
    </cfRule>
  </conditionalFormatting>
  <conditionalFormatting sqref="AY66">
    <cfRule type="iconSet" priority="1079">
      <iconSet showValue="0">
        <cfvo type="percent" val="0"/>
        <cfvo type="num" val="0.6"/>
        <cfvo type="num" val="0.9"/>
      </iconSet>
    </cfRule>
  </conditionalFormatting>
  <conditionalFormatting sqref="AW66">
    <cfRule type="iconSet" priority="1078">
      <iconSet showValue="0">
        <cfvo type="percent" val="0"/>
        <cfvo type="num" val="0.6"/>
        <cfvo type="num" val="0.9"/>
      </iconSet>
    </cfRule>
  </conditionalFormatting>
  <conditionalFormatting sqref="AV66">
    <cfRule type="iconSet" priority="1077">
      <iconSet showValue="0">
        <cfvo type="percent" val="0"/>
        <cfvo type="num" val="0.6"/>
        <cfvo type="num" val="0.9"/>
      </iconSet>
    </cfRule>
  </conditionalFormatting>
  <conditionalFormatting sqref="AU66">
    <cfRule type="iconSet" priority="1076">
      <iconSet showValue="0">
        <cfvo type="percent" val="0"/>
        <cfvo type="num" val="0.6"/>
        <cfvo type="num" val="0.9"/>
      </iconSet>
    </cfRule>
  </conditionalFormatting>
  <conditionalFormatting sqref="AT66">
    <cfRule type="iconSet" priority="1075">
      <iconSet showValue="0">
        <cfvo type="percent" val="0"/>
        <cfvo type="num" val="0.6"/>
        <cfvo type="num" val="0.9"/>
      </iconSet>
    </cfRule>
  </conditionalFormatting>
  <conditionalFormatting sqref="AS66">
    <cfRule type="iconSet" priority="1074">
      <iconSet showValue="0">
        <cfvo type="percent" val="0"/>
        <cfvo type="num" val="0.6"/>
        <cfvo type="num" val="0.9"/>
      </iconSet>
    </cfRule>
  </conditionalFormatting>
  <conditionalFormatting sqref="AR66">
    <cfRule type="iconSet" priority="1073">
      <iconSet showValue="0">
        <cfvo type="percent" val="0"/>
        <cfvo type="num" val="0.6"/>
        <cfvo type="num" val="0.9"/>
      </iconSet>
    </cfRule>
  </conditionalFormatting>
  <conditionalFormatting sqref="AQ66">
    <cfRule type="iconSet" priority="1072">
      <iconSet showValue="0">
        <cfvo type="percent" val="0"/>
        <cfvo type="num" val="0.6"/>
        <cfvo type="num" val="0.9"/>
      </iconSet>
    </cfRule>
  </conditionalFormatting>
  <conditionalFormatting sqref="AP66">
    <cfRule type="iconSet" priority="1071">
      <iconSet showValue="0">
        <cfvo type="percent" val="0"/>
        <cfvo type="num" val="0.6"/>
        <cfvo type="num" val="0.9"/>
      </iconSet>
    </cfRule>
  </conditionalFormatting>
  <conditionalFormatting sqref="AO66">
    <cfRule type="iconSet" priority="1070">
      <iconSet showValue="0">
        <cfvo type="percent" val="0"/>
        <cfvo type="num" val="0.6"/>
        <cfvo type="num" val="0.9"/>
      </iconSet>
    </cfRule>
  </conditionalFormatting>
  <conditionalFormatting sqref="AN66">
    <cfRule type="iconSet" priority="1069">
      <iconSet showValue="0">
        <cfvo type="percent" val="0"/>
        <cfvo type="num" val="0.6"/>
        <cfvo type="num" val="0.9"/>
      </iconSet>
    </cfRule>
  </conditionalFormatting>
  <conditionalFormatting sqref="AM66">
    <cfRule type="iconSet" priority="1068">
      <iconSet showValue="0">
        <cfvo type="percent" val="0"/>
        <cfvo type="num" val="0.6"/>
        <cfvo type="num" val="0.9"/>
      </iconSet>
    </cfRule>
  </conditionalFormatting>
  <conditionalFormatting sqref="AL66">
    <cfRule type="iconSet" priority="1067">
      <iconSet showValue="0">
        <cfvo type="percent" val="0"/>
        <cfvo type="num" val="0.6"/>
        <cfvo type="num" val="0.9"/>
      </iconSet>
    </cfRule>
  </conditionalFormatting>
  <conditionalFormatting sqref="AK66">
    <cfRule type="iconSet" priority="1066">
      <iconSet showValue="0">
        <cfvo type="percent" val="0"/>
        <cfvo type="num" val="0.6"/>
        <cfvo type="num" val="0.9"/>
      </iconSet>
    </cfRule>
  </conditionalFormatting>
  <conditionalFormatting sqref="AI66">
    <cfRule type="iconSet" priority="1065">
      <iconSet showValue="0">
        <cfvo type="percent" val="0"/>
        <cfvo type="num" val="0.6"/>
        <cfvo type="num" val="0.9"/>
      </iconSet>
    </cfRule>
  </conditionalFormatting>
  <conditionalFormatting sqref="AH66">
    <cfRule type="iconSet" priority="1064">
      <iconSet showValue="0">
        <cfvo type="percent" val="0"/>
        <cfvo type="num" val="0.6"/>
        <cfvo type="num" val="0.9"/>
      </iconSet>
    </cfRule>
  </conditionalFormatting>
  <conditionalFormatting sqref="AF66">
    <cfRule type="iconSet" priority="1063">
      <iconSet showValue="0">
        <cfvo type="percent" val="0"/>
        <cfvo type="num" val="0.6"/>
        <cfvo type="num" val="0.9"/>
      </iconSet>
    </cfRule>
  </conditionalFormatting>
  <conditionalFormatting sqref="AE66">
    <cfRule type="iconSet" priority="1062">
      <iconSet showValue="0">
        <cfvo type="percent" val="0"/>
        <cfvo type="num" val="0.6"/>
        <cfvo type="num" val="0.9"/>
      </iconSet>
    </cfRule>
  </conditionalFormatting>
  <conditionalFormatting sqref="AD66">
    <cfRule type="iconSet" priority="1061">
      <iconSet showValue="0">
        <cfvo type="percent" val="0"/>
        <cfvo type="num" val="0.6"/>
        <cfvo type="num" val="0.9"/>
      </iconSet>
    </cfRule>
  </conditionalFormatting>
  <conditionalFormatting sqref="AC66">
    <cfRule type="iconSet" priority="1060">
      <iconSet showValue="0">
        <cfvo type="percent" val="0"/>
        <cfvo type="num" val="0.6"/>
        <cfvo type="num" val="0.9"/>
      </iconSet>
    </cfRule>
  </conditionalFormatting>
  <conditionalFormatting sqref="AB66">
    <cfRule type="iconSet" priority="1059">
      <iconSet showValue="0">
        <cfvo type="percent" val="0"/>
        <cfvo type="num" val="0.6"/>
        <cfvo type="num" val="0.9"/>
      </iconSet>
    </cfRule>
  </conditionalFormatting>
  <conditionalFormatting sqref="AA66">
    <cfRule type="iconSet" priority="1058">
      <iconSet showValue="0">
        <cfvo type="percent" val="0"/>
        <cfvo type="num" val="0.6"/>
        <cfvo type="num" val="0.9"/>
      </iconSet>
    </cfRule>
  </conditionalFormatting>
  <conditionalFormatting sqref="Y66">
    <cfRule type="iconSet" priority="1057">
      <iconSet showValue="0">
        <cfvo type="percent" val="0"/>
        <cfvo type="num" val="0.6"/>
        <cfvo type="num" val="0.9"/>
      </iconSet>
    </cfRule>
  </conditionalFormatting>
  <conditionalFormatting sqref="X66">
    <cfRule type="iconSet" priority="1056">
      <iconSet showValue="0">
        <cfvo type="percent" val="0"/>
        <cfvo type="num" val="0.6"/>
        <cfvo type="num" val="0.9"/>
      </iconSet>
    </cfRule>
  </conditionalFormatting>
  <conditionalFormatting sqref="W66">
    <cfRule type="iconSet" priority="1055">
      <iconSet showValue="0">
        <cfvo type="percent" val="0"/>
        <cfvo type="num" val="0.6"/>
        <cfvo type="num" val="0.9"/>
      </iconSet>
    </cfRule>
  </conditionalFormatting>
  <conditionalFormatting sqref="V66">
    <cfRule type="iconSet" priority="1054">
      <iconSet showValue="0">
        <cfvo type="percent" val="0"/>
        <cfvo type="num" val="0.6"/>
        <cfvo type="num" val="0.9"/>
      </iconSet>
    </cfRule>
  </conditionalFormatting>
  <conditionalFormatting sqref="U66">
    <cfRule type="iconSet" priority="1053">
      <iconSet showValue="0">
        <cfvo type="percent" val="0"/>
        <cfvo type="num" val="0.6"/>
        <cfvo type="num" val="0.9"/>
      </iconSet>
    </cfRule>
  </conditionalFormatting>
  <conditionalFormatting sqref="S66">
    <cfRule type="iconSet" priority="1052">
      <iconSet showValue="0">
        <cfvo type="percent" val="0"/>
        <cfvo type="num" val="0.6"/>
        <cfvo type="num" val="0.9"/>
      </iconSet>
    </cfRule>
  </conditionalFormatting>
  <conditionalFormatting sqref="R66">
    <cfRule type="iconSet" priority="1051">
      <iconSet showValue="0">
        <cfvo type="percent" val="0"/>
        <cfvo type="num" val="0.6"/>
        <cfvo type="num" val="0.9"/>
      </iconSet>
    </cfRule>
  </conditionalFormatting>
  <conditionalFormatting sqref="Q66">
    <cfRule type="iconSet" priority="1050">
      <iconSet showValue="0">
        <cfvo type="percent" val="0"/>
        <cfvo type="num" val="0.6"/>
        <cfvo type="num" val="0.9"/>
      </iconSet>
    </cfRule>
  </conditionalFormatting>
  <conditionalFormatting sqref="P66">
    <cfRule type="iconSet" priority="1049">
      <iconSet showValue="0">
        <cfvo type="percent" val="0"/>
        <cfvo type="num" val="0.6"/>
        <cfvo type="num" val="0.9"/>
      </iconSet>
    </cfRule>
  </conditionalFormatting>
  <conditionalFormatting sqref="N66">
    <cfRule type="iconSet" priority="1048">
      <iconSet showValue="0">
        <cfvo type="percent" val="0"/>
        <cfvo type="num" val="0.6"/>
        <cfvo type="num" val="0.9"/>
      </iconSet>
    </cfRule>
  </conditionalFormatting>
  <conditionalFormatting sqref="M66">
    <cfRule type="iconSet" priority="1047">
      <iconSet showValue="0">
        <cfvo type="percent" val="0"/>
        <cfvo type="num" val="0.6"/>
        <cfvo type="num" val="0.9"/>
      </iconSet>
    </cfRule>
  </conditionalFormatting>
  <conditionalFormatting sqref="L66">
    <cfRule type="iconSet" priority="1046">
      <iconSet showValue="0">
        <cfvo type="percent" val="0"/>
        <cfvo type="num" val="0.6"/>
        <cfvo type="num" val="0.9"/>
      </iconSet>
    </cfRule>
  </conditionalFormatting>
  <conditionalFormatting sqref="K66">
    <cfRule type="iconSet" priority="1045">
      <iconSet showValue="0">
        <cfvo type="percent" val="0"/>
        <cfvo type="num" val="0.6"/>
        <cfvo type="num" val="0.9"/>
      </iconSet>
    </cfRule>
  </conditionalFormatting>
  <conditionalFormatting sqref="J66">
    <cfRule type="iconSet" priority="1044">
      <iconSet showValue="0">
        <cfvo type="percent" val="0"/>
        <cfvo type="num" val="0.6"/>
        <cfvo type="num" val="0.9"/>
      </iconSet>
    </cfRule>
  </conditionalFormatting>
  <conditionalFormatting sqref="I66">
    <cfRule type="iconSet" priority="1043">
      <iconSet showValue="0">
        <cfvo type="percent" val="0"/>
        <cfvo type="num" val="0.6"/>
        <cfvo type="num" val="0.9"/>
      </iconSet>
    </cfRule>
  </conditionalFormatting>
  <conditionalFormatting sqref="H66">
    <cfRule type="iconSet" priority="1042">
      <iconSet showValue="0">
        <cfvo type="percent" val="0"/>
        <cfvo type="num" val="0.6"/>
        <cfvo type="num" val="0.9"/>
      </iconSet>
    </cfRule>
  </conditionalFormatting>
  <conditionalFormatting sqref="G66">
    <cfRule type="iconSet" priority="1041">
      <iconSet showValue="0">
        <cfvo type="percent" val="0"/>
        <cfvo type="num" val="0.6"/>
        <cfvo type="num" val="0.9"/>
      </iconSet>
    </cfRule>
  </conditionalFormatting>
  <conditionalFormatting sqref="F66">
    <cfRule type="iconSet" priority="1040">
      <iconSet showValue="0">
        <cfvo type="percent" val="0"/>
        <cfvo type="num" val="0.6"/>
        <cfvo type="num" val="0.9"/>
      </iconSet>
    </cfRule>
  </conditionalFormatting>
  <conditionalFormatting sqref="E66">
    <cfRule type="iconSet" priority="1039">
      <iconSet showValue="0">
        <cfvo type="percent" val="0"/>
        <cfvo type="num" val="0.6"/>
        <cfvo type="num" val="0.9"/>
      </iconSet>
    </cfRule>
  </conditionalFormatting>
  <conditionalFormatting sqref="BM94:BO94">
    <cfRule type="iconSet" priority="1033">
      <iconSet showValue="0">
        <cfvo type="percent" val="0"/>
        <cfvo type="num" val="0.6"/>
        <cfvo type="num" val="0.9"/>
      </iconSet>
    </cfRule>
  </conditionalFormatting>
  <conditionalFormatting sqref="Z94">
    <cfRule type="iconSet" priority="1034">
      <iconSet showValue="0">
        <cfvo type="percent" val="0"/>
        <cfvo type="num" val="0.6"/>
        <cfvo type="num" val="0.9"/>
      </iconSet>
    </cfRule>
  </conditionalFormatting>
  <conditionalFormatting sqref="BJ94">
    <cfRule type="iconSet" priority="1035">
      <iconSet showValue="0">
        <cfvo type="percent" val="0"/>
        <cfvo type="num" val="0.6"/>
        <cfvo type="num" val="0.9"/>
      </iconSet>
    </cfRule>
  </conditionalFormatting>
  <conditionalFormatting sqref="BQ94:BU94">
    <cfRule type="iconSet" priority="1036">
      <iconSet showValue="0">
        <cfvo type="percent" val="0"/>
        <cfvo type="num" val="0.6"/>
        <cfvo type="num" val="0.9"/>
      </iconSet>
    </cfRule>
  </conditionalFormatting>
  <conditionalFormatting sqref="BW94:CA94">
    <cfRule type="iconSet" priority="1037">
      <iconSet showValue="0">
        <cfvo type="percent" val="0"/>
        <cfvo type="num" val="0.6"/>
        <cfvo type="num" val="0.9"/>
      </iconSet>
    </cfRule>
  </conditionalFormatting>
  <conditionalFormatting sqref="CC94:CE94">
    <cfRule type="iconSet" priority="1038">
      <iconSet showValue="0">
        <cfvo type="percent" val="0"/>
        <cfvo type="num" val="0.6"/>
        <cfvo type="num" val="0.9"/>
      </iconSet>
    </cfRule>
  </conditionalFormatting>
  <conditionalFormatting sqref="BK94">
    <cfRule type="iconSet" priority="1032">
      <iconSet showValue="0">
        <cfvo type="percent" val="0"/>
        <cfvo type="num" val="0.6"/>
        <cfvo type="num" val="0.9"/>
      </iconSet>
    </cfRule>
  </conditionalFormatting>
  <conditionalFormatting sqref="BI94">
    <cfRule type="iconSet" priority="1031">
      <iconSet showValue="0">
        <cfvo type="percent" val="0"/>
        <cfvo type="num" val="0.6"/>
        <cfvo type="num" val="0.9"/>
      </iconSet>
    </cfRule>
  </conditionalFormatting>
  <conditionalFormatting sqref="BG94">
    <cfRule type="iconSet" priority="1030">
      <iconSet showValue="0">
        <cfvo type="percent" val="0"/>
        <cfvo type="num" val="0.6"/>
        <cfvo type="num" val="0.9"/>
      </iconSet>
    </cfRule>
  </conditionalFormatting>
  <conditionalFormatting sqref="BF94">
    <cfRule type="iconSet" priority="1029">
      <iconSet showValue="0">
        <cfvo type="percent" val="0"/>
        <cfvo type="num" val="0.6"/>
        <cfvo type="num" val="0.9"/>
      </iconSet>
    </cfRule>
  </conditionalFormatting>
  <conditionalFormatting sqref="BE94">
    <cfRule type="iconSet" priority="1028">
      <iconSet showValue="0">
        <cfvo type="percent" val="0"/>
        <cfvo type="num" val="0.6"/>
        <cfvo type="num" val="0.9"/>
      </iconSet>
    </cfRule>
  </conditionalFormatting>
  <conditionalFormatting sqref="BD94">
    <cfRule type="iconSet" priority="1027">
      <iconSet showValue="0">
        <cfvo type="percent" val="0"/>
        <cfvo type="num" val="0.6"/>
        <cfvo type="num" val="0.9"/>
      </iconSet>
    </cfRule>
  </conditionalFormatting>
  <conditionalFormatting sqref="BC94">
    <cfRule type="iconSet" priority="1026">
      <iconSet showValue="0">
        <cfvo type="percent" val="0"/>
        <cfvo type="num" val="0.6"/>
        <cfvo type="num" val="0.9"/>
      </iconSet>
    </cfRule>
  </conditionalFormatting>
  <conditionalFormatting sqref="BB94">
    <cfRule type="iconSet" priority="1025">
      <iconSet showValue="0">
        <cfvo type="percent" val="0"/>
        <cfvo type="num" val="0.6"/>
        <cfvo type="num" val="0.9"/>
      </iconSet>
    </cfRule>
  </conditionalFormatting>
  <conditionalFormatting sqref="AZ94">
    <cfRule type="iconSet" priority="1024">
      <iconSet showValue="0">
        <cfvo type="percent" val="0"/>
        <cfvo type="num" val="0.6"/>
        <cfvo type="num" val="0.9"/>
      </iconSet>
    </cfRule>
  </conditionalFormatting>
  <conditionalFormatting sqref="AY94">
    <cfRule type="iconSet" priority="1023">
      <iconSet showValue="0">
        <cfvo type="percent" val="0"/>
        <cfvo type="num" val="0.6"/>
        <cfvo type="num" val="0.9"/>
      </iconSet>
    </cfRule>
  </conditionalFormatting>
  <conditionalFormatting sqref="AW94">
    <cfRule type="iconSet" priority="1022">
      <iconSet showValue="0">
        <cfvo type="percent" val="0"/>
        <cfvo type="num" val="0.6"/>
        <cfvo type="num" val="0.9"/>
      </iconSet>
    </cfRule>
  </conditionalFormatting>
  <conditionalFormatting sqref="AV94">
    <cfRule type="iconSet" priority="1021">
      <iconSet showValue="0">
        <cfvo type="percent" val="0"/>
        <cfvo type="num" val="0.6"/>
        <cfvo type="num" val="0.9"/>
      </iconSet>
    </cfRule>
  </conditionalFormatting>
  <conditionalFormatting sqref="AU94">
    <cfRule type="iconSet" priority="1020">
      <iconSet showValue="0">
        <cfvo type="percent" val="0"/>
        <cfvo type="num" val="0.6"/>
        <cfvo type="num" val="0.9"/>
      </iconSet>
    </cfRule>
  </conditionalFormatting>
  <conditionalFormatting sqref="AT94">
    <cfRule type="iconSet" priority="1019">
      <iconSet showValue="0">
        <cfvo type="percent" val="0"/>
        <cfvo type="num" val="0.6"/>
        <cfvo type="num" val="0.9"/>
      </iconSet>
    </cfRule>
  </conditionalFormatting>
  <conditionalFormatting sqref="AS94">
    <cfRule type="iconSet" priority="1018">
      <iconSet showValue="0">
        <cfvo type="percent" val="0"/>
        <cfvo type="num" val="0.6"/>
        <cfvo type="num" val="0.9"/>
      </iconSet>
    </cfRule>
  </conditionalFormatting>
  <conditionalFormatting sqref="AR94">
    <cfRule type="iconSet" priority="1017">
      <iconSet showValue="0">
        <cfvo type="percent" val="0"/>
        <cfvo type="num" val="0.6"/>
        <cfvo type="num" val="0.9"/>
      </iconSet>
    </cfRule>
  </conditionalFormatting>
  <conditionalFormatting sqref="AQ94">
    <cfRule type="iconSet" priority="1016">
      <iconSet showValue="0">
        <cfvo type="percent" val="0"/>
        <cfvo type="num" val="0.6"/>
        <cfvo type="num" val="0.9"/>
      </iconSet>
    </cfRule>
  </conditionalFormatting>
  <conditionalFormatting sqref="AP94">
    <cfRule type="iconSet" priority="1015">
      <iconSet showValue="0">
        <cfvo type="percent" val="0"/>
        <cfvo type="num" val="0.6"/>
        <cfvo type="num" val="0.9"/>
      </iconSet>
    </cfRule>
  </conditionalFormatting>
  <conditionalFormatting sqref="AO94">
    <cfRule type="iconSet" priority="1014">
      <iconSet showValue="0">
        <cfvo type="percent" val="0"/>
        <cfvo type="num" val="0.6"/>
        <cfvo type="num" val="0.9"/>
      </iconSet>
    </cfRule>
  </conditionalFormatting>
  <conditionalFormatting sqref="AN94">
    <cfRule type="iconSet" priority="1013">
      <iconSet showValue="0">
        <cfvo type="percent" val="0"/>
        <cfvo type="num" val="0.6"/>
        <cfvo type="num" val="0.9"/>
      </iconSet>
    </cfRule>
  </conditionalFormatting>
  <conditionalFormatting sqref="AM94">
    <cfRule type="iconSet" priority="1012">
      <iconSet showValue="0">
        <cfvo type="percent" val="0"/>
        <cfvo type="num" val="0.6"/>
        <cfvo type="num" val="0.9"/>
      </iconSet>
    </cfRule>
  </conditionalFormatting>
  <conditionalFormatting sqref="AL94">
    <cfRule type="iconSet" priority="1011">
      <iconSet showValue="0">
        <cfvo type="percent" val="0"/>
        <cfvo type="num" val="0.6"/>
        <cfvo type="num" val="0.9"/>
      </iconSet>
    </cfRule>
  </conditionalFormatting>
  <conditionalFormatting sqref="AK94">
    <cfRule type="iconSet" priority="1010">
      <iconSet showValue="0">
        <cfvo type="percent" val="0"/>
        <cfvo type="num" val="0.6"/>
        <cfvo type="num" val="0.9"/>
      </iconSet>
    </cfRule>
  </conditionalFormatting>
  <conditionalFormatting sqref="AI94">
    <cfRule type="iconSet" priority="1009">
      <iconSet showValue="0">
        <cfvo type="percent" val="0"/>
        <cfvo type="num" val="0.6"/>
        <cfvo type="num" val="0.9"/>
      </iconSet>
    </cfRule>
  </conditionalFormatting>
  <conditionalFormatting sqref="AH94">
    <cfRule type="iconSet" priority="1008">
      <iconSet showValue="0">
        <cfvo type="percent" val="0"/>
        <cfvo type="num" val="0.6"/>
        <cfvo type="num" val="0.9"/>
      </iconSet>
    </cfRule>
  </conditionalFormatting>
  <conditionalFormatting sqref="AF94">
    <cfRule type="iconSet" priority="1007">
      <iconSet showValue="0">
        <cfvo type="percent" val="0"/>
        <cfvo type="num" val="0.6"/>
        <cfvo type="num" val="0.9"/>
      </iconSet>
    </cfRule>
  </conditionalFormatting>
  <conditionalFormatting sqref="AE94">
    <cfRule type="iconSet" priority="1006">
      <iconSet showValue="0">
        <cfvo type="percent" val="0"/>
        <cfvo type="num" val="0.6"/>
        <cfvo type="num" val="0.9"/>
      </iconSet>
    </cfRule>
  </conditionalFormatting>
  <conditionalFormatting sqref="AD94">
    <cfRule type="iconSet" priority="1005">
      <iconSet showValue="0">
        <cfvo type="percent" val="0"/>
        <cfvo type="num" val="0.6"/>
        <cfvo type="num" val="0.9"/>
      </iconSet>
    </cfRule>
  </conditionalFormatting>
  <conditionalFormatting sqref="AC94">
    <cfRule type="iconSet" priority="1004">
      <iconSet showValue="0">
        <cfvo type="percent" val="0"/>
        <cfvo type="num" val="0.6"/>
        <cfvo type="num" val="0.9"/>
      </iconSet>
    </cfRule>
  </conditionalFormatting>
  <conditionalFormatting sqref="AB94">
    <cfRule type="iconSet" priority="1003">
      <iconSet showValue="0">
        <cfvo type="percent" val="0"/>
        <cfvo type="num" val="0.6"/>
        <cfvo type="num" val="0.9"/>
      </iconSet>
    </cfRule>
  </conditionalFormatting>
  <conditionalFormatting sqref="AA94">
    <cfRule type="iconSet" priority="1002">
      <iconSet showValue="0">
        <cfvo type="percent" val="0"/>
        <cfvo type="num" val="0.6"/>
        <cfvo type="num" val="0.9"/>
      </iconSet>
    </cfRule>
  </conditionalFormatting>
  <conditionalFormatting sqref="Y94">
    <cfRule type="iconSet" priority="1001">
      <iconSet showValue="0">
        <cfvo type="percent" val="0"/>
        <cfvo type="num" val="0.6"/>
        <cfvo type="num" val="0.9"/>
      </iconSet>
    </cfRule>
  </conditionalFormatting>
  <conditionalFormatting sqref="X94">
    <cfRule type="iconSet" priority="1000">
      <iconSet showValue="0">
        <cfvo type="percent" val="0"/>
        <cfvo type="num" val="0.6"/>
        <cfvo type="num" val="0.9"/>
      </iconSet>
    </cfRule>
  </conditionalFormatting>
  <conditionalFormatting sqref="W94">
    <cfRule type="iconSet" priority="999">
      <iconSet showValue="0">
        <cfvo type="percent" val="0"/>
        <cfvo type="num" val="0.6"/>
        <cfvo type="num" val="0.9"/>
      </iconSet>
    </cfRule>
  </conditionalFormatting>
  <conditionalFormatting sqref="V94">
    <cfRule type="iconSet" priority="998">
      <iconSet showValue="0">
        <cfvo type="percent" val="0"/>
        <cfvo type="num" val="0.6"/>
        <cfvo type="num" val="0.9"/>
      </iconSet>
    </cfRule>
  </conditionalFormatting>
  <conditionalFormatting sqref="U94">
    <cfRule type="iconSet" priority="997">
      <iconSet showValue="0">
        <cfvo type="percent" val="0"/>
        <cfvo type="num" val="0.6"/>
        <cfvo type="num" val="0.9"/>
      </iconSet>
    </cfRule>
  </conditionalFormatting>
  <conditionalFormatting sqref="S94">
    <cfRule type="iconSet" priority="996">
      <iconSet showValue="0">
        <cfvo type="percent" val="0"/>
        <cfvo type="num" val="0.6"/>
        <cfvo type="num" val="0.9"/>
      </iconSet>
    </cfRule>
  </conditionalFormatting>
  <conditionalFormatting sqref="R94">
    <cfRule type="iconSet" priority="995">
      <iconSet showValue="0">
        <cfvo type="percent" val="0"/>
        <cfvo type="num" val="0.6"/>
        <cfvo type="num" val="0.9"/>
      </iconSet>
    </cfRule>
  </conditionalFormatting>
  <conditionalFormatting sqref="Q94">
    <cfRule type="iconSet" priority="993">
      <iconSet showValue="0">
        <cfvo type="percent" val="0"/>
        <cfvo type="num" val="0.6"/>
        <cfvo type="num" val="0.9"/>
      </iconSet>
    </cfRule>
  </conditionalFormatting>
  <conditionalFormatting sqref="P94">
    <cfRule type="iconSet" priority="992">
      <iconSet showValue="0">
        <cfvo type="percent" val="0"/>
        <cfvo type="num" val="0.6"/>
        <cfvo type="num" val="0.9"/>
      </iconSet>
    </cfRule>
  </conditionalFormatting>
  <conditionalFormatting sqref="N94">
    <cfRule type="iconSet" priority="991">
      <iconSet showValue="0">
        <cfvo type="percent" val="0"/>
        <cfvo type="num" val="0.6"/>
        <cfvo type="num" val="0.9"/>
      </iconSet>
    </cfRule>
  </conditionalFormatting>
  <conditionalFormatting sqref="M94">
    <cfRule type="iconSet" priority="990">
      <iconSet showValue="0">
        <cfvo type="percent" val="0"/>
        <cfvo type="num" val="0.6"/>
        <cfvo type="num" val="0.9"/>
      </iconSet>
    </cfRule>
  </conditionalFormatting>
  <conditionalFormatting sqref="L94">
    <cfRule type="iconSet" priority="989">
      <iconSet showValue="0">
        <cfvo type="percent" val="0"/>
        <cfvo type="num" val="0.6"/>
        <cfvo type="num" val="0.9"/>
      </iconSet>
    </cfRule>
  </conditionalFormatting>
  <conditionalFormatting sqref="K94">
    <cfRule type="iconSet" priority="988">
      <iconSet showValue="0">
        <cfvo type="percent" val="0"/>
        <cfvo type="num" val="0.6"/>
        <cfvo type="num" val="0.9"/>
      </iconSet>
    </cfRule>
  </conditionalFormatting>
  <conditionalFormatting sqref="J94">
    <cfRule type="iconSet" priority="987">
      <iconSet showValue="0">
        <cfvo type="percent" val="0"/>
        <cfvo type="num" val="0.6"/>
        <cfvo type="num" val="0.9"/>
      </iconSet>
    </cfRule>
  </conditionalFormatting>
  <conditionalFormatting sqref="I94">
    <cfRule type="iconSet" priority="986">
      <iconSet showValue="0">
        <cfvo type="percent" val="0"/>
        <cfvo type="num" val="0.6"/>
        <cfvo type="num" val="0.9"/>
      </iconSet>
    </cfRule>
  </conditionalFormatting>
  <conditionalFormatting sqref="H94">
    <cfRule type="iconSet" priority="985">
      <iconSet showValue="0">
        <cfvo type="percent" val="0"/>
        <cfvo type="num" val="0.6"/>
        <cfvo type="num" val="0.9"/>
      </iconSet>
    </cfRule>
  </conditionalFormatting>
  <conditionalFormatting sqref="G94">
    <cfRule type="iconSet" priority="984">
      <iconSet showValue="0">
        <cfvo type="percent" val="0"/>
        <cfvo type="num" val="0.6"/>
        <cfvo type="num" val="0.9"/>
      </iconSet>
    </cfRule>
  </conditionalFormatting>
  <conditionalFormatting sqref="F94">
    <cfRule type="iconSet" priority="983">
      <iconSet showValue="0">
        <cfvo type="percent" val="0"/>
        <cfvo type="num" val="0.6"/>
        <cfvo type="num" val="0.9"/>
      </iconSet>
    </cfRule>
  </conditionalFormatting>
  <conditionalFormatting sqref="E94">
    <cfRule type="iconSet" priority="982">
      <iconSet showValue="0">
        <cfvo type="percent" val="0"/>
        <cfvo type="num" val="0.6"/>
        <cfvo type="num" val="0.9"/>
      </iconSet>
    </cfRule>
  </conditionalFormatting>
  <conditionalFormatting sqref="S92">
    <cfRule type="iconSet" priority="939">
      <iconSet showValue="0">
        <cfvo type="percent" val="0"/>
        <cfvo type="num" val="0.6"/>
        <cfvo type="num" val="0.9"/>
      </iconSet>
    </cfRule>
  </conditionalFormatting>
  <conditionalFormatting sqref="R92">
    <cfRule type="iconSet" priority="938">
      <iconSet showValue="0">
        <cfvo type="percent" val="0"/>
        <cfvo type="num" val="0.6"/>
        <cfvo type="num" val="0.9"/>
      </iconSet>
    </cfRule>
  </conditionalFormatting>
  <conditionalFormatting sqref="Q92">
    <cfRule type="iconSet" priority="937">
      <iconSet showValue="0">
        <cfvo type="percent" val="0"/>
        <cfvo type="num" val="0.6"/>
        <cfvo type="num" val="0.9"/>
      </iconSet>
    </cfRule>
  </conditionalFormatting>
  <conditionalFormatting sqref="P92">
    <cfRule type="iconSet" priority="936">
      <iconSet showValue="0">
        <cfvo type="percent" val="0"/>
        <cfvo type="num" val="0.6"/>
        <cfvo type="num" val="0.9"/>
      </iconSet>
    </cfRule>
  </conditionalFormatting>
  <conditionalFormatting sqref="N13">
    <cfRule type="iconSet" priority="934">
      <iconSet showValue="0">
        <cfvo type="percent" val="0"/>
        <cfvo type="num" val="0.6"/>
        <cfvo type="num" val="0.9"/>
      </iconSet>
    </cfRule>
  </conditionalFormatting>
  <conditionalFormatting sqref="M13">
    <cfRule type="iconSet" priority="933">
      <iconSet showValue="0">
        <cfvo type="percent" val="0"/>
        <cfvo type="num" val="0.6"/>
        <cfvo type="num" val="0.9"/>
      </iconSet>
    </cfRule>
  </conditionalFormatting>
  <conditionalFormatting sqref="L13">
    <cfRule type="iconSet" priority="932">
      <iconSet showValue="0">
        <cfvo type="percent" val="0"/>
        <cfvo type="num" val="0.6"/>
        <cfvo type="num" val="0.9"/>
      </iconSet>
    </cfRule>
  </conditionalFormatting>
  <conditionalFormatting sqref="K13">
    <cfRule type="iconSet" priority="931">
      <iconSet showValue="0">
        <cfvo type="percent" val="0"/>
        <cfvo type="num" val="0.6"/>
        <cfvo type="num" val="0.9"/>
      </iconSet>
    </cfRule>
  </conditionalFormatting>
  <conditionalFormatting sqref="J13">
    <cfRule type="iconSet" priority="930">
      <iconSet showValue="0">
        <cfvo type="percent" val="0"/>
        <cfvo type="num" val="0.6"/>
        <cfvo type="num" val="0.9"/>
      </iconSet>
    </cfRule>
  </conditionalFormatting>
  <conditionalFormatting sqref="I13">
    <cfRule type="iconSet" priority="929">
      <iconSet showValue="0">
        <cfvo type="percent" val="0"/>
        <cfvo type="num" val="0.6"/>
        <cfvo type="num" val="0.9"/>
      </iconSet>
    </cfRule>
  </conditionalFormatting>
  <conditionalFormatting sqref="H13">
    <cfRule type="iconSet" priority="928">
      <iconSet showValue="0">
        <cfvo type="percent" val="0"/>
        <cfvo type="num" val="0.6"/>
        <cfvo type="num" val="0.9"/>
      </iconSet>
    </cfRule>
  </conditionalFormatting>
  <conditionalFormatting sqref="G13">
    <cfRule type="iconSet" priority="927">
      <iconSet showValue="0">
        <cfvo type="percent" val="0"/>
        <cfvo type="num" val="0.6"/>
        <cfvo type="num" val="0.9"/>
      </iconSet>
    </cfRule>
  </conditionalFormatting>
  <conditionalFormatting sqref="F13">
    <cfRule type="iconSet" priority="926">
      <iconSet showValue="0">
        <cfvo type="percent" val="0"/>
        <cfvo type="num" val="0.6"/>
        <cfvo type="num" val="0.9"/>
      </iconSet>
    </cfRule>
  </conditionalFormatting>
  <conditionalFormatting sqref="E13">
    <cfRule type="iconSet" priority="925">
      <iconSet showValue="0">
        <cfvo type="percent" val="0"/>
        <cfvo type="num" val="0.6"/>
        <cfvo type="num" val="0.9"/>
      </iconSet>
    </cfRule>
  </conditionalFormatting>
  <conditionalFormatting sqref="N20">
    <cfRule type="iconSet" priority="924">
      <iconSet showValue="0">
        <cfvo type="percent" val="0"/>
        <cfvo type="num" val="0.6"/>
        <cfvo type="num" val="0.9"/>
      </iconSet>
    </cfRule>
  </conditionalFormatting>
  <conditionalFormatting sqref="M20">
    <cfRule type="iconSet" priority="923">
      <iconSet showValue="0">
        <cfvo type="percent" val="0"/>
        <cfvo type="num" val="0.6"/>
        <cfvo type="num" val="0.9"/>
      </iconSet>
    </cfRule>
  </conditionalFormatting>
  <conditionalFormatting sqref="L20">
    <cfRule type="iconSet" priority="922">
      <iconSet showValue="0">
        <cfvo type="percent" val="0"/>
        <cfvo type="num" val="0.6"/>
        <cfvo type="num" val="0.9"/>
      </iconSet>
    </cfRule>
  </conditionalFormatting>
  <conditionalFormatting sqref="K20">
    <cfRule type="iconSet" priority="921">
      <iconSet showValue="0">
        <cfvo type="percent" val="0"/>
        <cfvo type="num" val="0.6"/>
        <cfvo type="num" val="0.9"/>
      </iconSet>
    </cfRule>
  </conditionalFormatting>
  <conditionalFormatting sqref="J20">
    <cfRule type="iconSet" priority="920">
      <iconSet showValue="0">
        <cfvo type="percent" val="0"/>
        <cfvo type="num" val="0.6"/>
        <cfvo type="num" val="0.9"/>
      </iconSet>
    </cfRule>
  </conditionalFormatting>
  <conditionalFormatting sqref="I20">
    <cfRule type="iconSet" priority="919">
      <iconSet showValue="0">
        <cfvo type="percent" val="0"/>
        <cfvo type="num" val="0.6"/>
        <cfvo type="num" val="0.9"/>
      </iconSet>
    </cfRule>
  </conditionalFormatting>
  <conditionalFormatting sqref="H20">
    <cfRule type="iconSet" priority="918">
      <iconSet showValue="0">
        <cfvo type="percent" val="0"/>
        <cfvo type="num" val="0.6"/>
        <cfvo type="num" val="0.9"/>
      </iconSet>
    </cfRule>
  </conditionalFormatting>
  <conditionalFormatting sqref="G20">
    <cfRule type="iconSet" priority="917">
      <iconSet showValue="0">
        <cfvo type="percent" val="0"/>
        <cfvo type="num" val="0.6"/>
        <cfvo type="num" val="0.9"/>
      </iconSet>
    </cfRule>
  </conditionalFormatting>
  <conditionalFormatting sqref="F20">
    <cfRule type="iconSet" priority="916">
      <iconSet showValue="0">
        <cfvo type="percent" val="0"/>
        <cfvo type="num" val="0.6"/>
        <cfvo type="num" val="0.9"/>
      </iconSet>
    </cfRule>
  </conditionalFormatting>
  <conditionalFormatting sqref="E20">
    <cfRule type="iconSet" priority="915">
      <iconSet showValue="0">
        <cfvo type="percent" val="0"/>
        <cfvo type="num" val="0.6"/>
        <cfvo type="num" val="0.9"/>
      </iconSet>
    </cfRule>
  </conditionalFormatting>
  <conditionalFormatting sqref="N57">
    <cfRule type="iconSet" priority="914">
      <iconSet showValue="0">
        <cfvo type="percent" val="0"/>
        <cfvo type="num" val="0.6"/>
        <cfvo type="num" val="0.9"/>
      </iconSet>
    </cfRule>
  </conditionalFormatting>
  <conditionalFormatting sqref="M57">
    <cfRule type="iconSet" priority="913">
      <iconSet showValue="0">
        <cfvo type="percent" val="0"/>
        <cfvo type="num" val="0.6"/>
        <cfvo type="num" val="0.9"/>
      </iconSet>
    </cfRule>
  </conditionalFormatting>
  <conditionalFormatting sqref="L57">
    <cfRule type="iconSet" priority="912">
      <iconSet showValue="0">
        <cfvo type="percent" val="0"/>
        <cfvo type="num" val="0.6"/>
        <cfvo type="num" val="0.9"/>
      </iconSet>
    </cfRule>
  </conditionalFormatting>
  <conditionalFormatting sqref="K57">
    <cfRule type="iconSet" priority="911">
      <iconSet showValue="0">
        <cfvo type="percent" val="0"/>
        <cfvo type="num" val="0.6"/>
        <cfvo type="num" val="0.9"/>
      </iconSet>
    </cfRule>
  </conditionalFormatting>
  <conditionalFormatting sqref="J57">
    <cfRule type="iconSet" priority="910">
      <iconSet showValue="0">
        <cfvo type="percent" val="0"/>
        <cfvo type="num" val="0.6"/>
        <cfvo type="num" val="0.9"/>
      </iconSet>
    </cfRule>
  </conditionalFormatting>
  <conditionalFormatting sqref="I57">
    <cfRule type="iconSet" priority="909">
      <iconSet showValue="0">
        <cfvo type="percent" val="0"/>
        <cfvo type="num" val="0.6"/>
        <cfvo type="num" val="0.9"/>
      </iconSet>
    </cfRule>
  </conditionalFormatting>
  <conditionalFormatting sqref="H57">
    <cfRule type="iconSet" priority="908">
      <iconSet showValue="0">
        <cfvo type="percent" val="0"/>
        <cfvo type="num" val="0.6"/>
        <cfvo type="num" val="0.9"/>
      </iconSet>
    </cfRule>
  </conditionalFormatting>
  <conditionalFormatting sqref="G57">
    <cfRule type="iconSet" priority="907">
      <iconSet showValue="0">
        <cfvo type="percent" val="0"/>
        <cfvo type="num" val="0.6"/>
        <cfvo type="num" val="0.9"/>
      </iconSet>
    </cfRule>
  </conditionalFormatting>
  <conditionalFormatting sqref="F57">
    <cfRule type="iconSet" priority="906">
      <iconSet showValue="0">
        <cfvo type="percent" val="0"/>
        <cfvo type="num" val="0.6"/>
        <cfvo type="num" val="0.9"/>
      </iconSet>
    </cfRule>
  </conditionalFormatting>
  <conditionalFormatting sqref="E57">
    <cfRule type="iconSet" priority="905">
      <iconSet showValue="0">
        <cfvo type="percent" val="0"/>
        <cfvo type="num" val="0.6"/>
        <cfvo type="num" val="0.9"/>
      </iconSet>
    </cfRule>
  </conditionalFormatting>
  <conditionalFormatting sqref="N70">
    <cfRule type="iconSet" priority="904">
      <iconSet showValue="0">
        <cfvo type="percent" val="0"/>
        <cfvo type="num" val="0.6"/>
        <cfvo type="num" val="0.9"/>
      </iconSet>
    </cfRule>
  </conditionalFormatting>
  <conditionalFormatting sqref="M70">
    <cfRule type="iconSet" priority="903">
      <iconSet showValue="0">
        <cfvo type="percent" val="0"/>
        <cfvo type="num" val="0.6"/>
        <cfvo type="num" val="0.9"/>
      </iconSet>
    </cfRule>
  </conditionalFormatting>
  <conditionalFormatting sqref="L70">
    <cfRule type="iconSet" priority="902">
      <iconSet showValue="0">
        <cfvo type="percent" val="0"/>
        <cfvo type="num" val="0.6"/>
        <cfvo type="num" val="0.9"/>
      </iconSet>
    </cfRule>
  </conditionalFormatting>
  <conditionalFormatting sqref="K70">
    <cfRule type="iconSet" priority="901">
      <iconSet showValue="0">
        <cfvo type="percent" val="0"/>
        <cfvo type="num" val="0.6"/>
        <cfvo type="num" val="0.9"/>
      </iconSet>
    </cfRule>
  </conditionalFormatting>
  <conditionalFormatting sqref="J70">
    <cfRule type="iconSet" priority="900">
      <iconSet showValue="0">
        <cfvo type="percent" val="0"/>
        <cfvo type="num" val="0.6"/>
        <cfvo type="num" val="0.9"/>
      </iconSet>
    </cfRule>
  </conditionalFormatting>
  <conditionalFormatting sqref="I70">
    <cfRule type="iconSet" priority="899">
      <iconSet showValue="0">
        <cfvo type="percent" val="0"/>
        <cfvo type="num" val="0.6"/>
        <cfvo type="num" val="0.9"/>
      </iconSet>
    </cfRule>
  </conditionalFormatting>
  <conditionalFormatting sqref="H70">
    <cfRule type="iconSet" priority="898">
      <iconSet showValue="0">
        <cfvo type="percent" val="0"/>
        <cfvo type="num" val="0.6"/>
        <cfvo type="num" val="0.9"/>
      </iconSet>
    </cfRule>
  </conditionalFormatting>
  <conditionalFormatting sqref="G70">
    <cfRule type="iconSet" priority="897">
      <iconSet showValue="0">
        <cfvo type="percent" val="0"/>
        <cfvo type="num" val="0.6"/>
        <cfvo type="num" val="0.9"/>
      </iconSet>
    </cfRule>
  </conditionalFormatting>
  <conditionalFormatting sqref="F70">
    <cfRule type="iconSet" priority="896">
      <iconSet showValue="0">
        <cfvo type="percent" val="0"/>
        <cfvo type="num" val="0.6"/>
        <cfvo type="num" val="0.9"/>
      </iconSet>
    </cfRule>
  </conditionalFormatting>
  <conditionalFormatting sqref="E70">
    <cfRule type="iconSet" priority="895">
      <iconSet showValue="0">
        <cfvo type="percent" val="0"/>
        <cfvo type="num" val="0.6"/>
        <cfvo type="num" val="0.9"/>
      </iconSet>
    </cfRule>
  </conditionalFormatting>
  <conditionalFormatting sqref="N76">
    <cfRule type="iconSet" priority="894">
      <iconSet showValue="0">
        <cfvo type="percent" val="0"/>
        <cfvo type="num" val="0.6"/>
        <cfvo type="num" val="0.9"/>
      </iconSet>
    </cfRule>
  </conditionalFormatting>
  <conditionalFormatting sqref="M76">
    <cfRule type="iconSet" priority="893">
      <iconSet showValue="0">
        <cfvo type="percent" val="0"/>
        <cfvo type="num" val="0.6"/>
        <cfvo type="num" val="0.9"/>
      </iconSet>
    </cfRule>
  </conditionalFormatting>
  <conditionalFormatting sqref="L76">
    <cfRule type="iconSet" priority="892">
      <iconSet showValue="0">
        <cfvo type="percent" val="0"/>
        <cfvo type="num" val="0.6"/>
        <cfvo type="num" val="0.9"/>
      </iconSet>
    </cfRule>
  </conditionalFormatting>
  <conditionalFormatting sqref="K76">
    <cfRule type="iconSet" priority="891">
      <iconSet showValue="0">
        <cfvo type="percent" val="0"/>
        <cfvo type="num" val="0.6"/>
        <cfvo type="num" val="0.9"/>
      </iconSet>
    </cfRule>
  </conditionalFormatting>
  <conditionalFormatting sqref="J76">
    <cfRule type="iconSet" priority="890">
      <iconSet showValue="0">
        <cfvo type="percent" val="0"/>
        <cfvo type="num" val="0.6"/>
        <cfvo type="num" val="0.9"/>
      </iconSet>
    </cfRule>
  </conditionalFormatting>
  <conditionalFormatting sqref="I76">
    <cfRule type="iconSet" priority="889">
      <iconSet showValue="0">
        <cfvo type="percent" val="0"/>
        <cfvo type="num" val="0.6"/>
        <cfvo type="num" val="0.9"/>
      </iconSet>
    </cfRule>
  </conditionalFormatting>
  <conditionalFormatting sqref="H76">
    <cfRule type="iconSet" priority="888">
      <iconSet showValue="0">
        <cfvo type="percent" val="0"/>
        <cfvo type="num" val="0.6"/>
        <cfvo type="num" val="0.9"/>
      </iconSet>
    </cfRule>
  </conditionalFormatting>
  <conditionalFormatting sqref="G76">
    <cfRule type="iconSet" priority="887">
      <iconSet showValue="0">
        <cfvo type="percent" val="0"/>
        <cfvo type="num" val="0.6"/>
        <cfvo type="num" val="0.9"/>
      </iconSet>
    </cfRule>
  </conditionalFormatting>
  <conditionalFormatting sqref="F76">
    <cfRule type="iconSet" priority="886">
      <iconSet showValue="0">
        <cfvo type="percent" val="0"/>
        <cfvo type="num" val="0.6"/>
        <cfvo type="num" val="0.9"/>
      </iconSet>
    </cfRule>
  </conditionalFormatting>
  <conditionalFormatting sqref="E76">
    <cfRule type="iconSet" priority="885">
      <iconSet showValue="0">
        <cfvo type="percent" val="0"/>
        <cfvo type="num" val="0.6"/>
        <cfvo type="num" val="0.9"/>
      </iconSet>
    </cfRule>
  </conditionalFormatting>
  <conditionalFormatting sqref="N79">
    <cfRule type="iconSet" priority="884">
      <iconSet showValue="0">
        <cfvo type="percent" val="0"/>
        <cfvo type="num" val="0.6"/>
        <cfvo type="num" val="0.9"/>
      </iconSet>
    </cfRule>
  </conditionalFormatting>
  <conditionalFormatting sqref="M79">
    <cfRule type="iconSet" priority="883">
      <iconSet showValue="0">
        <cfvo type="percent" val="0"/>
        <cfvo type="num" val="0.6"/>
        <cfvo type="num" val="0.9"/>
      </iconSet>
    </cfRule>
  </conditionalFormatting>
  <conditionalFormatting sqref="L79">
    <cfRule type="iconSet" priority="882">
      <iconSet showValue="0">
        <cfvo type="percent" val="0"/>
        <cfvo type="num" val="0.6"/>
        <cfvo type="num" val="0.9"/>
      </iconSet>
    </cfRule>
  </conditionalFormatting>
  <conditionalFormatting sqref="K79">
    <cfRule type="iconSet" priority="881">
      <iconSet showValue="0">
        <cfvo type="percent" val="0"/>
        <cfvo type="num" val="0.6"/>
        <cfvo type="num" val="0.9"/>
      </iconSet>
    </cfRule>
  </conditionalFormatting>
  <conditionalFormatting sqref="J79">
    <cfRule type="iconSet" priority="880">
      <iconSet showValue="0">
        <cfvo type="percent" val="0"/>
        <cfvo type="num" val="0.6"/>
        <cfvo type="num" val="0.9"/>
      </iconSet>
    </cfRule>
  </conditionalFormatting>
  <conditionalFormatting sqref="I79">
    <cfRule type="iconSet" priority="879">
      <iconSet showValue="0">
        <cfvo type="percent" val="0"/>
        <cfvo type="num" val="0.6"/>
        <cfvo type="num" val="0.9"/>
      </iconSet>
    </cfRule>
  </conditionalFormatting>
  <conditionalFormatting sqref="H79">
    <cfRule type="iconSet" priority="878">
      <iconSet showValue="0">
        <cfvo type="percent" val="0"/>
        <cfvo type="num" val="0.6"/>
        <cfvo type="num" val="0.9"/>
      </iconSet>
    </cfRule>
  </conditionalFormatting>
  <conditionalFormatting sqref="G79">
    <cfRule type="iconSet" priority="877">
      <iconSet showValue="0">
        <cfvo type="percent" val="0"/>
        <cfvo type="num" val="0.6"/>
        <cfvo type="num" val="0.9"/>
      </iconSet>
    </cfRule>
  </conditionalFormatting>
  <conditionalFormatting sqref="F79">
    <cfRule type="iconSet" priority="876">
      <iconSet showValue="0">
        <cfvo type="percent" val="0"/>
        <cfvo type="num" val="0.6"/>
        <cfvo type="num" val="0.9"/>
      </iconSet>
    </cfRule>
  </conditionalFormatting>
  <conditionalFormatting sqref="E79">
    <cfRule type="iconSet" priority="875">
      <iconSet showValue="0">
        <cfvo type="percent" val="0"/>
        <cfvo type="num" val="0.6"/>
        <cfvo type="num" val="0.9"/>
      </iconSet>
    </cfRule>
  </conditionalFormatting>
  <conditionalFormatting sqref="N85">
    <cfRule type="iconSet" priority="874">
      <iconSet showValue="0">
        <cfvo type="percent" val="0"/>
        <cfvo type="num" val="0.6"/>
        <cfvo type="num" val="0.9"/>
      </iconSet>
    </cfRule>
  </conditionalFormatting>
  <conditionalFormatting sqref="M85">
    <cfRule type="iconSet" priority="873">
      <iconSet showValue="0">
        <cfvo type="percent" val="0"/>
        <cfvo type="num" val="0.6"/>
        <cfvo type="num" val="0.9"/>
      </iconSet>
    </cfRule>
  </conditionalFormatting>
  <conditionalFormatting sqref="L85">
    <cfRule type="iconSet" priority="872">
      <iconSet showValue="0">
        <cfvo type="percent" val="0"/>
        <cfvo type="num" val="0.6"/>
        <cfvo type="num" val="0.9"/>
      </iconSet>
    </cfRule>
  </conditionalFormatting>
  <conditionalFormatting sqref="K85">
    <cfRule type="iconSet" priority="871">
      <iconSet showValue="0">
        <cfvo type="percent" val="0"/>
        <cfvo type="num" val="0.6"/>
        <cfvo type="num" val="0.9"/>
      </iconSet>
    </cfRule>
  </conditionalFormatting>
  <conditionalFormatting sqref="J85">
    <cfRule type="iconSet" priority="870">
      <iconSet showValue="0">
        <cfvo type="percent" val="0"/>
        <cfvo type="num" val="0.6"/>
        <cfvo type="num" val="0.9"/>
      </iconSet>
    </cfRule>
  </conditionalFormatting>
  <conditionalFormatting sqref="I85">
    <cfRule type="iconSet" priority="869">
      <iconSet showValue="0">
        <cfvo type="percent" val="0"/>
        <cfvo type="num" val="0.6"/>
        <cfvo type="num" val="0.9"/>
      </iconSet>
    </cfRule>
  </conditionalFormatting>
  <conditionalFormatting sqref="H85">
    <cfRule type="iconSet" priority="868">
      <iconSet showValue="0">
        <cfvo type="percent" val="0"/>
        <cfvo type="num" val="0.6"/>
        <cfvo type="num" val="0.9"/>
      </iconSet>
    </cfRule>
  </conditionalFormatting>
  <conditionalFormatting sqref="G85">
    <cfRule type="iconSet" priority="867">
      <iconSet showValue="0">
        <cfvo type="percent" val="0"/>
        <cfvo type="num" val="0.6"/>
        <cfvo type="num" val="0.9"/>
      </iconSet>
    </cfRule>
  </conditionalFormatting>
  <conditionalFormatting sqref="F85">
    <cfRule type="iconSet" priority="866">
      <iconSet showValue="0">
        <cfvo type="percent" val="0"/>
        <cfvo type="num" val="0.6"/>
        <cfvo type="num" val="0.9"/>
      </iconSet>
    </cfRule>
  </conditionalFormatting>
  <conditionalFormatting sqref="E85">
    <cfRule type="iconSet" priority="865">
      <iconSet showValue="0">
        <cfvo type="percent" val="0"/>
        <cfvo type="num" val="0.6"/>
        <cfvo type="num" val="0.9"/>
      </iconSet>
    </cfRule>
  </conditionalFormatting>
  <conditionalFormatting sqref="N92">
    <cfRule type="iconSet" priority="864">
      <iconSet showValue="0">
        <cfvo type="percent" val="0"/>
        <cfvo type="num" val="0.6"/>
        <cfvo type="num" val="0.9"/>
      </iconSet>
    </cfRule>
  </conditionalFormatting>
  <conditionalFormatting sqref="M92">
    <cfRule type="iconSet" priority="863">
      <iconSet showValue="0">
        <cfvo type="percent" val="0"/>
        <cfvo type="num" val="0.6"/>
        <cfvo type="num" val="0.9"/>
      </iconSet>
    </cfRule>
  </conditionalFormatting>
  <conditionalFormatting sqref="L92">
    <cfRule type="iconSet" priority="862">
      <iconSet showValue="0">
        <cfvo type="percent" val="0"/>
        <cfvo type="num" val="0.6"/>
        <cfvo type="num" val="0.9"/>
      </iconSet>
    </cfRule>
  </conditionalFormatting>
  <conditionalFormatting sqref="K92">
    <cfRule type="iconSet" priority="861">
      <iconSet showValue="0">
        <cfvo type="percent" val="0"/>
        <cfvo type="num" val="0.6"/>
        <cfvo type="num" val="0.9"/>
      </iconSet>
    </cfRule>
  </conditionalFormatting>
  <conditionalFormatting sqref="J92">
    <cfRule type="iconSet" priority="860">
      <iconSet showValue="0">
        <cfvo type="percent" val="0"/>
        <cfvo type="num" val="0.6"/>
        <cfvo type="num" val="0.9"/>
      </iconSet>
    </cfRule>
  </conditionalFormatting>
  <conditionalFormatting sqref="I92">
    <cfRule type="iconSet" priority="859">
      <iconSet showValue="0">
        <cfvo type="percent" val="0"/>
        <cfvo type="num" val="0.6"/>
        <cfvo type="num" val="0.9"/>
      </iconSet>
    </cfRule>
  </conditionalFormatting>
  <conditionalFormatting sqref="H92">
    <cfRule type="iconSet" priority="858">
      <iconSet showValue="0">
        <cfvo type="percent" val="0"/>
        <cfvo type="num" val="0.6"/>
        <cfvo type="num" val="0.9"/>
      </iconSet>
    </cfRule>
  </conditionalFormatting>
  <conditionalFormatting sqref="G92">
    <cfRule type="iconSet" priority="857">
      <iconSet showValue="0">
        <cfvo type="percent" val="0"/>
        <cfvo type="num" val="0.6"/>
        <cfvo type="num" val="0.9"/>
      </iconSet>
    </cfRule>
  </conditionalFormatting>
  <conditionalFormatting sqref="F92">
    <cfRule type="iconSet" priority="856">
      <iconSet showValue="0">
        <cfvo type="percent" val="0"/>
        <cfvo type="num" val="0.6"/>
        <cfvo type="num" val="0.9"/>
      </iconSet>
    </cfRule>
  </conditionalFormatting>
  <conditionalFormatting sqref="E92">
    <cfRule type="iconSet" priority="855">
      <iconSet showValue="0">
        <cfvo type="percent" val="0"/>
        <cfvo type="num" val="0.6"/>
        <cfvo type="num" val="0.9"/>
      </iconSet>
    </cfRule>
  </conditionalFormatting>
  <conditionalFormatting sqref="N109">
    <cfRule type="iconSet" priority="854">
      <iconSet showValue="0">
        <cfvo type="percent" val="0"/>
        <cfvo type="num" val="0.6"/>
        <cfvo type="num" val="0.9"/>
      </iconSet>
    </cfRule>
  </conditionalFormatting>
  <conditionalFormatting sqref="M109">
    <cfRule type="iconSet" priority="853">
      <iconSet showValue="0">
        <cfvo type="percent" val="0"/>
        <cfvo type="num" val="0.6"/>
        <cfvo type="num" val="0.9"/>
      </iconSet>
    </cfRule>
  </conditionalFormatting>
  <conditionalFormatting sqref="L109">
    <cfRule type="iconSet" priority="852">
      <iconSet showValue="0">
        <cfvo type="percent" val="0"/>
        <cfvo type="num" val="0.6"/>
        <cfvo type="num" val="0.9"/>
      </iconSet>
    </cfRule>
  </conditionalFormatting>
  <conditionalFormatting sqref="K109">
    <cfRule type="iconSet" priority="851">
      <iconSet showValue="0">
        <cfvo type="percent" val="0"/>
        <cfvo type="num" val="0.6"/>
        <cfvo type="num" val="0.9"/>
      </iconSet>
    </cfRule>
  </conditionalFormatting>
  <conditionalFormatting sqref="J109">
    <cfRule type="iconSet" priority="850">
      <iconSet showValue="0">
        <cfvo type="percent" val="0"/>
        <cfvo type="num" val="0.6"/>
        <cfvo type="num" val="0.9"/>
      </iconSet>
    </cfRule>
  </conditionalFormatting>
  <conditionalFormatting sqref="I109">
    <cfRule type="iconSet" priority="849">
      <iconSet showValue="0">
        <cfvo type="percent" val="0"/>
        <cfvo type="num" val="0.6"/>
        <cfvo type="num" val="0.9"/>
      </iconSet>
    </cfRule>
  </conditionalFormatting>
  <conditionalFormatting sqref="H109">
    <cfRule type="iconSet" priority="848">
      <iconSet showValue="0">
        <cfvo type="percent" val="0"/>
        <cfvo type="num" val="0.6"/>
        <cfvo type="num" val="0.9"/>
      </iconSet>
    </cfRule>
  </conditionalFormatting>
  <conditionalFormatting sqref="G109">
    <cfRule type="iconSet" priority="847">
      <iconSet showValue="0">
        <cfvo type="percent" val="0"/>
        <cfvo type="num" val="0.6"/>
        <cfvo type="num" val="0.9"/>
      </iconSet>
    </cfRule>
  </conditionalFormatting>
  <conditionalFormatting sqref="F109">
    <cfRule type="iconSet" priority="846">
      <iconSet showValue="0">
        <cfvo type="percent" val="0"/>
        <cfvo type="num" val="0.6"/>
        <cfvo type="num" val="0.9"/>
      </iconSet>
    </cfRule>
  </conditionalFormatting>
  <conditionalFormatting sqref="E109">
    <cfRule type="iconSet" priority="845">
      <iconSet showValue="0">
        <cfvo type="percent" val="0"/>
        <cfvo type="num" val="0.6"/>
        <cfvo type="num" val="0.9"/>
      </iconSet>
    </cfRule>
  </conditionalFormatting>
  <conditionalFormatting sqref="N118">
    <cfRule type="iconSet" priority="844">
      <iconSet showValue="0">
        <cfvo type="percent" val="0"/>
        <cfvo type="num" val="0.6"/>
        <cfvo type="num" val="0.9"/>
      </iconSet>
    </cfRule>
  </conditionalFormatting>
  <conditionalFormatting sqref="M118">
    <cfRule type="iconSet" priority="843">
      <iconSet showValue="0">
        <cfvo type="percent" val="0"/>
        <cfvo type="num" val="0.6"/>
        <cfvo type="num" val="0.9"/>
      </iconSet>
    </cfRule>
  </conditionalFormatting>
  <conditionalFormatting sqref="L118">
    <cfRule type="iconSet" priority="842">
      <iconSet showValue="0">
        <cfvo type="percent" val="0"/>
        <cfvo type="num" val="0.6"/>
        <cfvo type="num" val="0.9"/>
      </iconSet>
    </cfRule>
  </conditionalFormatting>
  <conditionalFormatting sqref="K118">
    <cfRule type="iconSet" priority="841">
      <iconSet showValue="0">
        <cfvo type="percent" val="0"/>
        <cfvo type="num" val="0.6"/>
        <cfvo type="num" val="0.9"/>
      </iconSet>
    </cfRule>
  </conditionalFormatting>
  <conditionalFormatting sqref="J118">
    <cfRule type="iconSet" priority="840">
      <iconSet showValue="0">
        <cfvo type="percent" val="0"/>
        <cfvo type="num" val="0.6"/>
        <cfvo type="num" val="0.9"/>
      </iconSet>
    </cfRule>
  </conditionalFormatting>
  <conditionalFormatting sqref="I118">
    <cfRule type="iconSet" priority="839">
      <iconSet showValue="0">
        <cfvo type="percent" val="0"/>
        <cfvo type="num" val="0.6"/>
        <cfvo type="num" val="0.9"/>
      </iconSet>
    </cfRule>
  </conditionalFormatting>
  <conditionalFormatting sqref="H118">
    <cfRule type="iconSet" priority="838">
      <iconSet showValue="0">
        <cfvo type="percent" val="0"/>
        <cfvo type="num" val="0.6"/>
        <cfvo type="num" val="0.9"/>
      </iconSet>
    </cfRule>
  </conditionalFormatting>
  <conditionalFormatting sqref="G118">
    <cfRule type="iconSet" priority="837">
      <iconSet showValue="0">
        <cfvo type="percent" val="0"/>
        <cfvo type="num" val="0.6"/>
        <cfvo type="num" val="0.9"/>
      </iconSet>
    </cfRule>
  </conditionalFormatting>
  <conditionalFormatting sqref="F118">
    <cfRule type="iconSet" priority="836">
      <iconSet showValue="0">
        <cfvo type="percent" val="0"/>
        <cfvo type="num" val="0.6"/>
        <cfvo type="num" val="0.9"/>
      </iconSet>
    </cfRule>
  </conditionalFormatting>
  <conditionalFormatting sqref="E118">
    <cfRule type="iconSet" priority="835">
      <iconSet showValue="0">
        <cfvo type="percent" val="0"/>
        <cfvo type="num" val="0.6"/>
        <cfvo type="num" val="0.9"/>
      </iconSet>
    </cfRule>
  </conditionalFormatting>
  <conditionalFormatting sqref="N123">
    <cfRule type="iconSet" priority="834">
      <iconSet showValue="0">
        <cfvo type="percent" val="0"/>
        <cfvo type="num" val="0.6"/>
        <cfvo type="num" val="0.9"/>
      </iconSet>
    </cfRule>
  </conditionalFormatting>
  <conditionalFormatting sqref="M123">
    <cfRule type="iconSet" priority="833">
      <iconSet showValue="0">
        <cfvo type="percent" val="0"/>
        <cfvo type="num" val="0.6"/>
        <cfvo type="num" val="0.9"/>
      </iconSet>
    </cfRule>
  </conditionalFormatting>
  <conditionalFormatting sqref="L123">
    <cfRule type="iconSet" priority="832">
      <iconSet showValue="0">
        <cfvo type="percent" val="0"/>
        <cfvo type="num" val="0.6"/>
        <cfvo type="num" val="0.9"/>
      </iconSet>
    </cfRule>
  </conditionalFormatting>
  <conditionalFormatting sqref="K123">
    <cfRule type="iconSet" priority="831">
      <iconSet showValue="0">
        <cfvo type="percent" val="0"/>
        <cfvo type="num" val="0.6"/>
        <cfvo type="num" val="0.9"/>
      </iconSet>
    </cfRule>
  </conditionalFormatting>
  <conditionalFormatting sqref="J123">
    <cfRule type="iconSet" priority="830">
      <iconSet showValue="0">
        <cfvo type="percent" val="0"/>
        <cfvo type="num" val="0.6"/>
        <cfvo type="num" val="0.9"/>
      </iconSet>
    </cfRule>
  </conditionalFormatting>
  <conditionalFormatting sqref="I123">
    <cfRule type="iconSet" priority="829">
      <iconSet showValue="0">
        <cfvo type="percent" val="0"/>
        <cfvo type="num" val="0.6"/>
        <cfvo type="num" val="0.9"/>
      </iconSet>
    </cfRule>
  </conditionalFormatting>
  <conditionalFormatting sqref="H123">
    <cfRule type="iconSet" priority="828">
      <iconSet showValue="0">
        <cfvo type="percent" val="0"/>
        <cfvo type="num" val="0.6"/>
        <cfvo type="num" val="0.9"/>
      </iconSet>
    </cfRule>
  </conditionalFormatting>
  <conditionalFormatting sqref="G123">
    <cfRule type="iconSet" priority="827">
      <iconSet showValue="0">
        <cfvo type="percent" val="0"/>
        <cfvo type="num" val="0.6"/>
        <cfvo type="num" val="0.9"/>
      </iconSet>
    </cfRule>
  </conditionalFormatting>
  <conditionalFormatting sqref="F123">
    <cfRule type="iconSet" priority="826">
      <iconSet showValue="0">
        <cfvo type="percent" val="0"/>
        <cfvo type="num" val="0.6"/>
        <cfvo type="num" val="0.9"/>
      </iconSet>
    </cfRule>
  </conditionalFormatting>
  <conditionalFormatting sqref="E123">
    <cfRule type="iconSet" priority="825">
      <iconSet showValue="0">
        <cfvo type="percent" val="0"/>
        <cfvo type="num" val="0.6"/>
        <cfvo type="num" val="0.9"/>
      </iconSet>
    </cfRule>
  </conditionalFormatting>
  <conditionalFormatting sqref="N128">
    <cfRule type="iconSet" priority="824">
      <iconSet showValue="0">
        <cfvo type="percent" val="0"/>
        <cfvo type="num" val="0.6"/>
        <cfvo type="num" val="0.9"/>
      </iconSet>
    </cfRule>
  </conditionalFormatting>
  <conditionalFormatting sqref="M128">
    <cfRule type="iconSet" priority="823">
      <iconSet showValue="0">
        <cfvo type="percent" val="0"/>
        <cfvo type="num" val="0.6"/>
        <cfvo type="num" val="0.9"/>
      </iconSet>
    </cfRule>
  </conditionalFormatting>
  <conditionalFormatting sqref="L128">
    <cfRule type="iconSet" priority="822">
      <iconSet showValue="0">
        <cfvo type="percent" val="0"/>
        <cfvo type="num" val="0.6"/>
        <cfvo type="num" val="0.9"/>
      </iconSet>
    </cfRule>
  </conditionalFormatting>
  <conditionalFormatting sqref="K128">
    <cfRule type="iconSet" priority="821">
      <iconSet showValue="0">
        <cfvo type="percent" val="0"/>
        <cfvo type="num" val="0.6"/>
        <cfvo type="num" val="0.9"/>
      </iconSet>
    </cfRule>
  </conditionalFormatting>
  <conditionalFormatting sqref="J128">
    <cfRule type="iconSet" priority="820">
      <iconSet showValue="0">
        <cfvo type="percent" val="0"/>
        <cfvo type="num" val="0.6"/>
        <cfvo type="num" val="0.9"/>
      </iconSet>
    </cfRule>
  </conditionalFormatting>
  <conditionalFormatting sqref="I128">
    <cfRule type="iconSet" priority="819">
      <iconSet showValue="0">
        <cfvo type="percent" val="0"/>
        <cfvo type="num" val="0.6"/>
        <cfvo type="num" val="0.9"/>
      </iconSet>
    </cfRule>
  </conditionalFormatting>
  <conditionalFormatting sqref="H128">
    <cfRule type="iconSet" priority="818">
      <iconSet showValue="0">
        <cfvo type="percent" val="0"/>
        <cfvo type="num" val="0.6"/>
        <cfvo type="num" val="0.9"/>
      </iconSet>
    </cfRule>
  </conditionalFormatting>
  <conditionalFormatting sqref="G128">
    <cfRule type="iconSet" priority="817">
      <iconSet showValue="0">
        <cfvo type="percent" val="0"/>
        <cfvo type="num" val="0.6"/>
        <cfvo type="num" val="0.9"/>
      </iconSet>
    </cfRule>
  </conditionalFormatting>
  <conditionalFormatting sqref="F128">
    <cfRule type="iconSet" priority="816">
      <iconSet showValue="0">
        <cfvo type="percent" val="0"/>
        <cfvo type="num" val="0.6"/>
        <cfvo type="num" val="0.9"/>
      </iconSet>
    </cfRule>
  </conditionalFormatting>
  <conditionalFormatting sqref="E128">
    <cfRule type="iconSet" priority="815">
      <iconSet showValue="0">
        <cfvo type="percent" val="0"/>
        <cfvo type="num" val="0.6"/>
        <cfvo type="num" val="0.9"/>
      </iconSet>
    </cfRule>
  </conditionalFormatting>
  <conditionalFormatting sqref="N132">
    <cfRule type="iconSet" priority="814">
      <iconSet showValue="0">
        <cfvo type="percent" val="0"/>
        <cfvo type="num" val="0.6"/>
        <cfvo type="num" val="0.9"/>
      </iconSet>
    </cfRule>
  </conditionalFormatting>
  <conditionalFormatting sqref="M132">
    <cfRule type="iconSet" priority="813">
      <iconSet showValue="0">
        <cfvo type="percent" val="0"/>
        <cfvo type="num" val="0.6"/>
        <cfvo type="num" val="0.9"/>
      </iconSet>
    </cfRule>
  </conditionalFormatting>
  <conditionalFormatting sqref="L132">
    <cfRule type="iconSet" priority="812">
      <iconSet showValue="0">
        <cfvo type="percent" val="0"/>
        <cfvo type="num" val="0.6"/>
        <cfvo type="num" val="0.9"/>
      </iconSet>
    </cfRule>
  </conditionalFormatting>
  <conditionalFormatting sqref="K132">
    <cfRule type="iconSet" priority="811">
      <iconSet showValue="0">
        <cfvo type="percent" val="0"/>
        <cfvo type="num" val="0.6"/>
        <cfvo type="num" val="0.9"/>
      </iconSet>
    </cfRule>
  </conditionalFormatting>
  <conditionalFormatting sqref="J132">
    <cfRule type="iconSet" priority="810">
      <iconSet showValue="0">
        <cfvo type="percent" val="0"/>
        <cfvo type="num" val="0.6"/>
        <cfvo type="num" val="0.9"/>
      </iconSet>
    </cfRule>
  </conditionalFormatting>
  <conditionalFormatting sqref="I132">
    <cfRule type="iconSet" priority="809">
      <iconSet showValue="0">
        <cfvo type="percent" val="0"/>
        <cfvo type="num" val="0.6"/>
        <cfvo type="num" val="0.9"/>
      </iconSet>
    </cfRule>
  </conditionalFormatting>
  <conditionalFormatting sqref="H132">
    <cfRule type="iconSet" priority="808">
      <iconSet showValue="0">
        <cfvo type="percent" val="0"/>
        <cfvo type="num" val="0.6"/>
        <cfvo type="num" val="0.9"/>
      </iconSet>
    </cfRule>
  </conditionalFormatting>
  <conditionalFormatting sqref="G132">
    <cfRule type="iconSet" priority="807">
      <iconSet showValue="0">
        <cfvo type="percent" val="0"/>
        <cfvo type="num" val="0.6"/>
        <cfvo type="num" val="0.9"/>
      </iconSet>
    </cfRule>
  </conditionalFormatting>
  <conditionalFormatting sqref="F132">
    <cfRule type="iconSet" priority="806">
      <iconSet showValue="0">
        <cfvo type="percent" val="0"/>
        <cfvo type="num" val="0.6"/>
        <cfvo type="num" val="0.9"/>
      </iconSet>
    </cfRule>
  </conditionalFormatting>
  <conditionalFormatting sqref="E132">
    <cfRule type="iconSet" priority="805">
      <iconSet showValue="0">
        <cfvo type="percent" val="0"/>
        <cfvo type="num" val="0.6"/>
        <cfvo type="num" val="0.9"/>
      </iconSet>
    </cfRule>
  </conditionalFormatting>
  <conditionalFormatting sqref="N135">
    <cfRule type="iconSet" priority="804">
      <iconSet showValue="0">
        <cfvo type="percent" val="0"/>
        <cfvo type="num" val="0.6"/>
        <cfvo type="num" val="0.9"/>
      </iconSet>
    </cfRule>
  </conditionalFormatting>
  <conditionalFormatting sqref="M135">
    <cfRule type="iconSet" priority="803">
      <iconSet showValue="0">
        <cfvo type="percent" val="0"/>
        <cfvo type="num" val="0.6"/>
        <cfvo type="num" val="0.9"/>
      </iconSet>
    </cfRule>
  </conditionalFormatting>
  <conditionalFormatting sqref="L135">
    <cfRule type="iconSet" priority="802">
      <iconSet showValue="0">
        <cfvo type="percent" val="0"/>
        <cfvo type="num" val="0.6"/>
        <cfvo type="num" val="0.9"/>
      </iconSet>
    </cfRule>
  </conditionalFormatting>
  <conditionalFormatting sqref="K135">
    <cfRule type="iconSet" priority="801">
      <iconSet showValue="0">
        <cfvo type="percent" val="0"/>
        <cfvo type="num" val="0.6"/>
        <cfvo type="num" val="0.9"/>
      </iconSet>
    </cfRule>
  </conditionalFormatting>
  <conditionalFormatting sqref="J135">
    <cfRule type="iconSet" priority="800">
      <iconSet showValue="0">
        <cfvo type="percent" val="0"/>
        <cfvo type="num" val="0.6"/>
        <cfvo type="num" val="0.9"/>
      </iconSet>
    </cfRule>
  </conditionalFormatting>
  <conditionalFormatting sqref="I135">
    <cfRule type="iconSet" priority="799">
      <iconSet showValue="0">
        <cfvo type="percent" val="0"/>
        <cfvo type="num" val="0.6"/>
        <cfvo type="num" val="0.9"/>
      </iconSet>
    </cfRule>
  </conditionalFormatting>
  <conditionalFormatting sqref="H135">
    <cfRule type="iconSet" priority="798">
      <iconSet showValue="0">
        <cfvo type="percent" val="0"/>
        <cfvo type="num" val="0.6"/>
        <cfvo type="num" val="0.9"/>
      </iconSet>
    </cfRule>
  </conditionalFormatting>
  <conditionalFormatting sqref="G135">
    <cfRule type="iconSet" priority="797">
      <iconSet showValue="0">
        <cfvo type="percent" val="0"/>
        <cfvo type="num" val="0.6"/>
        <cfvo type="num" val="0.9"/>
      </iconSet>
    </cfRule>
  </conditionalFormatting>
  <conditionalFormatting sqref="F135">
    <cfRule type="iconSet" priority="796">
      <iconSet showValue="0">
        <cfvo type="percent" val="0"/>
        <cfvo type="num" val="0.6"/>
        <cfvo type="num" val="0.9"/>
      </iconSet>
    </cfRule>
  </conditionalFormatting>
  <conditionalFormatting sqref="E135">
    <cfRule type="iconSet" priority="795">
      <iconSet showValue="0">
        <cfvo type="percent" val="0"/>
        <cfvo type="num" val="0.6"/>
        <cfvo type="num" val="0.9"/>
      </iconSet>
    </cfRule>
  </conditionalFormatting>
  <conditionalFormatting sqref="N143">
    <cfRule type="iconSet" priority="794">
      <iconSet showValue="0">
        <cfvo type="percent" val="0"/>
        <cfvo type="num" val="0.6"/>
        <cfvo type="num" val="0.9"/>
      </iconSet>
    </cfRule>
  </conditionalFormatting>
  <conditionalFormatting sqref="M143">
    <cfRule type="iconSet" priority="793">
      <iconSet showValue="0">
        <cfvo type="percent" val="0"/>
        <cfvo type="num" val="0.6"/>
        <cfvo type="num" val="0.9"/>
      </iconSet>
    </cfRule>
  </conditionalFormatting>
  <conditionalFormatting sqref="L143">
    <cfRule type="iconSet" priority="792">
      <iconSet showValue="0">
        <cfvo type="percent" val="0"/>
        <cfvo type="num" val="0.6"/>
        <cfvo type="num" val="0.9"/>
      </iconSet>
    </cfRule>
  </conditionalFormatting>
  <conditionalFormatting sqref="K143">
    <cfRule type="iconSet" priority="791">
      <iconSet showValue="0">
        <cfvo type="percent" val="0"/>
        <cfvo type="num" val="0.6"/>
        <cfvo type="num" val="0.9"/>
      </iconSet>
    </cfRule>
  </conditionalFormatting>
  <conditionalFormatting sqref="J143">
    <cfRule type="iconSet" priority="790">
      <iconSet showValue="0">
        <cfvo type="percent" val="0"/>
        <cfvo type="num" val="0.6"/>
        <cfvo type="num" val="0.9"/>
      </iconSet>
    </cfRule>
  </conditionalFormatting>
  <conditionalFormatting sqref="I143">
    <cfRule type="iconSet" priority="789">
      <iconSet showValue="0">
        <cfvo type="percent" val="0"/>
        <cfvo type="num" val="0.6"/>
        <cfvo type="num" val="0.9"/>
      </iconSet>
    </cfRule>
  </conditionalFormatting>
  <conditionalFormatting sqref="H143">
    <cfRule type="iconSet" priority="788">
      <iconSet showValue="0">
        <cfvo type="percent" val="0"/>
        <cfvo type="num" val="0.6"/>
        <cfvo type="num" val="0.9"/>
      </iconSet>
    </cfRule>
  </conditionalFormatting>
  <conditionalFormatting sqref="G143">
    <cfRule type="iconSet" priority="787">
      <iconSet showValue="0">
        <cfvo type="percent" val="0"/>
        <cfvo type="num" val="0.6"/>
        <cfvo type="num" val="0.9"/>
      </iconSet>
    </cfRule>
  </conditionalFormatting>
  <conditionalFormatting sqref="F143">
    <cfRule type="iconSet" priority="786">
      <iconSet showValue="0">
        <cfvo type="percent" val="0"/>
        <cfvo type="num" val="0.6"/>
        <cfvo type="num" val="0.9"/>
      </iconSet>
    </cfRule>
  </conditionalFormatting>
  <conditionalFormatting sqref="E143">
    <cfRule type="iconSet" priority="785">
      <iconSet showValue="0">
        <cfvo type="percent" val="0"/>
        <cfvo type="num" val="0.6"/>
        <cfvo type="num" val="0.9"/>
      </iconSet>
    </cfRule>
  </conditionalFormatting>
  <conditionalFormatting sqref="N145">
    <cfRule type="iconSet" priority="784">
      <iconSet showValue="0">
        <cfvo type="percent" val="0"/>
        <cfvo type="num" val="0.6"/>
        <cfvo type="num" val="0.9"/>
      </iconSet>
    </cfRule>
  </conditionalFormatting>
  <conditionalFormatting sqref="M145">
    <cfRule type="iconSet" priority="783">
      <iconSet showValue="0">
        <cfvo type="percent" val="0"/>
        <cfvo type="num" val="0.6"/>
        <cfvo type="num" val="0.9"/>
      </iconSet>
    </cfRule>
  </conditionalFormatting>
  <conditionalFormatting sqref="L145">
    <cfRule type="iconSet" priority="782">
      <iconSet showValue="0">
        <cfvo type="percent" val="0"/>
        <cfvo type="num" val="0.6"/>
        <cfvo type="num" val="0.9"/>
      </iconSet>
    </cfRule>
  </conditionalFormatting>
  <conditionalFormatting sqref="K145">
    <cfRule type="iconSet" priority="781">
      <iconSet showValue="0">
        <cfvo type="percent" val="0"/>
        <cfvo type="num" val="0.6"/>
        <cfvo type="num" val="0.9"/>
      </iconSet>
    </cfRule>
  </conditionalFormatting>
  <conditionalFormatting sqref="J145">
    <cfRule type="iconSet" priority="780">
      <iconSet showValue="0">
        <cfvo type="percent" val="0"/>
        <cfvo type="num" val="0.6"/>
        <cfvo type="num" val="0.9"/>
      </iconSet>
    </cfRule>
  </conditionalFormatting>
  <conditionalFormatting sqref="I145">
    <cfRule type="iconSet" priority="779">
      <iconSet showValue="0">
        <cfvo type="percent" val="0"/>
        <cfvo type="num" val="0.6"/>
        <cfvo type="num" val="0.9"/>
      </iconSet>
    </cfRule>
  </conditionalFormatting>
  <conditionalFormatting sqref="H145">
    <cfRule type="iconSet" priority="778">
      <iconSet showValue="0">
        <cfvo type="percent" val="0"/>
        <cfvo type="num" val="0.6"/>
        <cfvo type="num" val="0.9"/>
      </iconSet>
    </cfRule>
  </conditionalFormatting>
  <conditionalFormatting sqref="G145">
    <cfRule type="iconSet" priority="777">
      <iconSet showValue="0">
        <cfvo type="percent" val="0"/>
        <cfvo type="num" val="0.6"/>
        <cfvo type="num" val="0.9"/>
      </iconSet>
    </cfRule>
  </conditionalFormatting>
  <conditionalFormatting sqref="F145">
    <cfRule type="iconSet" priority="776">
      <iconSet showValue="0">
        <cfvo type="percent" val="0"/>
        <cfvo type="num" val="0.6"/>
        <cfvo type="num" val="0.9"/>
      </iconSet>
    </cfRule>
  </conditionalFormatting>
  <conditionalFormatting sqref="E145">
    <cfRule type="iconSet" priority="775">
      <iconSet showValue="0">
        <cfvo type="percent" val="0"/>
        <cfvo type="num" val="0.6"/>
        <cfvo type="num" val="0.9"/>
      </iconSet>
    </cfRule>
  </conditionalFormatting>
  <conditionalFormatting sqref="N154">
    <cfRule type="iconSet" priority="774">
      <iconSet showValue="0">
        <cfvo type="percent" val="0"/>
        <cfvo type="num" val="0.6"/>
        <cfvo type="num" val="0.9"/>
      </iconSet>
    </cfRule>
  </conditionalFormatting>
  <conditionalFormatting sqref="M154">
    <cfRule type="iconSet" priority="773">
      <iconSet showValue="0">
        <cfvo type="percent" val="0"/>
        <cfvo type="num" val="0.6"/>
        <cfvo type="num" val="0.9"/>
      </iconSet>
    </cfRule>
  </conditionalFormatting>
  <conditionalFormatting sqref="L154">
    <cfRule type="iconSet" priority="772">
      <iconSet showValue="0">
        <cfvo type="percent" val="0"/>
        <cfvo type="num" val="0.6"/>
        <cfvo type="num" val="0.9"/>
      </iconSet>
    </cfRule>
  </conditionalFormatting>
  <conditionalFormatting sqref="K154">
    <cfRule type="iconSet" priority="771">
      <iconSet showValue="0">
        <cfvo type="percent" val="0"/>
        <cfvo type="num" val="0.6"/>
        <cfvo type="num" val="0.9"/>
      </iconSet>
    </cfRule>
  </conditionalFormatting>
  <conditionalFormatting sqref="J154">
    <cfRule type="iconSet" priority="770">
      <iconSet showValue="0">
        <cfvo type="percent" val="0"/>
        <cfvo type="num" val="0.6"/>
        <cfvo type="num" val="0.9"/>
      </iconSet>
    </cfRule>
  </conditionalFormatting>
  <conditionalFormatting sqref="I154">
    <cfRule type="iconSet" priority="769">
      <iconSet showValue="0">
        <cfvo type="percent" val="0"/>
        <cfvo type="num" val="0.6"/>
        <cfvo type="num" val="0.9"/>
      </iconSet>
    </cfRule>
  </conditionalFormatting>
  <conditionalFormatting sqref="H154">
    <cfRule type="iconSet" priority="768">
      <iconSet showValue="0">
        <cfvo type="percent" val="0"/>
        <cfvo type="num" val="0.6"/>
        <cfvo type="num" val="0.9"/>
      </iconSet>
    </cfRule>
  </conditionalFormatting>
  <conditionalFormatting sqref="G154">
    <cfRule type="iconSet" priority="767">
      <iconSet showValue="0">
        <cfvo type="percent" val="0"/>
        <cfvo type="num" val="0.6"/>
        <cfvo type="num" val="0.9"/>
      </iconSet>
    </cfRule>
  </conditionalFormatting>
  <conditionalFormatting sqref="F154">
    <cfRule type="iconSet" priority="766">
      <iconSet showValue="0">
        <cfvo type="percent" val="0"/>
        <cfvo type="num" val="0.6"/>
        <cfvo type="num" val="0.9"/>
      </iconSet>
    </cfRule>
  </conditionalFormatting>
  <conditionalFormatting sqref="E154">
    <cfRule type="iconSet" priority="765">
      <iconSet showValue="0">
        <cfvo type="percent" val="0"/>
        <cfvo type="num" val="0.6"/>
        <cfvo type="num" val="0.9"/>
      </iconSet>
    </cfRule>
  </conditionalFormatting>
  <conditionalFormatting sqref="S13">
    <cfRule type="iconSet" priority="764">
      <iconSet showValue="0">
        <cfvo type="percent" val="0"/>
        <cfvo type="num" val="0.6"/>
        <cfvo type="num" val="0.9"/>
      </iconSet>
    </cfRule>
  </conditionalFormatting>
  <conditionalFormatting sqref="R13">
    <cfRule type="iconSet" priority="763">
      <iconSet showValue="0">
        <cfvo type="percent" val="0"/>
        <cfvo type="num" val="0.6"/>
        <cfvo type="num" val="0.9"/>
      </iconSet>
    </cfRule>
  </conditionalFormatting>
  <conditionalFormatting sqref="Q13">
    <cfRule type="iconSet" priority="762">
      <iconSet showValue="0">
        <cfvo type="percent" val="0"/>
        <cfvo type="num" val="0.6"/>
        <cfvo type="num" val="0.9"/>
      </iconSet>
    </cfRule>
  </conditionalFormatting>
  <conditionalFormatting sqref="P13">
    <cfRule type="iconSet" priority="761">
      <iconSet showValue="0">
        <cfvo type="percent" val="0"/>
        <cfvo type="num" val="0.6"/>
        <cfvo type="num" val="0.9"/>
      </iconSet>
    </cfRule>
  </conditionalFormatting>
  <conditionalFormatting sqref="S20">
    <cfRule type="iconSet" priority="760">
      <iconSet showValue="0">
        <cfvo type="percent" val="0"/>
        <cfvo type="num" val="0.6"/>
        <cfvo type="num" val="0.9"/>
      </iconSet>
    </cfRule>
  </conditionalFormatting>
  <conditionalFormatting sqref="R20">
    <cfRule type="iconSet" priority="759">
      <iconSet showValue="0">
        <cfvo type="percent" val="0"/>
        <cfvo type="num" val="0.6"/>
        <cfvo type="num" val="0.9"/>
      </iconSet>
    </cfRule>
  </conditionalFormatting>
  <conditionalFormatting sqref="Q20">
    <cfRule type="iconSet" priority="758">
      <iconSet showValue="0">
        <cfvo type="percent" val="0"/>
        <cfvo type="num" val="0.6"/>
        <cfvo type="num" val="0.9"/>
      </iconSet>
    </cfRule>
  </conditionalFormatting>
  <conditionalFormatting sqref="P20">
    <cfRule type="iconSet" priority="757">
      <iconSet showValue="0">
        <cfvo type="percent" val="0"/>
        <cfvo type="num" val="0.6"/>
        <cfvo type="num" val="0.9"/>
      </iconSet>
    </cfRule>
  </conditionalFormatting>
  <conditionalFormatting sqref="S57">
    <cfRule type="iconSet" priority="756">
      <iconSet showValue="0">
        <cfvo type="percent" val="0"/>
        <cfvo type="num" val="0.6"/>
        <cfvo type="num" val="0.9"/>
      </iconSet>
    </cfRule>
  </conditionalFormatting>
  <conditionalFormatting sqref="R57">
    <cfRule type="iconSet" priority="755">
      <iconSet showValue="0">
        <cfvo type="percent" val="0"/>
        <cfvo type="num" val="0.6"/>
        <cfvo type="num" val="0.9"/>
      </iconSet>
    </cfRule>
  </conditionalFormatting>
  <conditionalFormatting sqref="Q57">
    <cfRule type="iconSet" priority="754">
      <iconSet showValue="0">
        <cfvo type="percent" val="0"/>
        <cfvo type="num" val="0.6"/>
        <cfvo type="num" val="0.9"/>
      </iconSet>
    </cfRule>
  </conditionalFormatting>
  <conditionalFormatting sqref="P57">
    <cfRule type="iconSet" priority="753">
      <iconSet showValue="0">
        <cfvo type="percent" val="0"/>
        <cfvo type="num" val="0.6"/>
        <cfvo type="num" val="0.9"/>
      </iconSet>
    </cfRule>
  </conditionalFormatting>
  <conditionalFormatting sqref="S70">
    <cfRule type="iconSet" priority="752">
      <iconSet showValue="0">
        <cfvo type="percent" val="0"/>
        <cfvo type="num" val="0.6"/>
        <cfvo type="num" val="0.9"/>
      </iconSet>
    </cfRule>
  </conditionalFormatting>
  <conditionalFormatting sqref="R70">
    <cfRule type="iconSet" priority="751">
      <iconSet showValue="0">
        <cfvo type="percent" val="0"/>
        <cfvo type="num" val="0.6"/>
        <cfvo type="num" val="0.9"/>
      </iconSet>
    </cfRule>
  </conditionalFormatting>
  <conditionalFormatting sqref="Q70">
    <cfRule type="iconSet" priority="750">
      <iconSet showValue="0">
        <cfvo type="percent" val="0"/>
        <cfvo type="num" val="0.6"/>
        <cfvo type="num" val="0.9"/>
      </iconSet>
    </cfRule>
  </conditionalFormatting>
  <conditionalFormatting sqref="P70">
    <cfRule type="iconSet" priority="749">
      <iconSet showValue="0">
        <cfvo type="percent" val="0"/>
        <cfvo type="num" val="0.6"/>
        <cfvo type="num" val="0.9"/>
      </iconSet>
    </cfRule>
  </conditionalFormatting>
  <conditionalFormatting sqref="S76">
    <cfRule type="iconSet" priority="748">
      <iconSet showValue="0">
        <cfvo type="percent" val="0"/>
        <cfvo type="num" val="0.6"/>
        <cfvo type="num" val="0.9"/>
      </iconSet>
    </cfRule>
  </conditionalFormatting>
  <conditionalFormatting sqref="R76">
    <cfRule type="iconSet" priority="747">
      <iconSet showValue="0">
        <cfvo type="percent" val="0"/>
        <cfvo type="num" val="0.6"/>
        <cfvo type="num" val="0.9"/>
      </iconSet>
    </cfRule>
  </conditionalFormatting>
  <conditionalFormatting sqref="Q76">
    <cfRule type="iconSet" priority="746">
      <iconSet showValue="0">
        <cfvo type="percent" val="0"/>
        <cfvo type="num" val="0.6"/>
        <cfvo type="num" val="0.9"/>
      </iconSet>
    </cfRule>
  </conditionalFormatting>
  <conditionalFormatting sqref="P76">
    <cfRule type="iconSet" priority="745">
      <iconSet showValue="0">
        <cfvo type="percent" val="0"/>
        <cfvo type="num" val="0.6"/>
        <cfvo type="num" val="0.9"/>
      </iconSet>
    </cfRule>
  </conditionalFormatting>
  <conditionalFormatting sqref="S79">
    <cfRule type="iconSet" priority="744">
      <iconSet showValue="0">
        <cfvo type="percent" val="0"/>
        <cfvo type="num" val="0.6"/>
        <cfvo type="num" val="0.9"/>
      </iconSet>
    </cfRule>
  </conditionalFormatting>
  <conditionalFormatting sqref="R79">
    <cfRule type="iconSet" priority="743">
      <iconSet showValue="0">
        <cfvo type="percent" val="0"/>
        <cfvo type="num" val="0.6"/>
        <cfvo type="num" val="0.9"/>
      </iconSet>
    </cfRule>
  </conditionalFormatting>
  <conditionalFormatting sqref="Q79">
    <cfRule type="iconSet" priority="742">
      <iconSet showValue="0">
        <cfvo type="percent" val="0"/>
        <cfvo type="num" val="0.6"/>
        <cfvo type="num" val="0.9"/>
      </iconSet>
    </cfRule>
  </conditionalFormatting>
  <conditionalFormatting sqref="P79">
    <cfRule type="iconSet" priority="741">
      <iconSet showValue="0">
        <cfvo type="percent" val="0"/>
        <cfvo type="num" val="0.6"/>
        <cfvo type="num" val="0.9"/>
      </iconSet>
    </cfRule>
  </conditionalFormatting>
  <conditionalFormatting sqref="S85">
    <cfRule type="iconSet" priority="740">
      <iconSet showValue="0">
        <cfvo type="percent" val="0"/>
        <cfvo type="num" val="0.6"/>
        <cfvo type="num" val="0.9"/>
      </iconSet>
    </cfRule>
  </conditionalFormatting>
  <conditionalFormatting sqref="R85">
    <cfRule type="iconSet" priority="739">
      <iconSet showValue="0">
        <cfvo type="percent" val="0"/>
        <cfvo type="num" val="0.6"/>
        <cfvo type="num" val="0.9"/>
      </iconSet>
    </cfRule>
  </conditionalFormatting>
  <conditionalFormatting sqref="Q85">
    <cfRule type="iconSet" priority="738">
      <iconSet showValue="0">
        <cfvo type="percent" val="0"/>
        <cfvo type="num" val="0.6"/>
        <cfvo type="num" val="0.9"/>
      </iconSet>
    </cfRule>
  </conditionalFormatting>
  <conditionalFormatting sqref="P85">
    <cfRule type="iconSet" priority="737">
      <iconSet showValue="0">
        <cfvo type="percent" val="0"/>
        <cfvo type="num" val="0.6"/>
        <cfvo type="num" val="0.9"/>
      </iconSet>
    </cfRule>
  </conditionalFormatting>
  <conditionalFormatting sqref="S109">
    <cfRule type="iconSet" priority="736">
      <iconSet showValue="0">
        <cfvo type="percent" val="0"/>
        <cfvo type="num" val="0.6"/>
        <cfvo type="num" val="0.9"/>
      </iconSet>
    </cfRule>
  </conditionalFormatting>
  <conditionalFormatting sqref="R109">
    <cfRule type="iconSet" priority="735">
      <iconSet showValue="0">
        <cfvo type="percent" val="0"/>
        <cfvo type="num" val="0.6"/>
        <cfvo type="num" val="0.9"/>
      </iconSet>
    </cfRule>
  </conditionalFormatting>
  <conditionalFormatting sqref="Q109">
    <cfRule type="iconSet" priority="734">
      <iconSet showValue="0">
        <cfvo type="percent" val="0"/>
        <cfvo type="num" val="0.6"/>
        <cfvo type="num" val="0.9"/>
      </iconSet>
    </cfRule>
  </conditionalFormatting>
  <conditionalFormatting sqref="P109">
    <cfRule type="iconSet" priority="733">
      <iconSet showValue="0">
        <cfvo type="percent" val="0"/>
        <cfvo type="num" val="0.6"/>
        <cfvo type="num" val="0.9"/>
      </iconSet>
    </cfRule>
  </conditionalFormatting>
  <conditionalFormatting sqref="S118">
    <cfRule type="iconSet" priority="732">
      <iconSet showValue="0">
        <cfvo type="percent" val="0"/>
        <cfvo type="num" val="0.6"/>
        <cfvo type="num" val="0.9"/>
      </iconSet>
    </cfRule>
  </conditionalFormatting>
  <conditionalFormatting sqref="R118">
    <cfRule type="iconSet" priority="731">
      <iconSet showValue="0">
        <cfvo type="percent" val="0"/>
        <cfvo type="num" val="0.6"/>
        <cfvo type="num" val="0.9"/>
      </iconSet>
    </cfRule>
  </conditionalFormatting>
  <conditionalFormatting sqref="Q118">
    <cfRule type="iconSet" priority="730">
      <iconSet showValue="0">
        <cfvo type="percent" val="0"/>
        <cfvo type="num" val="0.6"/>
        <cfvo type="num" val="0.9"/>
      </iconSet>
    </cfRule>
  </conditionalFormatting>
  <conditionalFormatting sqref="P118">
    <cfRule type="iconSet" priority="729">
      <iconSet showValue="0">
        <cfvo type="percent" val="0"/>
        <cfvo type="num" val="0.6"/>
        <cfvo type="num" val="0.9"/>
      </iconSet>
    </cfRule>
  </conditionalFormatting>
  <conditionalFormatting sqref="S123">
    <cfRule type="iconSet" priority="728">
      <iconSet showValue="0">
        <cfvo type="percent" val="0"/>
        <cfvo type="num" val="0.6"/>
        <cfvo type="num" val="0.9"/>
      </iconSet>
    </cfRule>
  </conditionalFormatting>
  <conditionalFormatting sqref="R123">
    <cfRule type="iconSet" priority="727">
      <iconSet showValue="0">
        <cfvo type="percent" val="0"/>
        <cfvo type="num" val="0.6"/>
        <cfvo type="num" val="0.9"/>
      </iconSet>
    </cfRule>
  </conditionalFormatting>
  <conditionalFormatting sqref="Q123">
    <cfRule type="iconSet" priority="726">
      <iconSet showValue="0">
        <cfvo type="percent" val="0"/>
        <cfvo type="num" val="0.6"/>
        <cfvo type="num" val="0.9"/>
      </iconSet>
    </cfRule>
  </conditionalFormatting>
  <conditionalFormatting sqref="P123">
    <cfRule type="iconSet" priority="725">
      <iconSet showValue="0">
        <cfvo type="percent" val="0"/>
        <cfvo type="num" val="0.6"/>
        <cfvo type="num" val="0.9"/>
      </iconSet>
    </cfRule>
  </conditionalFormatting>
  <conditionalFormatting sqref="S128">
    <cfRule type="iconSet" priority="724">
      <iconSet showValue="0">
        <cfvo type="percent" val="0"/>
        <cfvo type="num" val="0.6"/>
        <cfvo type="num" val="0.9"/>
      </iconSet>
    </cfRule>
  </conditionalFormatting>
  <conditionalFormatting sqref="R128">
    <cfRule type="iconSet" priority="723">
      <iconSet showValue="0">
        <cfvo type="percent" val="0"/>
        <cfvo type="num" val="0.6"/>
        <cfvo type="num" val="0.9"/>
      </iconSet>
    </cfRule>
  </conditionalFormatting>
  <conditionalFormatting sqref="Q128">
    <cfRule type="iconSet" priority="722">
      <iconSet showValue="0">
        <cfvo type="percent" val="0"/>
        <cfvo type="num" val="0.6"/>
        <cfvo type="num" val="0.9"/>
      </iconSet>
    </cfRule>
  </conditionalFormatting>
  <conditionalFormatting sqref="P128">
    <cfRule type="iconSet" priority="721">
      <iconSet showValue="0">
        <cfvo type="percent" val="0"/>
        <cfvo type="num" val="0.6"/>
        <cfvo type="num" val="0.9"/>
      </iconSet>
    </cfRule>
  </conditionalFormatting>
  <conditionalFormatting sqref="S132">
    <cfRule type="iconSet" priority="720">
      <iconSet showValue="0">
        <cfvo type="percent" val="0"/>
        <cfvo type="num" val="0.6"/>
        <cfvo type="num" val="0.9"/>
      </iconSet>
    </cfRule>
  </conditionalFormatting>
  <conditionalFormatting sqref="R132">
    <cfRule type="iconSet" priority="719">
      <iconSet showValue="0">
        <cfvo type="percent" val="0"/>
        <cfvo type="num" val="0.6"/>
        <cfvo type="num" val="0.9"/>
      </iconSet>
    </cfRule>
  </conditionalFormatting>
  <conditionalFormatting sqref="Q132">
    <cfRule type="iconSet" priority="718">
      <iconSet showValue="0">
        <cfvo type="percent" val="0"/>
        <cfvo type="num" val="0.6"/>
        <cfvo type="num" val="0.9"/>
      </iconSet>
    </cfRule>
  </conditionalFormatting>
  <conditionalFormatting sqref="P132">
    <cfRule type="iconSet" priority="717">
      <iconSet showValue="0">
        <cfvo type="percent" val="0"/>
        <cfvo type="num" val="0.6"/>
        <cfvo type="num" val="0.9"/>
      </iconSet>
    </cfRule>
  </conditionalFormatting>
  <conditionalFormatting sqref="S135">
    <cfRule type="iconSet" priority="716">
      <iconSet showValue="0">
        <cfvo type="percent" val="0"/>
        <cfvo type="num" val="0.6"/>
        <cfvo type="num" val="0.9"/>
      </iconSet>
    </cfRule>
  </conditionalFormatting>
  <conditionalFormatting sqref="R135">
    <cfRule type="iconSet" priority="715">
      <iconSet showValue="0">
        <cfvo type="percent" val="0"/>
        <cfvo type="num" val="0.6"/>
        <cfvo type="num" val="0.9"/>
      </iconSet>
    </cfRule>
  </conditionalFormatting>
  <conditionalFormatting sqref="Q135">
    <cfRule type="iconSet" priority="714">
      <iconSet showValue="0">
        <cfvo type="percent" val="0"/>
        <cfvo type="num" val="0.6"/>
        <cfvo type="num" val="0.9"/>
      </iconSet>
    </cfRule>
  </conditionalFormatting>
  <conditionalFormatting sqref="P135">
    <cfRule type="iconSet" priority="713">
      <iconSet showValue="0">
        <cfvo type="percent" val="0"/>
        <cfvo type="num" val="0.6"/>
        <cfvo type="num" val="0.9"/>
      </iconSet>
    </cfRule>
  </conditionalFormatting>
  <conditionalFormatting sqref="S143">
    <cfRule type="iconSet" priority="712">
      <iconSet showValue="0">
        <cfvo type="percent" val="0"/>
        <cfvo type="num" val="0.6"/>
        <cfvo type="num" val="0.9"/>
      </iconSet>
    </cfRule>
  </conditionalFormatting>
  <conditionalFormatting sqref="R143">
    <cfRule type="iconSet" priority="711">
      <iconSet showValue="0">
        <cfvo type="percent" val="0"/>
        <cfvo type="num" val="0.6"/>
        <cfvo type="num" val="0.9"/>
      </iconSet>
    </cfRule>
  </conditionalFormatting>
  <conditionalFormatting sqref="Q143">
    <cfRule type="iconSet" priority="710">
      <iconSet showValue="0">
        <cfvo type="percent" val="0"/>
        <cfvo type="num" val="0.6"/>
        <cfvo type="num" val="0.9"/>
      </iconSet>
    </cfRule>
  </conditionalFormatting>
  <conditionalFormatting sqref="P143">
    <cfRule type="iconSet" priority="709">
      <iconSet showValue="0">
        <cfvo type="percent" val="0"/>
        <cfvo type="num" val="0.6"/>
        <cfvo type="num" val="0.9"/>
      </iconSet>
    </cfRule>
  </conditionalFormatting>
  <conditionalFormatting sqref="S145">
    <cfRule type="iconSet" priority="708">
      <iconSet showValue="0">
        <cfvo type="percent" val="0"/>
        <cfvo type="num" val="0.6"/>
        <cfvo type="num" val="0.9"/>
      </iconSet>
    </cfRule>
  </conditionalFormatting>
  <conditionalFormatting sqref="R145">
    <cfRule type="iconSet" priority="707">
      <iconSet showValue="0">
        <cfvo type="percent" val="0"/>
        <cfvo type="num" val="0.6"/>
        <cfvo type="num" val="0.9"/>
      </iconSet>
    </cfRule>
  </conditionalFormatting>
  <conditionalFormatting sqref="Q145">
    <cfRule type="iconSet" priority="706">
      <iconSet showValue="0">
        <cfvo type="percent" val="0"/>
        <cfvo type="num" val="0.6"/>
        <cfvo type="num" val="0.9"/>
      </iconSet>
    </cfRule>
  </conditionalFormatting>
  <conditionalFormatting sqref="P145">
    <cfRule type="iconSet" priority="705">
      <iconSet showValue="0">
        <cfvo type="percent" val="0"/>
        <cfvo type="num" val="0.6"/>
        <cfvo type="num" val="0.9"/>
      </iconSet>
    </cfRule>
  </conditionalFormatting>
  <conditionalFormatting sqref="S154">
    <cfRule type="iconSet" priority="704">
      <iconSet showValue="0">
        <cfvo type="percent" val="0"/>
        <cfvo type="num" val="0.6"/>
        <cfvo type="num" val="0.9"/>
      </iconSet>
    </cfRule>
  </conditionalFormatting>
  <conditionalFormatting sqref="R154">
    <cfRule type="iconSet" priority="703">
      <iconSet showValue="0">
        <cfvo type="percent" val="0"/>
        <cfvo type="num" val="0.6"/>
        <cfvo type="num" val="0.9"/>
      </iconSet>
    </cfRule>
  </conditionalFormatting>
  <conditionalFormatting sqref="Q154">
    <cfRule type="iconSet" priority="702">
      <iconSet showValue="0">
        <cfvo type="percent" val="0"/>
        <cfvo type="num" val="0.6"/>
        <cfvo type="num" val="0.9"/>
      </iconSet>
    </cfRule>
  </conditionalFormatting>
  <conditionalFormatting sqref="P154">
    <cfRule type="iconSet" priority="701">
      <iconSet showValue="0">
        <cfvo type="percent" val="0"/>
        <cfvo type="num" val="0.6"/>
        <cfvo type="num" val="0.9"/>
      </iconSet>
    </cfRule>
  </conditionalFormatting>
  <conditionalFormatting sqref="Z13">
    <cfRule type="iconSet" priority="700">
      <iconSet showValue="0">
        <cfvo type="percent" val="0"/>
        <cfvo type="num" val="0.6"/>
        <cfvo type="num" val="0.9"/>
      </iconSet>
    </cfRule>
  </conditionalFormatting>
  <conditionalFormatting sqref="AF13">
    <cfRule type="iconSet" priority="699">
      <iconSet showValue="0">
        <cfvo type="percent" val="0"/>
        <cfvo type="num" val="0.6"/>
        <cfvo type="num" val="0.9"/>
      </iconSet>
    </cfRule>
  </conditionalFormatting>
  <conditionalFormatting sqref="AE13">
    <cfRule type="iconSet" priority="698">
      <iconSet showValue="0">
        <cfvo type="percent" val="0"/>
        <cfvo type="num" val="0.6"/>
        <cfvo type="num" val="0.9"/>
      </iconSet>
    </cfRule>
  </conditionalFormatting>
  <conditionalFormatting sqref="AD13">
    <cfRule type="iconSet" priority="697">
      <iconSet showValue="0">
        <cfvo type="percent" val="0"/>
        <cfvo type="num" val="0.6"/>
        <cfvo type="num" val="0.9"/>
      </iconSet>
    </cfRule>
  </conditionalFormatting>
  <conditionalFormatting sqref="AC13">
    <cfRule type="iconSet" priority="696">
      <iconSet showValue="0">
        <cfvo type="percent" val="0"/>
        <cfvo type="num" val="0.6"/>
        <cfvo type="num" val="0.9"/>
      </iconSet>
    </cfRule>
  </conditionalFormatting>
  <conditionalFormatting sqref="AB13">
    <cfRule type="iconSet" priority="695">
      <iconSet showValue="0">
        <cfvo type="percent" val="0"/>
        <cfvo type="num" val="0.6"/>
        <cfvo type="num" val="0.9"/>
      </iconSet>
    </cfRule>
  </conditionalFormatting>
  <conditionalFormatting sqref="AA13">
    <cfRule type="iconSet" priority="694">
      <iconSet showValue="0">
        <cfvo type="percent" val="0"/>
        <cfvo type="num" val="0.6"/>
        <cfvo type="num" val="0.9"/>
      </iconSet>
    </cfRule>
  </conditionalFormatting>
  <conditionalFormatting sqref="Y13">
    <cfRule type="iconSet" priority="693">
      <iconSet showValue="0">
        <cfvo type="percent" val="0"/>
        <cfvo type="num" val="0.6"/>
        <cfvo type="num" val="0.9"/>
      </iconSet>
    </cfRule>
  </conditionalFormatting>
  <conditionalFormatting sqref="X13">
    <cfRule type="iconSet" priority="692">
      <iconSet showValue="0">
        <cfvo type="percent" val="0"/>
        <cfvo type="num" val="0.6"/>
        <cfvo type="num" val="0.9"/>
      </iconSet>
    </cfRule>
  </conditionalFormatting>
  <conditionalFormatting sqref="W13">
    <cfRule type="iconSet" priority="691">
      <iconSet showValue="0">
        <cfvo type="percent" val="0"/>
        <cfvo type="num" val="0.6"/>
        <cfvo type="num" val="0.9"/>
      </iconSet>
    </cfRule>
  </conditionalFormatting>
  <conditionalFormatting sqref="V13">
    <cfRule type="iconSet" priority="690">
      <iconSet showValue="0">
        <cfvo type="percent" val="0"/>
        <cfvo type="num" val="0.6"/>
        <cfvo type="num" val="0.9"/>
      </iconSet>
    </cfRule>
  </conditionalFormatting>
  <conditionalFormatting sqref="U13">
    <cfRule type="iconSet" priority="689">
      <iconSet showValue="0">
        <cfvo type="percent" val="0"/>
        <cfvo type="num" val="0.6"/>
        <cfvo type="num" val="0.9"/>
      </iconSet>
    </cfRule>
  </conditionalFormatting>
  <conditionalFormatting sqref="Z20">
    <cfRule type="iconSet" priority="688">
      <iconSet showValue="0">
        <cfvo type="percent" val="0"/>
        <cfvo type="num" val="0.6"/>
        <cfvo type="num" val="0.9"/>
      </iconSet>
    </cfRule>
  </conditionalFormatting>
  <conditionalFormatting sqref="AF20">
    <cfRule type="iconSet" priority="687">
      <iconSet showValue="0">
        <cfvo type="percent" val="0"/>
        <cfvo type="num" val="0.6"/>
        <cfvo type="num" val="0.9"/>
      </iconSet>
    </cfRule>
  </conditionalFormatting>
  <conditionalFormatting sqref="AE20">
    <cfRule type="iconSet" priority="686">
      <iconSet showValue="0">
        <cfvo type="percent" val="0"/>
        <cfvo type="num" val="0.6"/>
        <cfvo type="num" val="0.9"/>
      </iconSet>
    </cfRule>
  </conditionalFormatting>
  <conditionalFormatting sqref="AD20">
    <cfRule type="iconSet" priority="685">
      <iconSet showValue="0">
        <cfvo type="percent" val="0"/>
        <cfvo type="num" val="0.6"/>
        <cfvo type="num" val="0.9"/>
      </iconSet>
    </cfRule>
  </conditionalFormatting>
  <conditionalFormatting sqref="AC20">
    <cfRule type="iconSet" priority="684">
      <iconSet showValue="0">
        <cfvo type="percent" val="0"/>
        <cfvo type="num" val="0.6"/>
        <cfvo type="num" val="0.9"/>
      </iconSet>
    </cfRule>
  </conditionalFormatting>
  <conditionalFormatting sqref="AB20">
    <cfRule type="iconSet" priority="683">
      <iconSet showValue="0">
        <cfvo type="percent" val="0"/>
        <cfvo type="num" val="0.6"/>
        <cfvo type="num" val="0.9"/>
      </iconSet>
    </cfRule>
  </conditionalFormatting>
  <conditionalFormatting sqref="AA20">
    <cfRule type="iconSet" priority="682">
      <iconSet showValue="0">
        <cfvo type="percent" val="0"/>
        <cfvo type="num" val="0.6"/>
        <cfvo type="num" val="0.9"/>
      </iconSet>
    </cfRule>
  </conditionalFormatting>
  <conditionalFormatting sqref="Y20">
    <cfRule type="iconSet" priority="681">
      <iconSet showValue="0">
        <cfvo type="percent" val="0"/>
        <cfvo type="num" val="0.6"/>
        <cfvo type="num" val="0.9"/>
      </iconSet>
    </cfRule>
  </conditionalFormatting>
  <conditionalFormatting sqref="X20">
    <cfRule type="iconSet" priority="680">
      <iconSet showValue="0">
        <cfvo type="percent" val="0"/>
        <cfvo type="num" val="0.6"/>
        <cfvo type="num" val="0.9"/>
      </iconSet>
    </cfRule>
  </conditionalFormatting>
  <conditionalFormatting sqref="W20">
    <cfRule type="iconSet" priority="679">
      <iconSet showValue="0">
        <cfvo type="percent" val="0"/>
        <cfvo type="num" val="0.6"/>
        <cfvo type="num" val="0.9"/>
      </iconSet>
    </cfRule>
  </conditionalFormatting>
  <conditionalFormatting sqref="V20">
    <cfRule type="iconSet" priority="678">
      <iconSet showValue="0">
        <cfvo type="percent" val="0"/>
        <cfvo type="num" val="0.6"/>
        <cfvo type="num" val="0.9"/>
      </iconSet>
    </cfRule>
  </conditionalFormatting>
  <conditionalFormatting sqref="U20">
    <cfRule type="iconSet" priority="677">
      <iconSet showValue="0">
        <cfvo type="percent" val="0"/>
        <cfvo type="num" val="0.6"/>
        <cfvo type="num" val="0.9"/>
      </iconSet>
    </cfRule>
  </conditionalFormatting>
  <conditionalFormatting sqref="Z57">
    <cfRule type="iconSet" priority="676">
      <iconSet showValue="0">
        <cfvo type="percent" val="0"/>
        <cfvo type="num" val="0.6"/>
        <cfvo type="num" val="0.9"/>
      </iconSet>
    </cfRule>
  </conditionalFormatting>
  <conditionalFormatting sqref="AF57">
    <cfRule type="iconSet" priority="675">
      <iconSet showValue="0">
        <cfvo type="percent" val="0"/>
        <cfvo type="num" val="0.6"/>
        <cfvo type="num" val="0.9"/>
      </iconSet>
    </cfRule>
  </conditionalFormatting>
  <conditionalFormatting sqref="AE57">
    <cfRule type="iconSet" priority="674">
      <iconSet showValue="0">
        <cfvo type="percent" val="0"/>
        <cfvo type="num" val="0.6"/>
        <cfvo type="num" val="0.9"/>
      </iconSet>
    </cfRule>
  </conditionalFormatting>
  <conditionalFormatting sqref="AD57">
    <cfRule type="iconSet" priority="673">
      <iconSet showValue="0">
        <cfvo type="percent" val="0"/>
        <cfvo type="num" val="0.6"/>
        <cfvo type="num" val="0.9"/>
      </iconSet>
    </cfRule>
  </conditionalFormatting>
  <conditionalFormatting sqref="AC57">
    <cfRule type="iconSet" priority="672">
      <iconSet showValue="0">
        <cfvo type="percent" val="0"/>
        <cfvo type="num" val="0.6"/>
        <cfvo type="num" val="0.9"/>
      </iconSet>
    </cfRule>
  </conditionalFormatting>
  <conditionalFormatting sqref="AB57">
    <cfRule type="iconSet" priority="671">
      <iconSet showValue="0">
        <cfvo type="percent" val="0"/>
        <cfvo type="num" val="0.6"/>
        <cfvo type="num" val="0.9"/>
      </iconSet>
    </cfRule>
  </conditionalFormatting>
  <conditionalFormatting sqref="AA57">
    <cfRule type="iconSet" priority="670">
      <iconSet showValue="0">
        <cfvo type="percent" val="0"/>
        <cfvo type="num" val="0.6"/>
        <cfvo type="num" val="0.9"/>
      </iconSet>
    </cfRule>
  </conditionalFormatting>
  <conditionalFormatting sqref="Y57">
    <cfRule type="iconSet" priority="669">
      <iconSet showValue="0">
        <cfvo type="percent" val="0"/>
        <cfvo type="num" val="0.6"/>
        <cfvo type="num" val="0.9"/>
      </iconSet>
    </cfRule>
  </conditionalFormatting>
  <conditionalFormatting sqref="X57">
    <cfRule type="iconSet" priority="668">
      <iconSet showValue="0">
        <cfvo type="percent" val="0"/>
        <cfvo type="num" val="0.6"/>
        <cfvo type="num" val="0.9"/>
      </iconSet>
    </cfRule>
  </conditionalFormatting>
  <conditionalFormatting sqref="W57">
    <cfRule type="iconSet" priority="667">
      <iconSet showValue="0">
        <cfvo type="percent" val="0"/>
        <cfvo type="num" val="0.6"/>
        <cfvo type="num" val="0.9"/>
      </iconSet>
    </cfRule>
  </conditionalFormatting>
  <conditionalFormatting sqref="V57">
    <cfRule type="iconSet" priority="666">
      <iconSet showValue="0">
        <cfvo type="percent" val="0"/>
        <cfvo type="num" val="0.6"/>
        <cfvo type="num" val="0.9"/>
      </iconSet>
    </cfRule>
  </conditionalFormatting>
  <conditionalFormatting sqref="U57">
    <cfRule type="iconSet" priority="665">
      <iconSet showValue="0">
        <cfvo type="percent" val="0"/>
        <cfvo type="num" val="0.6"/>
        <cfvo type="num" val="0.9"/>
      </iconSet>
    </cfRule>
  </conditionalFormatting>
  <conditionalFormatting sqref="Z70">
    <cfRule type="iconSet" priority="664">
      <iconSet showValue="0">
        <cfvo type="percent" val="0"/>
        <cfvo type="num" val="0.6"/>
        <cfvo type="num" val="0.9"/>
      </iconSet>
    </cfRule>
  </conditionalFormatting>
  <conditionalFormatting sqref="AF70">
    <cfRule type="iconSet" priority="663">
      <iconSet showValue="0">
        <cfvo type="percent" val="0"/>
        <cfvo type="num" val="0.6"/>
        <cfvo type="num" val="0.9"/>
      </iconSet>
    </cfRule>
  </conditionalFormatting>
  <conditionalFormatting sqref="AE70">
    <cfRule type="iconSet" priority="662">
      <iconSet showValue="0">
        <cfvo type="percent" val="0"/>
        <cfvo type="num" val="0.6"/>
        <cfvo type="num" val="0.9"/>
      </iconSet>
    </cfRule>
  </conditionalFormatting>
  <conditionalFormatting sqref="AD70">
    <cfRule type="iconSet" priority="661">
      <iconSet showValue="0">
        <cfvo type="percent" val="0"/>
        <cfvo type="num" val="0.6"/>
        <cfvo type="num" val="0.9"/>
      </iconSet>
    </cfRule>
  </conditionalFormatting>
  <conditionalFormatting sqref="AC70">
    <cfRule type="iconSet" priority="660">
      <iconSet showValue="0">
        <cfvo type="percent" val="0"/>
        <cfvo type="num" val="0.6"/>
        <cfvo type="num" val="0.9"/>
      </iconSet>
    </cfRule>
  </conditionalFormatting>
  <conditionalFormatting sqref="AB70">
    <cfRule type="iconSet" priority="659">
      <iconSet showValue="0">
        <cfvo type="percent" val="0"/>
        <cfvo type="num" val="0.6"/>
        <cfvo type="num" val="0.9"/>
      </iconSet>
    </cfRule>
  </conditionalFormatting>
  <conditionalFormatting sqref="AA70">
    <cfRule type="iconSet" priority="658">
      <iconSet showValue="0">
        <cfvo type="percent" val="0"/>
        <cfvo type="num" val="0.6"/>
        <cfvo type="num" val="0.9"/>
      </iconSet>
    </cfRule>
  </conditionalFormatting>
  <conditionalFormatting sqref="Y70">
    <cfRule type="iconSet" priority="657">
      <iconSet showValue="0">
        <cfvo type="percent" val="0"/>
        <cfvo type="num" val="0.6"/>
        <cfvo type="num" val="0.9"/>
      </iconSet>
    </cfRule>
  </conditionalFormatting>
  <conditionalFormatting sqref="X70">
    <cfRule type="iconSet" priority="656">
      <iconSet showValue="0">
        <cfvo type="percent" val="0"/>
        <cfvo type="num" val="0.6"/>
        <cfvo type="num" val="0.9"/>
      </iconSet>
    </cfRule>
  </conditionalFormatting>
  <conditionalFormatting sqref="W70">
    <cfRule type="iconSet" priority="655">
      <iconSet showValue="0">
        <cfvo type="percent" val="0"/>
        <cfvo type="num" val="0.6"/>
        <cfvo type="num" val="0.9"/>
      </iconSet>
    </cfRule>
  </conditionalFormatting>
  <conditionalFormatting sqref="V70">
    <cfRule type="iconSet" priority="654">
      <iconSet showValue="0">
        <cfvo type="percent" val="0"/>
        <cfvo type="num" val="0.6"/>
        <cfvo type="num" val="0.9"/>
      </iconSet>
    </cfRule>
  </conditionalFormatting>
  <conditionalFormatting sqref="U70">
    <cfRule type="iconSet" priority="653">
      <iconSet showValue="0">
        <cfvo type="percent" val="0"/>
        <cfvo type="num" val="0.6"/>
        <cfvo type="num" val="0.9"/>
      </iconSet>
    </cfRule>
  </conditionalFormatting>
  <conditionalFormatting sqref="Z76">
    <cfRule type="iconSet" priority="652">
      <iconSet showValue="0">
        <cfvo type="percent" val="0"/>
        <cfvo type="num" val="0.6"/>
        <cfvo type="num" val="0.9"/>
      </iconSet>
    </cfRule>
  </conditionalFormatting>
  <conditionalFormatting sqref="AF76">
    <cfRule type="iconSet" priority="651">
      <iconSet showValue="0">
        <cfvo type="percent" val="0"/>
        <cfvo type="num" val="0.6"/>
        <cfvo type="num" val="0.9"/>
      </iconSet>
    </cfRule>
  </conditionalFormatting>
  <conditionalFormatting sqref="AE76">
    <cfRule type="iconSet" priority="650">
      <iconSet showValue="0">
        <cfvo type="percent" val="0"/>
        <cfvo type="num" val="0.6"/>
        <cfvo type="num" val="0.9"/>
      </iconSet>
    </cfRule>
  </conditionalFormatting>
  <conditionalFormatting sqref="AD76">
    <cfRule type="iconSet" priority="649">
      <iconSet showValue="0">
        <cfvo type="percent" val="0"/>
        <cfvo type="num" val="0.6"/>
        <cfvo type="num" val="0.9"/>
      </iconSet>
    </cfRule>
  </conditionalFormatting>
  <conditionalFormatting sqref="AC76">
    <cfRule type="iconSet" priority="648">
      <iconSet showValue="0">
        <cfvo type="percent" val="0"/>
        <cfvo type="num" val="0.6"/>
        <cfvo type="num" val="0.9"/>
      </iconSet>
    </cfRule>
  </conditionalFormatting>
  <conditionalFormatting sqref="AB76">
    <cfRule type="iconSet" priority="647">
      <iconSet showValue="0">
        <cfvo type="percent" val="0"/>
        <cfvo type="num" val="0.6"/>
        <cfvo type="num" val="0.9"/>
      </iconSet>
    </cfRule>
  </conditionalFormatting>
  <conditionalFormatting sqref="AA76">
    <cfRule type="iconSet" priority="646">
      <iconSet showValue="0">
        <cfvo type="percent" val="0"/>
        <cfvo type="num" val="0.6"/>
        <cfvo type="num" val="0.9"/>
      </iconSet>
    </cfRule>
  </conditionalFormatting>
  <conditionalFormatting sqref="Y76">
    <cfRule type="iconSet" priority="645">
      <iconSet showValue="0">
        <cfvo type="percent" val="0"/>
        <cfvo type="num" val="0.6"/>
        <cfvo type="num" val="0.9"/>
      </iconSet>
    </cfRule>
  </conditionalFormatting>
  <conditionalFormatting sqref="X76">
    <cfRule type="iconSet" priority="644">
      <iconSet showValue="0">
        <cfvo type="percent" val="0"/>
        <cfvo type="num" val="0.6"/>
        <cfvo type="num" val="0.9"/>
      </iconSet>
    </cfRule>
  </conditionalFormatting>
  <conditionalFormatting sqref="W76">
    <cfRule type="iconSet" priority="643">
      <iconSet showValue="0">
        <cfvo type="percent" val="0"/>
        <cfvo type="num" val="0.6"/>
        <cfvo type="num" val="0.9"/>
      </iconSet>
    </cfRule>
  </conditionalFormatting>
  <conditionalFormatting sqref="V76">
    <cfRule type="iconSet" priority="642">
      <iconSet showValue="0">
        <cfvo type="percent" val="0"/>
        <cfvo type="num" val="0.6"/>
        <cfvo type="num" val="0.9"/>
      </iconSet>
    </cfRule>
  </conditionalFormatting>
  <conditionalFormatting sqref="U76">
    <cfRule type="iconSet" priority="641">
      <iconSet showValue="0">
        <cfvo type="percent" val="0"/>
        <cfvo type="num" val="0.6"/>
        <cfvo type="num" val="0.9"/>
      </iconSet>
    </cfRule>
  </conditionalFormatting>
  <conditionalFormatting sqref="Z79">
    <cfRule type="iconSet" priority="640">
      <iconSet showValue="0">
        <cfvo type="percent" val="0"/>
        <cfvo type="num" val="0.6"/>
        <cfvo type="num" val="0.9"/>
      </iconSet>
    </cfRule>
  </conditionalFormatting>
  <conditionalFormatting sqref="AF79">
    <cfRule type="iconSet" priority="639">
      <iconSet showValue="0">
        <cfvo type="percent" val="0"/>
        <cfvo type="num" val="0.6"/>
        <cfvo type="num" val="0.9"/>
      </iconSet>
    </cfRule>
  </conditionalFormatting>
  <conditionalFormatting sqref="AE79">
    <cfRule type="iconSet" priority="638">
      <iconSet showValue="0">
        <cfvo type="percent" val="0"/>
        <cfvo type="num" val="0.6"/>
        <cfvo type="num" val="0.9"/>
      </iconSet>
    </cfRule>
  </conditionalFormatting>
  <conditionalFormatting sqref="AD79">
    <cfRule type="iconSet" priority="637">
      <iconSet showValue="0">
        <cfvo type="percent" val="0"/>
        <cfvo type="num" val="0.6"/>
        <cfvo type="num" val="0.9"/>
      </iconSet>
    </cfRule>
  </conditionalFormatting>
  <conditionalFormatting sqref="AC79">
    <cfRule type="iconSet" priority="636">
      <iconSet showValue="0">
        <cfvo type="percent" val="0"/>
        <cfvo type="num" val="0.6"/>
        <cfvo type="num" val="0.9"/>
      </iconSet>
    </cfRule>
  </conditionalFormatting>
  <conditionalFormatting sqref="AB79">
    <cfRule type="iconSet" priority="635">
      <iconSet showValue="0">
        <cfvo type="percent" val="0"/>
        <cfvo type="num" val="0.6"/>
        <cfvo type="num" val="0.9"/>
      </iconSet>
    </cfRule>
  </conditionalFormatting>
  <conditionalFormatting sqref="AA79">
    <cfRule type="iconSet" priority="634">
      <iconSet showValue="0">
        <cfvo type="percent" val="0"/>
        <cfvo type="num" val="0.6"/>
        <cfvo type="num" val="0.9"/>
      </iconSet>
    </cfRule>
  </conditionalFormatting>
  <conditionalFormatting sqref="Y79">
    <cfRule type="iconSet" priority="633">
      <iconSet showValue="0">
        <cfvo type="percent" val="0"/>
        <cfvo type="num" val="0.6"/>
        <cfvo type="num" val="0.9"/>
      </iconSet>
    </cfRule>
  </conditionalFormatting>
  <conditionalFormatting sqref="X79">
    <cfRule type="iconSet" priority="632">
      <iconSet showValue="0">
        <cfvo type="percent" val="0"/>
        <cfvo type="num" val="0.6"/>
        <cfvo type="num" val="0.9"/>
      </iconSet>
    </cfRule>
  </conditionalFormatting>
  <conditionalFormatting sqref="W79">
    <cfRule type="iconSet" priority="631">
      <iconSet showValue="0">
        <cfvo type="percent" val="0"/>
        <cfvo type="num" val="0.6"/>
        <cfvo type="num" val="0.9"/>
      </iconSet>
    </cfRule>
  </conditionalFormatting>
  <conditionalFormatting sqref="V79">
    <cfRule type="iconSet" priority="630">
      <iconSet showValue="0">
        <cfvo type="percent" val="0"/>
        <cfvo type="num" val="0.6"/>
        <cfvo type="num" val="0.9"/>
      </iconSet>
    </cfRule>
  </conditionalFormatting>
  <conditionalFormatting sqref="U79">
    <cfRule type="iconSet" priority="629">
      <iconSet showValue="0">
        <cfvo type="percent" val="0"/>
        <cfvo type="num" val="0.6"/>
        <cfvo type="num" val="0.9"/>
      </iconSet>
    </cfRule>
  </conditionalFormatting>
  <conditionalFormatting sqref="Z85">
    <cfRule type="iconSet" priority="628">
      <iconSet showValue="0">
        <cfvo type="percent" val="0"/>
        <cfvo type="num" val="0.6"/>
        <cfvo type="num" val="0.9"/>
      </iconSet>
    </cfRule>
  </conditionalFormatting>
  <conditionalFormatting sqref="AF85">
    <cfRule type="iconSet" priority="627">
      <iconSet showValue="0">
        <cfvo type="percent" val="0"/>
        <cfvo type="num" val="0.6"/>
        <cfvo type="num" val="0.9"/>
      </iconSet>
    </cfRule>
  </conditionalFormatting>
  <conditionalFormatting sqref="AE85">
    <cfRule type="iconSet" priority="626">
      <iconSet showValue="0">
        <cfvo type="percent" val="0"/>
        <cfvo type="num" val="0.6"/>
        <cfvo type="num" val="0.9"/>
      </iconSet>
    </cfRule>
  </conditionalFormatting>
  <conditionalFormatting sqref="AD85">
    <cfRule type="iconSet" priority="625">
      <iconSet showValue="0">
        <cfvo type="percent" val="0"/>
        <cfvo type="num" val="0.6"/>
        <cfvo type="num" val="0.9"/>
      </iconSet>
    </cfRule>
  </conditionalFormatting>
  <conditionalFormatting sqref="AC85">
    <cfRule type="iconSet" priority="624">
      <iconSet showValue="0">
        <cfvo type="percent" val="0"/>
        <cfvo type="num" val="0.6"/>
        <cfvo type="num" val="0.9"/>
      </iconSet>
    </cfRule>
  </conditionalFormatting>
  <conditionalFormatting sqref="AB85">
    <cfRule type="iconSet" priority="623">
      <iconSet showValue="0">
        <cfvo type="percent" val="0"/>
        <cfvo type="num" val="0.6"/>
        <cfvo type="num" val="0.9"/>
      </iconSet>
    </cfRule>
  </conditionalFormatting>
  <conditionalFormatting sqref="AA85">
    <cfRule type="iconSet" priority="622">
      <iconSet showValue="0">
        <cfvo type="percent" val="0"/>
        <cfvo type="num" val="0.6"/>
        <cfvo type="num" val="0.9"/>
      </iconSet>
    </cfRule>
  </conditionalFormatting>
  <conditionalFormatting sqref="Y85">
    <cfRule type="iconSet" priority="621">
      <iconSet showValue="0">
        <cfvo type="percent" val="0"/>
        <cfvo type="num" val="0.6"/>
        <cfvo type="num" val="0.9"/>
      </iconSet>
    </cfRule>
  </conditionalFormatting>
  <conditionalFormatting sqref="X85">
    <cfRule type="iconSet" priority="620">
      <iconSet showValue="0">
        <cfvo type="percent" val="0"/>
        <cfvo type="num" val="0.6"/>
        <cfvo type="num" val="0.9"/>
      </iconSet>
    </cfRule>
  </conditionalFormatting>
  <conditionalFormatting sqref="W85">
    <cfRule type="iconSet" priority="619">
      <iconSet showValue="0">
        <cfvo type="percent" val="0"/>
        <cfvo type="num" val="0.6"/>
        <cfvo type="num" val="0.9"/>
      </iconSet>
    </cfRule>
  </conditionalFormatting>
  <conditionalFormatting sqref="V85">
    <cfRule type="iconSet" priority="618">
      <iconSet showValue="0">
        <cfvo type="percent" val="0"/>
        <cfvo type="num" val="0.6"/>
        <cfvo type="num" val="0.9"/>
      </iconSet>
    </cfRule>
  </conditionalFormatting>
  <conditionalFormatting sqref="U85">
    <cfRule type="iconSet" priority="617">
      <iconSet showValue="0">
        <cfvo type="percent" val="0"/>
        <cfvo type="num" val="0.6"/>
        <cfvo type="num" val="0.9"/>
      </iconSet>
    </cfRule>
  </conditionalFormatting>
  <conditionalFormatting sqref="Z92">
    <cfRule type="iconSet" priority="616">
      <iconSet showValue="0">
        <cfvo type="percent" val="0"/>
        <cfvo type="num" val="0.6"/>
        <cfvo type="num" val="0.9"/>
      </iconSet>
    </cfRule>
  </conditionalFormatting>
  <conditionalFormatting sqref="AF92">
    <cfRule type="iconSet" priority="615">
      <iconSet showValue="0">
        <cfvo type="percent" val="0"/>
        <cfvo type="num" val="0.6"/>
        <cfvo type="num" val="0.9"/>
      </iconSet>
    </cfRule>
  </conditionalFormatting>
  <conditionalFormatting sqref="AE92">
    <cfRule type="iconSet" priority="614">
      <iconSet showValue="0">
        <cfvo type="percent" val="0"/>
        <cfvo type="num" val="0.6"/>
        <cfvo type="num" val="0.9"/>
      </iconSet>
    </cfRule>
  </conditionalFormatting>
  <conditionalFormatting sqref="AD92">
    <cfRule type="iconSet" priority="613">
      <iconSet showValue="0">
        <cfvo type="percent" val="0"/>
        <cfvo type="num" val="0.6"/>
        <cfvo type="num" val="0.9"/>
      </iconSet>
    </cfRule>
  </conditionalFormatting>
  <conditionalFormatting sqref="AC92">
    <cfRule type="iconSet" priority="612">
      <iconSet showValue="0">
        <cfvo type="percent" val="0"/>
        <cfvo type="num" val="0.6"/>
        <cfvo type="num" val="0.9"/>
      </iconSet>
    </cfRule>
  </conditionalFormatting>
  <conditionalFormatting sqref="AB92">
    <cfRule type="iconSet" priority="611">
      <iconSet showValue="0">
        <cfvo type="percent" val="0"/>
        <cfvo type="num" val="0.6"/>
        <cfvo type="num" val="0.9"/>
      </iconSet>
    </cfRule>
  </conditionalFormatting>
  <conditionalFormatting sqref="AA92">
    <cfRule type="iconSet" priority="610">
      <iconSet showValue="0">
        <cfvo type="percent" val="0"/>
        <cfvo type="num" val="0.6"/>
        <cfvo type="num" val="0.9"/>
      </iconSet>
    </cfRule>
  </conditionalFormatting>
  <conditionalFormatting sqref="Y92">
    <cfRule type="iconSet" priority="609">
      <iconSet showValue="0">
        <cfvo type="percent" val="0"/>
        <cfvo type="num" val="0.6"/>
        <cfvo type="num" val="0.9"/>
      </iconSet>
    </cfRule>
  </conditionalFormatting>
  <conditionalFormatting sqref="X92">
    <cfRule type="iconSet" priority="608">
      <iconSet showValue="0">
        <cfvo type="percent" val="0"/>
        <cfvo type="num" val="0.6"/>
        <cfvo type="num" val="0.9"/>
      </iconSet>
    </cfRule>
  </conditionalFormatting>
  <conditionalFormatting sqref="W92">
    <cfRule type="iconSet" priority="607">
      <iconSet showValue="0">
        <cfvo type="percent" val="0"/>
        <cfvo type="num" val="0.6"/>
        <cfvo type="num" val="0.9"/>
      </iconSet>
    </cfRule>
  </conditionalFormatting>
  <conditionalFormatting sqref="V92">
    <cfRule type="iconSet" priority="606">
      <iconSet showValue="0">
        <cfvo type="percent" val="0"/>
        <cfvo type="num" val="0.6"/>
        <cfvo type="num" val="0.9"/>
      </iconSet>
    </cfRule>
  </conditionalFormatting>
  <conditionalFormatting sqref="U92">
    <cfRule type="iconSet" priority="605">
      <iconSet showValue="0">
        <cfvo type="percent" val="0"/>
        <cfvo type="num" val="0.6"/>
        <cfvo type="num" val="0.9"/>
      </iconSet>
    </cfRule>
  </conditionalFormatting>
  <conditionalFormatting sqref="Z109">
    <cfRule type="iconSet" priority="604">
      <iconSet showValue="0">
        <cfvo type="percent" val="0"/>
        <cfvo type="num" val="0.6"/>
        <cfvo type="num" val="0.9"/>
      </iconSet>
    </cfRule>
  </conditionalFormatting>
  <conditionalFormatting sqref="AF109">
    <cfRule type="iconSet" priority="603">
      <iconSet showValue="0">
        <cfvo type="percent" val="0"/>
        <cfvo type="num" val="0.6"/>
        <cfvo type="num" val="0.9"/>
      </iconSet>
    </cfRule>
  </conditionalFormatting>
  <conditionalFormatting sqref="AE109">
    <cfRule type="iconSet" priority="602">
      <iconSet showValue="0">
        <cfvo type="percent" val="0"/>
        <cfvo type="num" val="0.6"/>
        <cfvo type="num" val="0.9"/>
      </iconSet>
    </cfRule>
  </conditionalFormatting>
  <conditionalFormatting sqref="AD109">
    <cfRule type="iconSet" priority="601">
      <iconSet showValue="0">
        <cfvo type="percent" val="0"/>
        <cfvo type="num" val="0.6"/>
        <cfvo type="num" val="0.9"/>
      </iconSet>
    </cfRule>
  </conditionalFormatting>
  <conditionalFormatting sqref="AC109">
    <cfRule type="iconSet" priority="600">
      <iconSet showValue="0">
        <cfvo type="percent" val="0"/>
        <cfvo type="num" val="0.6"/>
        <cfvo type="num" val="0.9"/>
      </iconSet>
    </cfRule>
  </conditionalFormatting>
  <conditionalFormatting sqref="AB109">
    <cfRule type="iconSet" priority="599">
      <iconSet showValue="0">
        <cfvo type="percent" val="0"/>
        <cfvo type="num" val="0.6"/>
        <cfvo type="num" val="0.9"/>
      </iconSet>
    </cfRule>
  </conditionalFormatting>
  <conditionalFormatting sqref="AA109">
    <cfRule type="iconSet" priority="598">
      <iconSet showValue="0">
        <cfvo type="percent" val="0"/>
        <cfvo type="num" val="0.6"/>
        <cfvo type="num" val="0.9"/>
      </iconSet>
    </cfRule>
  </conditionalFormatting>
  <conditionalFormatting sqref="Y109">
    <cfRule type="iconSet" priority="597">
      <iconSet showValue="0">
        <cfvo type="percent" val="0"/>
        <cfvo type="num" val="0.6"/>
        <cfvo type="num" val="0.9"/>
      </iconSet>
    </cfRule>
  </conditionalFormatting>
  <conditionalFormatting sqref="X109">
    <cfRule type="iconSet" priority="596">
      <iconSet showValue="0">
        <cfvo type="percent" val="0"/>
        <cfvo type="num" val="0.6"/>
        <cfvo type="num" val="0.9"/>
      </iconSet>
    </cfRule>
  </conditionalFormatting>
  <conditionalFormatting sqref="W109">
    <cfRule type="iconSet" priority="595">
      <iconSet showValue="0">
        <cfvo type="percent" val="0"/>
        <cfvo type="num" val="0.6"/>
        <cfvo type="num" val="0.9"/>
      </iconSet>
    </cfRule>
  </conditionalFormatting>
  <conditionalFormatting sqref="V109">
    <cfRule type="iconSet" priority="594">
      <iconSet showValue="0">
        <cfvo type="percent" val="0"/>
        <cfvo type="num" val="0.6"/>
        <cfvo type="num" val="0.9"/>
      </iconSet>
    </cfRule>
  </conditionalFormatting>
  <conditionalFormatting sqref="U109">
    <cfRule type="iconSet" priority="593">
      <iconSet showValue="0">
        <cfvo type="percent" val="0"/>
        <cfvo type="num" val="0.6"/>
        <cfvo type="num" val="0.9"/>
      </iconSet>
    </cfRule>
  </conditionalFormatting>
  <conditionalFormatting sqref="Z118">
    <cfRule type="iconSet" priority="592">
      <iconSet showValue="0">
        <cfvo type="percent" val="0"/>
        <cfvo type="num" val="0.6"/>
        <cfvo type="num" val="0.9"/>
      </iconSet>
    </cfRule>
  </conditionalFormatting>
  <conditionalFormatting sqref="AF118">
    <cfRule type="iconSet" priority="591">
      <iconSet showValue="0">
        <cfvo type="percent" val="0"/>
        <cfvo type="num" val="0.6"/>
        <cfvo type="num" val="0.9"/>
      </iconSet>
    </cfRule>
  </conditionalFormatting>
  <conditionalFormatting sqref="AE118">
    <cfRule type="iconSet" priority="590">
      <iconSet showValue="0">
        <cfvo type="percent" val="0"/>
        <cfvo type="num" val="0.6"/>
        <cfvo type="num" val="0.9"/>
      </iconSet>
    </cfRule>
  </conditionalFormatting>
  <conditionalFormatting sqref="AD118">
    <cfRule type="iconSet" priority="589">
      <iconSet showValue="0">
        <cfvo type="percent" val="0"/>
        <cfvo type="num" val="0.6"/>
        <cfvo type="num" val="0.9"/>
      </iconSet>
    </cfRule>
  </conditionalFormatting>
  <conditionalFormatting sqref="AC118">
    <cfRule type="iconSet" priority="588">
      <iconSet showValue="0">
        <cfvo type="percent" val="0"/>
        <cfvo type="num" val="0.6"/>
        <cfvo type="num" val="0.9"/>
      </iconSet>
    </cfRule>
  </conditionalFormatting>
  <conditionalFormatting sqref="AB118">
    <cfRule type="iconSet" priority="587">
      <iconSet showValue="0">
        <cfvo type="percent" val="0"/>
        <cfvo type="num" val="0.6"/>
        <cfvo type="num" val="0.9"/>
      </iconSet>
    </cfRule>
  </conditionalFormatting>
  <conditionalFormatting sqref="AA118">
    <cfRule type="iconSet" priority="586">
      <iconSet showValue="0">
        <cfvo type="percent" val="0"/>
        <cfvo type="num" val="0.6"/>
        <cfvo type="num" val="0.9"/>
      </iconSet>
    </cfRule>
  </conditionalFormatting>
  <conditionalFormatting sqref="Y118">
    <cfRule type="iconSet" priority="585">
      <iconSet showValue="0">
        <cfvo type="percent" val="0"/>
        <cfvo type="num" val="0.6"/>
        <cfvo type="num" val="0.9"/>
      </iconSet>
    </cfRule>
  </conditionalFormatting>
  <conditionalFormatting sqref="X118">
    <cfRule type="iconSet" priority="584">
      <iconSet showValue="0">
        <cfvo type="percent" val="0"/>
        <cfvo type="num" val="0.6"/>
        <cfvo type="num" val="0.9"/>
      </iconSet>
    </cfRule>
  </conditionalFormatting>
  <conditionalFormatting sqref="W118">
    <cfRule type="iconSet" priority="583">
      <iconSet showValue="0">
        <cfvo type="percent" val="0"/>
        <cfvo type="num" val="0.6"/>
        <cfvo type="num" val="0.9"/>
      </iconSet>
    </cfRule>
  </conditionalFormatting>
  <conditionalFormatting sqref="V118">
    <cfRule type="iconSet" priority="582">
      <iconSet showValue="0">
        <cfvo type="percent" val="0"/>
        <cfvo type="num" val="0.6"/>
        <cfvo type="num" val="0.9"/>
      </iconSet>
    </cfRule>
  </conditionalFormatting>
  <conditionalFormatting sqref="U118">
    <cfRule type="iconSet" priority="581">
      <iconSet showValue="0">
        <cfvo type="percent" val="0"/>
        <cfvo type="num" val="0.6"/>
        <cfvo type="num" val="0.9"/>
      </iconSet>
    </cfRule>
  </conditionalFormatting>
  <conditionalFormatting sqref="Z123">
    <cfRule type="iconSet" priority="580">
      <iconSet showValue="0">
        <cfvo type="percent" val="0"/>
        <cfvo type="num" val="0.6"/>
        <cfvo type="num" val="0.9"/>
      </iconSet>
    </cfRule>
  </conditionalFormatting>
  <conditionalFormatting sqref="AF123">
    <cfRule type="iconSet" priority="579">
      <iconSet showValue="0">
        <cfvo type="percent" val="0"/>
        <cfvo type="num" val="0.6"/>
        <cfvo type="num" val="0.9"/>
      </iconSet>
    </cfRule>
  </conditionalFormatting>
  <conditionalFormatting sqref="AE123">
    <cfRule type="iconSet" priority="578">
      <iconSet showValue="0">
        <cfvo type="percent" val="0"/>
        <cfvo type="num" val="0.6"/>
        <cfvo type="num" val="0.9"/>
      </iconSet>
    </cfRule>
  </conditionalFormatting>
  <conditionalFormatting sqref="AD123">
    <cfRule type="iconSet" priority="577">
      <iconSet showValue="0">
        <cfvo type="percent" val="0"/>
        <cfvo type="num" val="0.6"/>
        <cfvo type="num" val="0.9"/>
      </iconSet>
    </cfRule>
  </conditionalFormatting>
  <conditionalFormatting sqref="AC123">
    <cfRule type="iconSet" priority="576">
      <iconSet showValue="0">
        <cfvo type="percent" val="0"/>
        <cfvo type="num" val="0.6"/>
        <cfvo type="num" val="0.9"/>
      </iconSet>
    </cfRule>
  </conditionalFormatting>
  <conditionalFormatting sqref="AB123">
    <cfRule type="iconSet" priority="575">
      <iconSet showValue="0">
        <cfvo type="percent" val="0"/>
        <cfvo type="num" val="0.6"/>
        <cfvo type="num" val="0.9"/>
      </iconSet>
    </cfRule>
  </conditionalFormatting>
  <conditionalFormatting sqref="AA123">
    <cfRule type="iconSet" priority="574">
      <iconSet showValue="0">
        <cfvo type="percent" val="0"/>
        <cfvo type="num" val="0.6"/>
        <cfvo type="num" val="0.9"/>
      </iconSet>
    </cfRule>
  </conditionalFormatting>
  <conditionalFormatting sqref="Y123">
    <cfRule type="iconSet" priority="573">
      <iconSet showValue="0">
        <cfvo type="percent" val="0"/>
        <cfvo type="num" val="0.6"/>
        <cfvo type="num" val="0.9"/>
      </iconSet>
    </cfRule>
  </conditionalFormatting>
  <conditionalFormatting sqref="X123">
    <cfRule type="iconSet" priority="572">
      <iconSet showValue="0">
        <cfvo type="percent" val="0"/>
        <cfvo type="num" val="0.6"/>
        <cfvo type="num" val="0.9"/>
      </iconSet>
    </cfRule>
  </conditionalFormatting>
  <conditionalFormatting sqref="W123">
    <cfRule type="iconSet" priority="571">
      <iconSet showValue="0">
        <cfvo type="percent" val="0"/>
        <cfvo type="num" val="0.6"/>
        <cfvo type="num" val="0.9"/>
      </iconSet>
    </cfRule>
  </conditionalFormatting>
  <conditionalFormatting sqref="V123">
    <cfRule type="iconSet" priority="570">
      <iconSet showValue="0">
        <cfvo type="percent" val="0"/>
        <cfvo type="num" val="0.6"/>
        <cfvo type="num" val="0.9"/>
      </iconSet>
    </cfRule>
  </conditionalFormatting>
  <conditionalFormatting sqref="U123">
    <cfRule type="iconSet" priority="569">
      <iconSet showValue="0">
        <cfvo type="percent" val="0"/>
        <cfvo type="num" val="0.6"/>
        <cfvo type="num" val="0.9"/>
      </iconSet>
    </cfRule>
  </conditionalFormatting>
  <conditionalFormatting sqref="Z128">
    <cfRule type="iconSet" priority="568">
      <iconSet showValue="0">
        <cfvo type="percent" val="0"/>
        <cfvo type="num" val="0.6"/>
        <cfvo type="num" val="0.9"/>
      </iconSet>
    </cfRule>
  </conditionalFormatting>
  <conditionalFormatting sqref="AF128">
    <cfRule type="iconSet" priority="567">
      <iconSet showValue="0">
        <cfvo type="percent" val="0"/>
        <cfvo type="num" val="0.6"/>
        <cfvo type="num" val="0.9"/>
      </iconSet>
    </cfRule>
  </conditionalFormatting>
  <conditionalFormatting sqref="AE128">
    <cfRule type="iconSet" priority="566">
      <iconSet showValue="0">
        <cfvo type="percent" val="0"/>
        <cfvo type="num" val="0.6"/>
        <cfvo type="num" val="0.9"/>
      </iconSet>
    </cfRule>
  </conditionalFormatting>
  <conditionalFormatting sqref="AD128">
    <cfRule type="iconSet" priority="565">
      <iconSet showValue="0">
        <cfvo type="percent" val="0"/>
        <cfvo type="num" val="0.6"/>
        <cfvo type="num" val="0.9"/>
      </iconSet>
    </cfRule>
  </conditionalFormatting>
  <conditionalFormatting sqref="AC128">
    <cfRule type="iconSet" priority="564">
      <iconSet showValue="0">
        <cfvo type="percent" val="0"/>
        <cfvo type="num" val="0.6"/>
        <cfvo type="num" val="0.9"/>
      </iconSet>
    </cfRule>
  </conditionalFormatting>
  <conditionalFormatting sqref="AB128">
    <cfRule type="iconSet" priority="563">
      <iconSet showValue="0">
        <cfvo type="percent" val="0"/>
        <cfvo type="num" val="0.6"/>
        <cfvo type="num" val="0.9"/>
      </iconSet>
    </cfRule>
  </conditionalFormatting>
  <conditionalFormatting sqref="AA128">
    <cfRule type="iconSet" priority="562">
      <iconSet showValue="0">
        <cfvo type="percent" val="0"/>
        <cfvo type="num" val="0.6"/>
        <cfvo type="num" val="0.9"/>
      </iconSet>
    </cfRule>
  </conditionalFormatting>
  <conditionalFormatting sqref="Y128">
    <cfRule type="iconSet" priority="561">
      <iconSet showValue="0">
        <cfvo type="percent" val="0"/>
        <cfvo type="num" val="0.6"/>
        <cfvo type="num" val="0.9"/>
      </iconSet>
    </cfRule>
  </conditionalFormatting>
  <conditionalFormatting sqref="X128">
    <cfRule type="iconSet" priority="560">
      <iconSet showValue="0">
        <cfvo type="percent" val="0"/>
        <cfvo type="num" val="0.6"/>
        <cfvo type="num" val="0.9"/>
      </iconSet>
    </cfRule>
  </conditionalFormatting>
  <conditionalFormatting sqref="W128">
    <cfRule type="iconSet" priority="559">
      <iconSet showValue="0">
        <cfvo type="percent" val="0"/>
        <cfvo type="num" val="0.6"/>
        <cfvo type="num" val="0.9"/>
      </iconSet>
    </cfRule>
  </conditionalFormatting>
  <conditionalFormatting sqref="V128">
    <cfRule type="iconSet" priority="558">
      <iconSet showValue="0">
        <cfvo type="percent" val="0"/>
        <cfvo type="num" val="0.6"/>
        <cfvo type="num" val="0.9"/>
      </iconSet>
    </cfRule>
  </conditionalFormatting>
  <conditionalFormatting sqref="U128">
    <cfRule type="iconSet" priority="557">
      <iconSet showValue="0">
        <cfvo type="percent" val="0"/>
        <cfvo type="num" val="0.6"/>
        <cfvo type="num" val="0.9"/>
      </iconSet>
    </cfRule>
  </conditionalFormatting>
  <conditionalFormatting sqref="Z132">
    <cfRule type="iconSet" priority="556">
      <iconSet showValue="0">
        <cfvo type="percent" val="0"/>
        <cfvo type="num" val="0.6"/>
        <cfvo type="num" val="0.9"/>
      </iconSet>
    </cfRule>
  </conditionalFormatting>
  <conditionalFormatting sqref="AF132">
    <cfRule type="iconSet" priority="555">
      <iconSet showValue="0">
        <cfvo type="percent" val="0"/>
        <cfvo type="num" val="0.6"/>
        <cfvo type="num" val="0.9"/>
      </iconSet>
    </cfRule>
  </conditionalFormatting>
  <conditionalFormatting sqref="AE132">
    <cfRule type="iconSet" priority="554">
      <iconSet showValue="0">
        <cfvo type="percent" val="0"/>
        <cfvo type="num" val="0.6"/>
        <cfvo type="num" val="0.9"/>
      </iconSet>
    </cfRule>
  </conditionalFormatting>
  <conditionalFormatting sqref="AD132">
    <cfRule type="iconSet" priority="553">
      <iconSet showValue="0">
        <cfvo type="percent" val="0"/>
        <cfvo type="num" val="0.6"/>
        <cfvo type="num" val="0.9"/>
      </iconSet>
    </cfRule>
  </conditionalFormatting>
  <conditionalFormatting sqref="AC132">
    <cfRule type="iconSet" priority="552">
      <iconSet showValue="0">
        <cfvo type="percent" val="0"/>
        <cfvo type="num" val="0.6"/>
        <cfvo type="num" val="0.9"/>
      </iconSet>
    </cfRule>
  </conditionalFormatting>
  <conditionalFormatting sqref="AB132">
    <cfRule type="iconSet" priority="551">
      <iconSet showValue="0">
        <cfvo type="percent" val="0"/>
        <cfvo type="num" val="0.6"/>
        <cfvo type="num" val="0.9"/>
      </iconSet>
    </cfRule>
  </conditionalFormatting>
  <conditionalFormatting sqref="AA132">
    <cfRule type="iconSet" priority="550">
      <iconSet showValue="0">
        <cfvo type="percent" val="0"/>
        <cfvo type="num" val="0.6"/>
        <cfvo type="num" val="0.9"/>
      </iconSet>
    </cfRule>
  </conditionalFormatting>
  <conditionalFormatting sqref="Y132">
    <cfRule type="iconSet" priority="549">
      <iconSet showValue="0">
        <cfvo type="percent" val="0"/>
        <cfvo type="num" val="0.6"/>
        <cfvo type="num" val="0.9"/>
      </iconSet>
    </cfRule>
  </conditionalFormatting>
  <conditionalFormatting sqref="X132">
    <cfRule type="iconSet" priority="548">
      <iconSet showValue="0">
        <cfvo type="percent" val="0"/>
        <cfvo type="num" val="0.6"/>
        <cfvo type="num" val="0.9"/>
      </iconSet>
    </cfRule>
  </conditionalFormatting>
  <conditionalFormatting sqref="W132">
    <cfRule type="iconSet" priority="547">
      <iconSet showValue="0">
        <cfvo type="percent" val="0"/>
        <cfvo type="num" val="0.6"/>
        <cfvo type="num" val="0.9"/>
      </iconSet>
    </cfRule>
  </conditionalFormatting>
  <conditionalFormatting sqref="V132">
    <cfRule type="iconSet" priority="546">
      <iconSet showValue="0">
        <cfvo type="percent" val="0"/>
        <cfvo type="num" val="0.6"/>
        <cfvo type="num" val="0.9"/>
      </iconSet>
    </cfRule>
  </conditionalFormatting>
  <conditionalFormatting sqref="U132">
    <cfRule type="iconSet" priority="545">
      <iconSet showValue="0">
        <cfvo type="percent" val="0"/>
        <cfvo type="num" val="0.6"/>
        <cfvo type="num" val="0.9"/>
      </iconSet>
    </cfRule>
  </conditionalFormatting>
  <conditionalFormatting sqref="Z135">
    <cfRule type="iconSet" priority="544">
      <iconSet showValue="0">
        <cfvo type="percent" val="0"/>
        <cfvo type="num" val="0.6"/>
        <cfvo type="num" val="0.9"/>
      </iconSet>
    </cfRule>
  </conditionalFormatting>
  <conditionalFormatting sqref="AF135">
    <cfRule type="iconSet" priority="543">
      <iconSet showValue="0">
        <cfvo type="percent" val="0"/>
        <cfvo type="num" val="0.6"/>
        <cfvo type="num" val="0.9"/>
      </iconSet>
    </cfRule>
  </conditionalFormatting>
  <conditionalFormatting sqref="AE135">
    <cfRule type="iconSet" priority="542">
      <iconSet showValue="0">
        <cfvo type="percent" val="0"/>
        <cfvo type="num" val="0.6"/>
        <cfvo type="num" val="0.9"/>
      </iconSet>
    </cfRule>
  </conditionalFormatting>
  <conditionalFormatting sqref="AD135">
    <cfRule type="iconSet" priority="541">
      <iconSet showValue="0">
        <cfvo type="percent" val="0"/>
        <cfvo type="num" val="0.6"/>
        <cfvo type="num" val="0.9"/>
      </iconSet>
    </cfRule>
  </conditionalFormatting>
  <conditionalFormatting sqref="AC135">
    <cfRule type="iconSet" priority="540">
      <iconSet showValue="0">
        <cfvo type="percent" val="0"/>
        <cfvo type="num" val="0.6"/>
        <cfvo type="num" val="0.9"/>
      </iconSet>
    </cfRule>
  </conditionalFormatting>
  <conditionalFormatting sqref="AB135">
    <cfRule type="iconSet" priority="539">
      <iconSet showValue="0">
        <cfvo type="percent" val="0"/>
        <cfvo type="num" val="0.6"/>
        <cfvo type="num" val="0.9"/>
      </iconSet>
    </cfRule>
  </conditionalFormatting>
  <conditionalFormatting sqref="AA135">
    <cfRule type="iconSet" priority="538">
      <iconSet showValue="0">
        <cfvo type="percent" val="0"/>
        <cfvo type="num" val="0.6"/>
        <cfvo type="num" val="0.9"/>
      </iconSet>
    </cfRule>
  </conditionalFormatting>
  <conditionalFormatting sqref="Y135">
    <cfRule type="iconSet" priority="537">
      <iconSet showValue="0">
        <cfvo type="percent" val="0"/>
        <cfvo type="num" val="0.6"/>
        <cfvo type="num" val="0.9"/>
      </iconSet>
    </cfRule>
  </conditionalFormatting>
  <conditionalFormatting sqref="X135">
    <cfRule type="iconSet" priority="536">
      <iconSet showValue="0">
        <cfvo type="percent" val="0"/>
        <cfvo type="num" val="0.6"/>
        <cfvo type="num" val="0.9"/>
      </iconSet>
    </cfRule>
  </conditionalFormatting>
  <conditionalFormatting sqref="W135">
    <cfRule type="iconSet" priority="535">
      <iconSet showValue="0">
        <cfvo type="percent" val="0"/>
        <cfvo type="num" val="0.6"/>
        <cfvo type="num" val="0.9"/>
      </iconSet>
    </cfRule>
  </conditionalFormatting>
  <conditionalFormatting sqref="V135">
    <cfRule type="iconSet" priority="534">
      <iconSet showValue="0">
        <cfvo type="percent" val="0"/>
        <cfvo type="num" val="0.6"/>
        <cfvo type="num" val="0.9"/>
      </iconSet>
    </cfRule>
  </conditionalFormatting>
  <conditionalFormatting sqref="U135">
    <cfRule type="iconSet" priority="533">
      <iconSet showValue="0">
        <cfvo type="percent" val="0"/>
        <cfvo type="num" val="0.6"/>
        <cfvo type="num" val="0.9"/>
      </iconSet>
    </cfRule>
  </conditionalFormatting>
  <conditionalFormatting sqref="Z143">
    <cfRule type="iconSet" priority="532">
      <iconSet showValue="0">
        <cfvo type="percent" val="0"/>
        <cfvo type="num" val="0.6"/>
        <cfvo type="num" val="0.9"/>
      </iconSet>
    </cfRule>
  </conditionalFormatting>
  <conditionalFormatting sqref="AF143">
    <cfRule type="iconSet" priority="531">
      <iconSet showValue="0">
        <cfvo type="percent" val="0"/>
        <cfvo type="num" val="0.6"/>
        <cfvo type="num" val="0.9"/>
      </iconSet>
    </cfRule>
  </conditionalFormatting>
  <conditionalFormatting sqref="AE143">
    <cfRule type="iconSet" priority="530">
      <iconSet showValue="0">
        <cfvo type="percent" val="0"/>
        <cfvo type="num" val="0.6"/>
        <cfvo type="num" val="0.9"/>
      </iconSet>
    </cfRule>
  </conditionalFormatting>
  <conditionalFormatting sqref="AD143">
    <cfRule type="iconSet" priority="529">
      <iconSet showValue="0">
        <cfvo type="percent" val="0"/>
        <cfvo type="num" val="0.6"/>
        <cfvo type="num" val="0.9"/>
      </iconSet>
    </cfRule>
  </conditionalFormatting>
  <conditionalFormatting sqref="AC143">
    <cfRule type="iconSet" priority="528">
      <iconSet showValue="0">
        <cfvo type="percent" val="0"/>
        <cfvo type="num" val="0.6"/>
        <cfvo type="num" val="0.9"/>
      </iconSet>
    </cfRule>
  </conditionalFormatting>
  <conditionalFormatting sqref="AB143">
    <cfRule type="iconSet" priority="527">
      <iconSet showValue="0">
        <cfvo type="percent" val="0"/>
        <cfvo type="num" val="0.6"/>
        <cfvo type="num" val="0.9"/>
      </iconSet>
    </cfRule>
  </conditionalFormatting>
  <conditionalFormatting sqref="AA143">
    <cfRule type="iconSet" priority="526">
      <iconSet showValue="0">
        <cfvo type="percent" val="0"/>
        <cfvo type="num" val="0.6"/>
        <cfvo type="num" val="0.9"/>
      </iconSet>
    </cfRule>
  </conditionalFormatting>
  <conditionalFormatting sqref="Y143">
    <cfRule type="iconSet" priority="525">
      <iconSet showValue="0">
        <cfvo type="percent" val="0"/>
        <cfvo type="num" val="0.6"/>
        <cfvo type="num" val="0.9"/>
      </iconSet>
    </cfRule>
  </conditionalFormatting>
  <conditionalFormatting sqref="X143">
    <cfRule type="iconSet" priority="524">
      <iconSet showValue="0">
        <cfvo type="percent" val="0"/>
        <cfvo type="num" val="0.6"/>
        <cfvo type="num" val="0.9"/>
      </iconSet>
    </cfRule>
  </conditionalFormatting>
  <conditionalFormatting sqref="W143">
    <cfRule type="iconSet" priority="523">
      <iconSet showValue="0">
        <cfvo type="percent" val="0"/>
        <cfvo type="num" val="0.6"/>
        <cfvo type="num" val="0.9"/>
      </iconSet>
    </cfRule>
  </conditionalFormatting>
  <conditionalFormatting sqref="V143">
    <cfRule type="iconSet" priority="522">
      <iconSet showValue="0">
        <cfvo type="percent" val="0"/>
        <cfvo type="num" val="0.6"/>
        <cfvo type="num" val="0.9"/>
      </iconSet>
    </cfRule>
  </conditionalFormatting>
  <conditionalFormatting sqref="U143">
    <cfRule type="iconSet" priority="521">
      <iconSet showValue="0">
        <cfvo type="percent" val="0"/>
        <cfvo type="num" val="0.6"/>
        <cfvo type="num" val="0.9"/>
      </iconSet>
    </cfRule>
  </conditionalFormatting>
  <conditionalFormatting sqref="Z145">
    <cfRule type="iconSet" priority="520">
      <iconSet showValue="0">
        <cfvo type="percent" val="0"/>
        <cfvo type="num" val="0.6"/>
        <cfvo type="num" val="0.9"/>
      </iconSet>
    </cfRule>
  </conditionalFormatting>
  <conditionalFormatting sqref="AF145">
    <cfRule type="iconSet" priority="519">
      <iconSet showValue="0">
        <cfvo type="percent" val="0"/>
        <cfvo type="num" val="0.6"/>
        <cfvo type="num" val="0.9"/>
      </iconSet>
    </cfRule>
  </conditionalFormatting>
  <conditionalFormatting sqref="AE145">
    <cfRule type="iconSet" priority="518">
      <iconSet showValue="0">
        <cfvo type="percent" val="0"/>
        <cfvo type="num" val="0.6"/>
        <cfvo type="num" val="0.9"/>
      </iconSet>
    </cfRule>
  </conditionalFormatting>
  <conditionalFormatting sqref="AD145">
    <cfRule type="iconSet" priority="517">
      <iconSet showValue="0">
        <cfvo type="percent" val="0"/>
        <cfvo type="num" val="0.6"/>
        <cfvo type="num" val="0.9"/>
      </iconSet>
    </cfRule>
  </conditionalFormatting>
  <conditionalFormatting sqref="AC145">
    <cfRule type="iconSet" priority="516">
      <iconSet showValue="0">
        <cfvo type="percent" val="0"/>
        <cfvo type="num" val="0.6"/>
        <cfvo type="num" val="0.9"/>
      </iconSet>
    </cfRule>
  </conditionalFormatting>
  <conditionalFormatting sqref="AB145">
    <cfRule type="iconSet" priority="515">
      <iconSet showValue="0">
        <cfvo type="percent" val="0"/>
        <cfvo type="num" val="0.6"/>
        <cfvo type="num" val="0.9"/>
      </iconSet>
    </cfRule>
  </conditionalFormatting>
  <conditionalFormatting sqref="AA145">
    <cfRule type="iconSet" priority="514">
      <iconSet showValue="0">
        <cfvo type="percent" val="0"/>
        <cfvo type="num" val="0.6"/>
        <cfvo type="num" val="0.9"/>
      </iconSet>
    </cfRule>
  </conditionalFormatting>
  <conditionalFormatting sqref="Y145">
    <cfRule type="iconSet" priority="513">
      <iconSet showValue="0">
        <cfvo type="percent" val="0"/>
        <cfvo type="num" val="0.6"/>
        <cfvo type="num" val="0.9"/>
      </iconSet>
    </cfRule>
  </conditionalFormatting>
  <conditionalFormatting sqref="X145">
    <cfRule type="iconSet" priority="512">
      <iconSet showValue="0">
        <cfvo type="percent" val="0"/>
        <cfvo type="num" val="0.6"/>
        <cfvo type="num" val="0.9"/>
      </iconSet>
    </cfRule>
  </conditionalFormatting>
  <conditionalFormatting sqref="W145">
    <cfRule type="iconSet" priority="511">
      <iconSet showValue="0">
        <cfvo type="percent" val="0"/>
        <cfvo type="num" val="0.6"/>
        <cfvo type="num" val="0.9"/>
      </iconSet>
    </cfRule>
  </conditionalFormatting>
  <conditionalFormatting sqref="V145">
    <cfRule type="iconSet" priority="510">
      <iconSet showValue="0">
        <cfvo type="percent" val="0"/>
        <cfvo type="num" val="0.6"/>
        <cfvo type="num" val="0.9"/>
      </iconSet>
    </cfRule>
  </conditionalFormatting>
  <conditionalFormatting sqref="U145">
    <cfRule type="iconSet" priority="509">
      <iconSet showValue="0">
        <cfvo type="percent" val="0"/>
        <cfvo type="num" val="0.6"/>
        <cfvo type="num" val="0.9"/>
      </iconSet>
    </cfRule>
  </conditionalFormatting>
  <conditionalFormatting sqref="Z154">
    <cfRule type="iconSet" priority="508">
      <iconSet showValue="0">
        <cfvo type="percent" val="0"/>
        <cfvo type="num" val="0.6"/>
        <cfvo type="num" val="0.9"/>
      </iconSet>
    </cfRule>
  </conditionalFormatting>
  <conditionalFormatting sqref="AF154">
    <cfRule type="iconSet" priority="507">
      <iconSet showValue="0">
        <cfvo type="percent" val="0"/>
        <cfvo type="num" val="0.6"/>
        <cfvo type="num" val="0.9"/>
      </iconSet>
    </cfRule>
  </conditionalFormatting>
  <conditionalFormatting sqref="AE154">
    <cfRule type="iconSet" priority="506">
      <iconSet showValue="0">
        <cfvo type="percent" val="0"/>
        <cfvo type="num" val="0.6"/>
        <cfvo type="num" val="0.9"/>
      </iconSet>
    </cfRule>
  </conditionalFormatting>
  <conditionalFormatting sqref="AD154">
    <cfRule type="iconSet" priority="505">
      <iconSet showValue="0">
        <cfvo type="percent" val="0"/>
        <cfvo type="num" val="0.6"/>
        <cfvo type="num" val="0.9"/>
      </iconSet>
    </cfRule>
  </conditionalFormatting>
  <conditionalFormatting sqref="AC154">
    <cfRule type="iconSet" priority="504">
      <iconSet showValue="0">
        <cfvo type="percent" val="0"/>
        <cfvo type="num" val="0.6"/>
        <cfvo type="num" val="0.9"/>
      </iconSet>
    </cfRule>
  </conditionalFormatting>
  <conditionalFormatting sqref="AB154">
    <cfRule type="iconSet" priority="503">
      <iconSet showValue="0">
        <cfvo type="percent" val="0"/>
        <cfvo type="num" val="0.6"/>
        <cfvo type="num" val="0.9"/>
      </iconSet>
    </cfRule>
  </conditionalFormatting>
  <conditionalFormatting sqref="AA154">
    <cfRule type="iconSet" priority="502">
      <iconSet showValue="0">
        <cfvo type="percent" val="0"/>
        <cfvo type="num" val="0.6"/>
        <cfvo type="num" val="0.9"/>
      </iconSet>
    </cfRule>
  </conditionalFormatting>
  <conditionalFormatting sqref="Y154">
    <cfRule type="iconSet" priority="501">
      <iconSet showValue="0">
        <cfvo type="percent" val="0"/>
        <cfvo type="num" val="0.6"/>
        <cfvo type="num" val="0.9"/>
      </iconSet>
    </cfRule>
  </conditionalFormatting>
  <conditionalFormatting sqref="X154">
    <cfRule type="iconSet" priority="500">
      <iconSet showValue="0">
        <cfvo type="percent" val="0"/>
        <cfvo type="num" val="0.6"/>
        <cfvo type="num" val="0.9"/>
      </iconSet>
    </cfRule>
  </conditionalFormatting>
  <conditionalFormatting sqref="W154">
    <cfRule type="iconSet" priority="499">
      <iconSet showValue="0">
        <cfvo type="percent" val="0"/>
        <cfvo type="num" val="0.6"/>
        <cfvo type="num" val="0.9"/>
      </iconSet>
    </cfRule>
  </conditionalFormatting>
  <conditionalFormatting sqref="V154">
    <cfRule type="iconSet" priority="498">
      <iconSet showValue="0">
        <cfvo type="percent" val="0"/>
        <cfvo type="num" val="0.6"/>
        <cfvo type="num" val="0.9"/>
      </iconSet>
    </cfRule>
  </conditionalFormatting>
  <conditionalFormatting sqref="U154">
    <cfRule type="iconSet" priority="497">
      <iconSet showValue="0">
        <cfvo type="percent" val="0"/>
        <cfvo type="num" val="0.6"/>
        <cfvo type="num" val="0.9"/>
      </iconSet>
    </cfRule>
  </conditionalFormatting>
  <conditionalFormatting sqref="AI13">
    <cfRule type="iconSet" priority="496">
      <iconSet showValue="0">
        <cfvo type="percent" val="0"/>
        <cfvo type="num" val="0.6"/>
        <cfvo type="num" val="0.9"/>
      </iconSet>
    </cfRule>
  </conditionalFormatting>
  <conditionalFormatting sqref="AH13">
    <cfRule type="iconSet" priority="495">
      <iconSet showValue="0">
        <cfvo type="percent" val="0"/>
        <cfvo type="num" val="0.6"/>
        <cfvo type="num" val="0.9"/>
      </iconSet>
    </cfRule>
  </conditionalFormatting>
  <conditionalFormatting sqref="AI20">
    <cfRule type="iconSet" priority="494">
      <iconSet showValue="0">
        <cfvo type="percent" val="0"/>
        <cfvo type="num" val="0.6"/>
        <cfvo type="num" val="0.9"/>
      </iconSet>
    </cfRule>
  </conditionalFormatting>
  <conditionalFormatting sqref="AH20">
    <cfRule type="iconSet" priority="493">
      <iconSet showValue="0">
        <cfvo type="percent" val="0"/>
        <cfvo type="num" val="0.6"/>
        <cfvo type="num" val="0.9"/>
      </iconSet>
    </cfRule>
  </conditionalFormatting>
  <conditionalFormatting sqref="AI57">
    <cfRule type="iconSet" priority="492">
      <iconSet showValue="0">
        <cfvo type="percent" val="0"/>
        <cfvo type="num" val="0.6"/>
        <cfvo type="num" val="0.9"/>
      </iconSet>
    </cfRule>
  </conditionalFormatting>
  <conditionalFormatting sqref="AH57">
    <cfRule type="iconSet" priority="491">
      <iconSet showValue="0">
        <cfvo type="percent" val="0"/>
        <cfvo type="num" val="0.6"/>
        <cfvo type="num" val="0.9"/>
      </iconSet>
    </cfRule>
  </conditionalFormatting>
  <conditionalFormatting sqref="AI70">
    <cfRule type="iconSet" priority="490">
      <iconSet showValue="0">
        <cfvo type="percent" val="0"/>
        <cfvo type="num" val="0.6"/>
        <cfvo type="num" val="0.9"/>
      </iconSet>
    </cfRule>
  </conditionalFormatting>
  <conditionalFormatting sqref="AH70">
    <cfRule type="iconSet" priority="489">
      <iconSet showValue="0">
        <cfvo type="percent" val="0"/>
        <cfvo type="num" val="0.6"/>
        <cfvo type="num" val="0.9"/>
      </iconSet>
    </cfRule>
  </conditionalFormatting>
  <conditionalFormatting sqref="AI76">
    <cfRule type="iconSet" priority="488">
      <iconSet showValue="0">
        <cfvo type="percent" val="0"/>
        <cfvo type="num" val="0.6"/>
        <cfvo type="num" val="0.9"/>
      </iconSet>
    </cfRule>
  </conditionalFormatting>
  <conditionalFormatting sqref="AH76">
    <cfRule type="iconSet" priority="487">
      <iconSet showValue="0">
        <cfvo type="percent" val="0"/>
        <cfvo type="num" val="0.6"/>
        <cfvo type="num" val="0.9"/>
      </iconSet>
    </cfRule>
  </conditionalFormatting>
  <conditionalFormatting sqref="AI79">
    <cfRule type="iconSet" priority="486">
      <iconSet showValue="0">
        <cfvo type="percent" val="0"/>
        <cfvo type="num" val="0.6"/>
        <cfvo type="num" val="0.9"/>
      </iconSet>
    </cfRule>
  </conditionalFormatting>
  <conditionalFormatting sqref="AH79">
    <cfRule type="iconSet" priority="485">
      <iconSet showValue="0">
        <cfvo type="percent" val="0"/>
        <cfvo type="num" val="0.6"/>
        <cfvo type="num" val="0.9"/>
      </iconSet>
    </cfRule>
  </conditionalFormatting>
  <conditionalFormatting sqref="AI85">
    <cfRule type="iconSet" priority="484">
      <iconSet showValue="0">
        <cfvo type="percent" val="0"/>
        <cfvo type="num" val="0.6"/>
        <cfvo type="num" val="0.9"/>
      </iconSet>
    </cfRule>
  </conditionalFormatting>
  <conditionalFormatting sqref="AH85">
    <cfRule type="iconSet" priority="483">
      <iconSet showValue="0">
        <cfvo type="percent" val="0"/>
        <cfvo type="num" val="0.6"/>
        <cfvo type="num" val="0.9"/>
      </iconSet>
    </cfRule>
  </conditionalFormatting>
  <conditionalFormatting sqref="AI92">
    <cfRule type="iconSet" priority="482">
      <iconSet showValue="0">
        <cfvo type="percent" val="0"/>
        <cfvo type="num" val="0.6"/>
        <cfvo type="num" val="0.9"/>
      </iconSet>
    </cfRule>
  </conditionalFormatting>
  <conditionalFormatting sqref="AH92">
    <cfRule type="iconSet" priority="481">
      <iconSet showValue="0">
        <cfvo type="percent" val="0"/>
        <cfvo type="num" val="0.6"/>
        <cfvo type="num" val="0.9"/>
      </iconSet>
    </cfRule>
  </conditionalFormatting>
  <conditionalFormatting sqref="AI109">
    <cfRule type="iconSet" priority="480">
      <iconSet showValue="0">
        <cfvo type="percent" val="0"/>
        <cfvo type="num" val="0.6"/>
        <cfvo type="num" val="0.9"/>
      </iconSet>
    </cfRule>
  </conditionalFormatting>
  <conditionalFormatting sqref="AH109">
    <cfRule type="iconSet" priority="479">
      <iconSet showValue="0">
        <cfvo type="percent" val="0"/>
        <cfvo type="num" val="0.6"/>
        <cfvo type="num" val="0.9"/>
      </iconSet>
    </cfRule>
  </conditionalFormatting>
  <conditionalFormatting sqref="AI118">
    <cfRule type="iconSet" priority="478">
      <iconSet showValue="0">
        <cfvo type="percent" val="0"/>
        <cfvo type="num" val="0.6"/>
        <cfvo type="num" val="0.9"/>
      </iconSet>
    </cfRule>
  </conditionalFormatting>
  <conditionalFormatting sqref="AH118">
    <cfRule type="iconSet" priority="477">
      <iconSet showValue="0">
        <cfvo type="percent" val="0"/>
        <cfvo type="num" val="0.6"/>
        <cfvo type="num" val="0.9"/>
      </iconSet>
    </cfRule>
  </conditionalFormatting>
  <conditionalFormatting sqref="AI123">
    <cfRule type="iconSet" priority="476">
      <iconSet showValue="0">
        <cfvo type="percent" val="0"/>
        <cfvo type="num" val="0.6"/>
        <cfvo type="num" val="0.9"/>
      </iconSet>
    </cfRule>
  </conditionalFormatting>
  <conditionalFormatting sqref="AH123">
    <cfRule type="iconSet" priority="475">
      <iconSet showValue="0">
        <cfvo type="percent" val="0"/>
        <cfvo type="num" val="0.6"/>
        <cfvo type="num" val="0.9"/>
      </iconSet>
    </cfRule>
  </conditionalFormatting>
  <conditionalFormatting sqref="AI128">
    <cfRule type="iconSet" priority="474">
      <iconSet showValue="0">
        <cfvo type="percent" val="0"/>
        <cfvo type="num" val="0.6"/>
        <cfvo type="num" val="0.9"/>
      </iconSet>
    </cfRule>
  </conditionalFormatting>
  <conditionalFormatting sqref="AH128">
    <cfRule type="iconSet" priority="473">
      <iconSet showValue="0">
        <cfvo type="percent" val="0"/>
        <cfvo type="num" val="0.6"/>
        <cfvo type="num" val="0.9"/>
      </iconSet>
    </cfRule>
  </conditionalFormatting>
  <conditionalFormatting sqref="AI132">
    <cfRule type="iconSet" priority="472">
      <iconSet showValue="0">
        <cfvo type="percent" val="0"/>
        <cfvo type="num" val="0.6"/>
        <cfvo type="num" val="0.9"/>
      </iconSet>
    </cfRule>
  </conditionalFormatting>
  <conditionalFormatting sqref="AH132">
    <cfRule type="iconSet" priority="471">
      <iconSet showValue="0">
        <cfvo type="percent" val="0"/>
        <cfvo type="num" val="0.6"/>
        <cfvo type="num" val="0.9"/>
      </iconSet>
    </cfRule>
  </conditionalFormatting>
  <conditionalFormatting sqref="AI135">
    <cfRule type="iconSet" priority="470">
      <iconSet showValue="0">
        <cfvo type="percent" val="0"/>
        <cfvo type="num" val="0.6"/>
        <cfvo type="num" val="0.9"/>
      </iconSet>
    </cfRule>
  </conditionalFormatting>
  <conditionalFormatting sqref="AH135">
    <cfRule type="iconSet" priority="469">
      <iconSet showValue="0">
        <cfvo type="percent" val="0"/>
        <cfvo type="num" val="0.6"/>
        <cfvo type="num" val="0.9"/>
      </iconSet>
    </cfRule>
  </conditionalFormatting>
  <conditionalFormatting sqref="AI143">
    <cfRule type="iconSet" priority="468">
      <iconSet showValue="0">
        <cfvo type="percent" val="0"/>
        <cfvo type="num" val="0.6"/>
        <cfvo type="num" val="0.9"/>
      </iconSet>
    </cfRule>
  </conditionalFormatting>
  <conditionalFormatting sqref="AH143">
    <cfRule type="iconSet" priority="467">
      <iconSet showValue="0">
        <cfvo type="percent" val="0"/>
        <cfvo type="num" val="0.6"/>
        <cfvo type="num" val="0.9"/>
      </iconSet>
    </cfRule>
  </conditionalFormatting>
  <conditionalFormatting sqref="AI145">
    <cfRule type="iconSet" priority="466">
      <iconSet showValue="0">
        <cfvo type="percent" val="0"/>
        <cfvo type="num" val="0.6"/>
        <cfvo type="num" val="0.9"/>
      </iconSet>
    </cfRule>
  </conditionalFormatting>
  <conditionalFormatting sqref="AH145">
    <cfRule type="iconSet" priority="465">
      <iconSet showValue="0">
        <cfvo type="percent" val="0"/>
        <cfvo type="num" val="0.6"/>
        <cfvo type="num" val="0.9"/>
      </iconSet>
    </cfRule>
  </conditionalFormatting>
  <conditionalFormatting sqref="AI154">
    <cfRule type="iconSet" priority="464">
      <iconSet showValue="0">
        <cfvo type="percent" val="0"/>
        <cfvo type="num" val="0.6"/>
        <cfvo type="num" val="0.9"/>
      </iconSet>
    </cfRule>
  </conditionalFormatting>
  <conditionalFormatting sqref="AH154">
    <cfRule type="iconSet" priority="463">
      <iconSet showValue="0">
        <cfvo type="percent" val="0"/>
        <cfvo type="num" val="0.6"/>
        <cfvo type="num" val="0.9"/>
      </iconSet>
    </cfRule>
  </conditionalFormatting>
  <conditionalFormatting sqref="AW13">
    <cfRule type="iconSet" priority="462">
      <iconSet showValue="0">
        <cfvo type="percent" val="0"/>
        <cfvo type="num" val="0.6"/>
        <cfvo type="num" val="0.9"/>
      </iconSet>
    </cfRule>
  </conditionalFormatting>
  <conditionalFormatting sqref="AV13">
    <cfRule type="iconSet" priority="461">
      <iconSet showValue="0">
        <cfvo type="percent" val="0"/>
        <cfvo type="num" val="0.6"/>
        <cfvo type="num" val="0.9"/>
      </iconSet>
    </cfRule>
  </conditionalFormatting>
  <conditionalFormatting sqref="AU13">
    <cfRule type="iconSet" priority="460">
      <iconSet showValue="0">
        <cfvo type="percent" val="0"/>
        <cfvo type="num" val="0.6"/>
        <cfvo type="num" val="0.9"/>
      </iconSet>
    </cfRule>
  </conditionalFormatting>
  <conditionalFormatting sqref="AT13">
    <cfRule type="iconSet" priority="459">
      <iconSet showValue="0">
        <cfvo type="percent" val="0"/>
        <cfvo type="num" val="0.6"/>
        <cfvo type="num" val="0.9"/>
      </iconSet>
    </cfRule>
  </conditionalFormatting>
  <conditionalFormatting sqref="AS13">
    <cfRule type="iconSet" priority="458">
      <iconSet showValue="0">
        <cfvo type="percent" val="0"/>
        <cfvo type="num" val="0.6"/>
        <cfvo type="num" val="0.9"/>
      </iconSet>
    </cfRule>
  </conditionalFormatting>
  <conditionalFormatting sqref="AR13">
    <cfRule type="iconSet" priority="457">
      <iconSet showValue="0">
        <cfvo type="percent" val="0"/>
        <cfvo type="num" val="0.6"/>
        <cfvo type="num" val="0.9"/>
      </iconSet>
    </cfRule>
  </conditionalFormatting>
  <conditionalFormatting sqref="AQ13">
    <cfRule type="iconSet" priority="456">
      <iconSet showValue="0">
        <cfvo type="percent" val="0"/>
        <cfvo type="num" val="0.6"/>
        <cfvo type="num" val="0.9"/>
      </iconSet>
    </cfRule>
  </conditionalFormatting>
  <conditionalFormatting sqref="AP13">
    <cfRule type="iconSet" priority="455">
      <iconSet showValue="0">
        <cfvo type="percent" val="0"/>
        <cfvo type="num" val="0.6"/>
        <cfvo type="num" val="0.9"/>
      </iconSet>
    </cfRule>
  </conditionalFormatting>
  <conditionalFormatting sqref="AO13">
    <cfRule type="iconSet" priority="454">
      <iconSet showValue="0">
        <cfvo type="percent" val="0"/>
        <cfvo type="num" val="0.6"/>
        <cfvo type="num" val="0.9"/>
      </iconSet>
    </cfRule>
  </conditionalFormatting>
  <conditionalFormatting sqref="AN13">
    <cfRule type="iconSet" priority="453">
      <iconSet showValue="0">
        <cfvo type="percent" val="0"/>
        <cfvo type="num" val="0.6"/>
        <cfvo type="num" val="0.9"/>
      </iconSet>
    </cfRule>
  </conditionalFormatting>
  <conditionalFormatting sqref="AM13">
    <cfRule type="iconSet" priority="452">
      <iconSet showValue="0">
        <cfvo type="percent" val="0"/>
        <cfvo type="num" val="0.6"/>
        <cfvo type="num" val="0.9"/>
      </iconSet>
    </cfRule>
  </conditionalFormatting>
  <conditionalFormatting sqref="AL13">
    <cfRule type="iconSet" priority="451">
      <iconSet showValue="0">
        <cfvo type="percent" val="0"/>
        <cfvo type="num" val="0.6"/>
        <cfvo type="num" val="0.9"/>
      </iconSet>
    </cfRule>
  </conditionalFormatting>
  <conditionalFormatting sqref="AK13">
    <cfRule type="iconSet" priority="450">
      <iconSet showValue="0">
        <cfvo type="percent" val="0"/>
        <cfvo type="num" val="0.6"/>
        <cfvo type="num" val="0.9"/>
      </iconSet>
    </cfRule>
  </conditionalFormatting>
  <conditionalFormatting sqref="AW20">
    <cfRule type="iconSet" priority="449">
      <iconSet showValue="0">
        <cfvo type="percent" val="0"/>
        <cfvo type="num" val="0.6"/>
        <cfvo type="num" val="0.9"/>
      </iconSet>
    </cfRule>
  </conditionalFormatting>
  <conditionalFormatting sqref="AV20">
    <cfRule type="iconSet" priority="448">
      <iconSet showValue="0">
        <cfvo type="percent" val="0"/>
        <cfvo type="num" val="0.6"/>
        <cfvo type="num" val="0.9"/>
      </iconSet>
    </cfRule>
  </conditionalFormatting>
  <conditionalFormatting sqref="AU20">
    <cfRule type="iconSet" priority="447">
      <iconSet showValue="0">
        <cfvo type="percent" val="0"/>
        <cfvo type="num" val="0.6"/>
        <cfvo type="num" val="0.9"/>
      </iconSet>
    </cfRule>
  </conditionalFormatting>
  <conditionalFormatting sqref="AT20">
    <cfRule type="iconSet" priority="446">
      <iconSet showValue="0">
        <cfvo type="percent" val="0"/>
        <cfvo type="num" val="0.6"/>
        <cfvo type="num" val="0.9"/>
      </iconSet>
    </cfRule>
  </conditionalFormatting>
  <conditionalFormatting sqref="AS20">
    <cfRule type="iconSet" priority="445">
      <iconSet showValue="0">
        <cfvo type="percent" val="0"/>
        <cfvo type="num" val="0.6"/>
        <cfvo type="num" val="0.9"/>
      </iconSet>
    </cfRule>
  </conditionalFormatting>
  <conditionalFormatting sqref="AR20">
    <cfRule type="iconSet" priority="444">
      <iconSet showValue="0">
        <cfvo type="percent" val="0"/>
        <cfvo type="num" val="0.6"/>
        <cfvo type="num" val="0.9"/>
      </iconSet>
    </cfRule>
  </conditionalFormatting>
  <conditionalFormatting sqref="AQ20">
    <cfRule type="iconSet" priority="443">
      <iconSet showValue="0">
        <cfvo type="percent" val="0"/>
        <cfvo type="num" val="0.6"/>
        <cfvo type="num" val="0.9"/>
      </iconSet>
    </cfRule>
  </conditionalFormatting>
  <conditionalFormatting sqref="AP20">
    <cfRule type="iconSet" priority="442">
      <iconSet showValue="0">
        <cfvo type="percent" val="0"/>
        <cfvo type="num" val="0.6"/>
        <cfvo type="num" val="0.9"/>
      </iconSet>
    </cfRule>
  </conditionalFormatting>
  <conditionalFormatting sqref="AO20">
    <cfRule type="iconSet" priority="441">
      <iconSet showValue="0">
        <cfvo type="percent" val="0"/>
        <cfvo type="num" val="0.6"/>
        <cfvo type="num" val="0.9"/>
      </iconSet>
    </cfRule>
  </conditionalFormatting>
  <conditionalFormatting sqref="AN20">
    <cfRule type="iconSet" priority="440">
      <iconSet showValue="0">
        <cfvo type="percent" val="0"/>
        <cfvo type="num" val="0.6"/>
        <cfvo type="num" val="0.9"/>
      </iconSet>
    </cfRule>
  </conditionalFormatting>
  <conditionalFormatting sqref="AM20">
    <cfRule type="iconSet" priority="439">
      <iconSet showValue="0">
        <cfvo type="percent" val="0"/>
        <cfvo type="num" val="0.6"/>
        <cfvo type="num" val="0.9"/>
      </iconSet>
    </cfRule>
  </conditionalFormatting>
  <conditionalFormatting sqref="AL20">
    <cfRule type="iconSet" priority="438">
      <iconSet showValue="0">
        <cfvo type="percent" val="0"/>
        <cfvo type="num" val="0.6"/>
        <cfvo type="num" val="0.9"/>
      </iconSet>
    </cfRule>
  </conditionalFormatting>
  <conditionalFormatting sqref="AK20">
    <cfRule type="iconSet" priority="437">
      <iconSet showValue="0">
        <cfvo type="percent" val="0"/>
        <cfvo type="num" val="0.6"/>
        <cfvo type="num" val="0.9"/>
      </iconSet>
    </cfRule>
  </conditionalFormatting>
  <conditionalFormatting sqref="AW57">
    <cfRule type="iconSet" priority="436">
      <iconSet showValue="0">
        <cfvo type="percent" val="0"/>
        <cfvo type="num" val="0.6"/>
        <cfvo type="num" val="0.9"/>
      </iconSet>
    </cfRule>
  </conditionalFormatting>
  <conditionalFormatting sqref="AV57">
    <cfRule type="iconSet" priority="435">
      <iconSet showValue="0">
        <cfvo type="percent" val="0"/>
        <cfvo type="num" val="0.6"/>
        <cfvo type="num" val="0.9"/>
      </iconSet>
    </cfRule>
  </conditionalFormatting>
  <conditionalFormatting sqref="AU57">
    <cfRule type="iconSet" priority="434">
      <iconSet showValue="0">
        <cfvo type="percent" val="0"/>
        <cfvo type="num" val="0.6"/>
        <cfvo type="num" val="0.9"/>
      </iconSet>
    </cfRule>
  </conditionalFormatting>
  <conditionalFormatting sqref="AT57">
    <cfRule type="iconSet" priority="433">
      <iconSet showValue="0">
        <cfvo type="percent" val="0"/>
        <cfvo type="num" val="0.6"/>
        <cfvo type="num" val="0.9"/>
      </iconSet>
    </cfRule>
  </conditionalFormatting>
  <conditionalFormatting sqref="AS57">
    <cfRule type="iconSet" priority="432">
      <iconSet showValue="0">
        <cfvo type="percent" val="0"/>
        <cfvo type="num" val="0.6"/>
        <cfvo type="num" val="0.9"/>
      </iconSet>
    </cfRule>
  </conditionalFormatting>
  <conditionalFormatting sqref="AR57">
    <cfRule type="iconSet" priority="431">
      <iconSet showValue="0">
        <cfvo type="percent" val="0"/>
        <cfvo type="num" val="0.6"/>
        <cfvo type="num" val="0.9"/>
      </iconSet>
    </cfRule>
  </conditionalFormatting>
  <conditionalFormatting sqref="AQ57">
    <cfRule type="iconSet" priority="430">
      <iconSet showValue="0">
        <cfvo type="percent" val="0"/>
        <cfvo type="num" val="0.6"/>
        <cfvo type="num" val="0.9"/>
      </iconSet>
    </cfRule>
  </conditionalFormatting>
  <conditionalFormatting sqref="AP57">
    <cfRule type="iconSet" priority="429">
      <iconSet showValue="0">
        <cfvo type="percent" val="0"/>
        <cfvo type="num" val="0.6"/>
        <cfvo type="num" val="0.9"/>
      </iconSet>
    </cfRule>
  </conditionalFormatting>
  <conditionalFormatting sqref="AO57">
    <cfRule type="iconSet" priority="428">
      <iconSet showValue="0">
        <cfvo type="percent" val="0"/>
        <cfvo type="num" val="0.6"/>
        <cfvo type="num" val="0.9"/>
      </iconSet>
    </cfRule>
  </conditionalFormatting>
  <conditionalFormatting sqref="AN57">
    <cfRule type="iconSet" priority="427">
      <iconSet showValue="0">
        <cfvo type="percent" val="0"/>
        <cfvo type="num" val="0.6"/>
        <cfvo type="num" val="0.9"/>
      </iconSet>
    </cfRule>
  </conditionalFormatting>
  <conditionalFormatting sqref="AM57">
    <cfRule type="iconSet" priority="426">
      <iconSet showValue="0">
        <cfvo type="percent" val="0"/>
        <cfvo type="num" val="0.6"/>
        <cfvo type="num" val="0.9"/>
      </iconSet>
    </cfRule>
  </conditionalFormatting>
  <conditionalFormatting sqref="AL57">
    <cfRule type="iconSet" priority="425">
      <iconSet showValue="0">
        <cfvo type="percent" val="0"/>
        <cfvo type="num" val="0.6"/>
        <cfvo type="num" val="0.9"/>
      </iconSet>
    </cfRule>
  </conditionalFormatting>
  <conditionalFormatting sqref="AK57">
    <cfRule type="iconSet" priority="424">
      <iconSet showValue="0">
        <cfvo type="percent" val="0"/>
        <cfvo type="num" val="0.6"/>
        <cfvo type="num" val="0.9"/>
      </iconSet>
    </cfRule>
  </conditionalFormatting>
  <conditionalFormatting sqref="AW70">
    <cfRule type="iconSet" priority="423">
      <iconSet showValue="0">
        <cfvo type="percent" val="0"/>
        <cfvo type="num" val="0.6"/>
        <cfvo type="num" val="0.9"/>
      </iconSet>
    </cfRule>
  </conditionalFormatting>
  <conditionalFormatting sqref="AV70">
    <cfRule type="iconSet" priority="422">
      <iconSet showValue="0">
        <cfvo type="percent" val="0"/>
        <cfvo type="num" val="0.6"/>
        <cfvo type="num" val="0.9"/>
      </iconSet>
    </cfRule>
  </conditionalFormatting>
  <conditionalFormatting sqref="AU70">
    <cfRule type="iconSet" priority="421">
      <iconSet showValue="0">
        <cfvo type="percent" val="0"/>
        <cfvo type="num" val="0.6"/>
        <cfvo type="num" val="0.9"/>
      </iconSet>
    </cfRule>
  </conditionalFormatting>
  <conditionalFormatting sqref="AT70">
    <cfRule type="iconSet" priority="420">
      <iconSet showValue="0">
        <cfvo type="percent" val="0"/>
        <cfvo type="num" val="0.6"/>
        <cfvo type="num" val="0.9"/>
      </iconSet>
    </cfRule>
  </conditionalFormatting>
  <conditionalFormatting sqref="AS70">
    <cfRule type="iconSet" priority="419">
      <iconSet showValue="0">
        <cfvo type="percent" val="0"/>
        <cfvo type="num" val="0.6"/>
        <cfvo type="num" val="0.9"/>
      </iconSet>
    </cfRule>
  </conditionalFormatting>
  <conditionalFormatting sqref="AR70">
    <cfRule type="iconSet" priority="418">
      <iconSet showValue="0">
        <cfvo type="percent" val="0"/>
        <cfvo type="num" val="0.6"/>
        <cfvo type="num" val="0.9"/>
      </iconSet>
    </cfRule>
  </conditionalFormatting>
  <conditionalFormatting sqref="AQ70">
    <cfRule type="iconSet" priority="417">
      <iconSet showValue="0">
        <cfvo type="percent" val="0"/>
        <cfvo type="num" val="0.6"/>
        <cfvo type="num" val="0.9"/>
      </iconSet>
    </cfRule>
  </conditionalFormatting>
  <conditionalFormatting sqref="AP70">
    <cfRule type="iconSet" priority="416">
      <iconSet showValue="0">
        <cfvo type="percent" val="0"/>
        <cfvo type="num" val="0.6"/>
        <cfvo type="num" val="0.9"/>
      </iconSet>
    </cfRule>
  </conditionalFormatting>
  <conditionalFormatting sqref="AO70">
    <cfRule type="iconSet" priority="415">
      <iconSet showValue="0">
        <cfvo type="percent" val="0"/>
        <cfvo type="num" val="0.6"/>
        <cfvo type="num" val="0.9"/>
      </iconSet>
    </cfRule>
  </conditionalFormatting>
  <conditionalFormatting sqref="AN70">
    <cfRule type="iconSet" priority="414">
      <iconSet showValue="0">
        <cfvo type="percent" val="0"/>
        <cfvo type="num" val="0.6"/>
        <cfvo type="num" val="0.9"/>
      </iconSet>
    </cfRule>
  </conditionalFormatting>
  <conditionalFormatting sqref="AM70">
    <cfRule type="iconSet" priority="413">
      <iconSet showValue="0">
        <cfvo type="percent" val="0"/>
        <cfvo type="num" val="0.6"/>
        <cfvo type="num" val="0.9"/>
      </iconSet>
    </cfRule>
  </conditionalFormatting>
  <conditionalFormatting sqref="AL70">
    <cfRule type="iconSet" priority="412">
      <iconSet showValue="0">
        <cfvo type="percent" val="0"/>
        <cfvo type="num" val="0.6"/>
        <cfvo type="num" val="0.9"/>
      </iconSet>
    </cfRule>
  </conditionalFormatting>
  <conditionalFormatting sqref="AK70">
    <cfRule type="iconSet" priority="411">
      <iconSet showValue="0">
        <cfvo type="percent" val="0"/>
        <cfvo type="num" val="0.6"/>
        <cfvo type="num" val="0.9"/>
      </iconSet>
    </cfRule>
  </conditionalFormatting>
  <conditionalFormatting sqref="AW76">
    <cfRule type="iconSet" priority="410">
      <iconSet showValue="0">
        <cfvo type="percent" val="0"/>
        <cfvo type="num" val="0.6"/>
        <cfvo type="num" val="0.9"/>
      </iconSet>
    </cfRule>
  </conditionalFormatting>
  <conditionalFormatting sqref="AV76">
    <cfRule type="iconSet" priority="409">
      <iconSet showValue="0">
        <cfvo type="percent" val="0"/>
        <cfvo type="num" val="0.6"/>
        <cfvo type="num" val="0.9"/>
      </iconSet>
    </cfRule>
  </conditionalFormatting>
  <conditionalFormatting sqref="AU76">
    <cfRule type="iconSet" priority="408">
      <iconSet showValue="0">
        <cfvo type="percent" val="0"/>
        <cfvo type="num" val="0.6"/>
        <cfvo type="num" val="0.9"/>
      </iconSet>
    </cfRule>
  </conditionalFormatting>
  <conditionalFormatting sqref="AT76">
    <cfRule type="iconSet" priority="407">
      <iconSet showValue="0">
        <cfvo type="percent" val="0"/>
        <cfvo type="num" val="0.6"/>
        <cfvo type="num" val="0.9"/>
      </iconSet>
    </cfRule>
  </conditionalFormatting>
  <conditionalFormatting sqref="AS76">
    <cfRule type="iconSet" priority="406">
      <iconSet showValue="0">
        <cfvo type="percent" val="0"/>
        <cfvo type="num" val="0.6"/>
        <cfvo type="num" val="0.9"/>
      </iconSet>
    </cfRule>
  </conditionalFormatting>
  <conditionalFormatting sqref="AR76">
    <cfRule type="iconSet" priority="405">
      <iconSet showValue="0">
        <cfvo type="percent" val="0"/>
        <cfvo type="num" val="0.6"/>
        <cfvo type="num" val="0.9"/>
      </iconSet>
    </cfRule>
  </conditionalFormatting>
  <conditionalFormatting sqref="AQ76">
    <cfRule type="iconSet" priority="404">
      <iconSet showValue="0">
        <cfvo type="percent" val="0"/>
        <cfvo type="num" val="0.6"/>
        <cfvo type="num" val="0.9"/>
      </iconSet>
    </cfRule>
  </conditionalFormatting>
  <conditionalFormatting sqref="AP76">
    <cfRule type="iconSet" priority="403">
      <iconSet showValue="0">
        <cfvo type="percent" val="0"/>
        <cfvo type="num" val="0.6"/>
        <cfvo type="num" val="0.9"/>
      </iconSet>
    </cfRule>
  </conditionalFormatting>
  <conditionalFormatting sqref="AO76">
    <cfRule type="iconSet" priority="402">
      <iconSet showValue="0">
        <cfvo type="percent" val="0"/>
        <cfvo type="num" val="0.6"/>
        <cfvo type="num" val="0.9"/>
      </iconSet>
    </cfRule>
  </conditionalFormatting>
  <conditionalFormatting sqref="AN76">
    <cfRule type="iconSet" priority="401">
      <iconSet showValue="0">
        <cfvo type="percent" val="0"/>
        <cfvo type="num" val="0.6"/>
        <cfvo type="num" val="0.9"/>
      </iconSet>
    </cfRule>
  </conditionalFormatting>
  <conditionalFormatting sqref="AM76">
    <cfRule type="iconSet" priority="400">
      <iconSet showValue="0">
        <cfvo type="percent" val="0"/>
        <cfvo type="num" val="0.6"/>
        <cfvo type="num" val="0.9"/>
      </iconSet>
    </cfRule>
  </conditionalFormatting>
  <conditionalFormatting sqref="AL76">
    <cfRule type="iconSet" priority="399">
      <iconSet showValue="0">
        <cfvo type="percent" val="0"/>
        <cfvo type="num" val="0.6"/>
        <cfvo type="num" val="0.9"/>
      </iconSet>
    </cfRule>
  </conditionalFormatting>
  <conditionalFormatting sqref="AK76">
    <cfRule type="iconSet" priority="398">
      <iconSet showValue="0">
        <cfvo type="percent" val="0"/>
        <cfvo type="num" val="0.6"/>
        <cfvo type="num" val="0.9"/>
      </iconSet>
    </cfRule>
  </conditionalFormatting>
  <conditionalFormatting sqref="AW79">
    <cfRule type="iconSet" priority="397">
      <iconSet showValue="0">
        <cfvo type="percent" val="0"/>
        <cfvo type="num" val="0.6"/>
        <cfvo type="num" val="0.9"/>
      </iconSet>
    </cfRule>
  </conditionalFormatting>
  <conditionalFormatting sqref="AV79">
    <cfRule type="iconSet" priority="396">
      <iconSet showValue="0">
        <cfvo type="percent" val="0"/>
        <cfvo type="num" val="0.6"/>
        <cfvo type="num" val="0.9"/>
      </iconSet>
    </cfRule>
  </conditionalFormatting>
  <conditionalFormatting sqref="AU79">
    <cfRule type="iconSet" priority="395">
      <iconSet showValue="0">
        <cfvo type="percent" val="0"/>
        <cfvo type="num" val="0.6"/>
        <cfvo type="num" val="0.9"/>
      </iconSet>
    </cfRule>
  </conditionalFormatting>
  <conditionalFormatting sqref="AT79">
    <cfRule type="iconSet" priority="394">
      <iconSet showValue="0">
        <cfvo type="percent" val="0"/>
        <cfvo type="num" val="0.6"/>
        <cfvo type="num" val="0.9"/>
      </iconSet>
    </cfRule>
  </conditionalFormatting>
  <conditionalFormatting sqref="AS79">
    <cfRule type="iconSet" priority="393">
      <iconSet showValue="0">
        <cfvo type="percent" val="0"/>
        <cfvo type="num" val="0.6"/>
        <cfvo type="num" val="0.9"/>
      </iconSet>
    </cfRule>
  </conditionalFormatting>
  <conditionalFormatting sqref="AR79">
    <cfRule type="iconSet" priority="392">
      <iconSet showValue="0">
        <cfvo type="percent" val="0"/>
        <cfvo type="num" val="0.6"/>
        <cfvo type="num" val="0.9"/>
      </iconSet>
    </cfRule>
  </conditionalFormatting>
  <conditionalFormatting sqref="AQ79">
    <cfRule type="iconSet" priority="391">
      <iconSet showValue="0">
        <cfvo type="percent" val="0"/>
        <cfvo type="num" val="0.6"/>
        <cfvo type="num" val="0.9"/>
      </iconSet>
    </cfRule>
  </conditionalFormatting>
  <conditionalFormatting sqref="AP79">
    <cfRule type="iconSet" priority="390">
      <iconSet showValue="0">
        <cfvo type="percent" val="0"/>
        <cfvo type="num" val="0.6"/>
        <cfvo type="num" val="0.9"/>
      </iconSet>
    </cfRule>
  </conditionalFormatting>
  <conditionalFormatting sqref="AO79">
    <cfRule type="iconSet" priority="389">
      <iconSet showValue="0">
        <cfvo type="percent" val="0"/>
        <cfvo type="num" val="0.6"/>
        <cfvo type="num" val="0.9"/>
      </iconSet>
    </cfRule>
  </conditionalFormatting>
  <conditionalFormatting sqref="AN79">
    <cfRule type="iconSet" priority="388">
      <iconSet showValue="0">
        <cfvo type="percent" val="0"/>
        <cfvo type="num" val="0.6"/>
        <cfvo type="num" val="0.9"/>
      </iconSet>
    </cfRule>
  </conditionalFormatting>
  <conditionalFormatting sqref="AM79">
    <cfRule type="iconSet" priority="387">
      <iconSet showValue="0">
        <cfvo type="percent" val="0"/>
        <cfvo type="num" val="0.6"/>
        <cfvo type="num" val="0.9"/>
      </iconSet>
    </cfRule>
  </conditionalFormatting>
  <conditionalFormatting sqref="AL79">
    <cfRule type="iconSet" priority="386">
      <iconSet showValue="0">
        <cfvo type="percent" val="0"/>
        <cfvo type="num" val="0.6"/>
        <cfvo type="num" val="0.9"/>
      </iconSet>
    </cfRule>
  </conditionalFormatting>
  <conditionalFormatting sqref="AK79">
    <cfRule type="iconSet" priority="385">
      <iconSet showValue="0">
        <cfvo type="percent" val="0"/>
        <cfvo type="num" val="0.6"/>
        <cfvo type="num" val="0.9"/>
      </iconSet>
    </cfRule>
  </conditionalFormatting>
  <conditionalFormatting sqref="AW85">
    <cfRule type="iconSet" priority="384">
      <iconSet showValue="0">
        <cfvo type="percent" val="0"/>
        <cfvo type="num" val="0.6"/>
        <cfvo type="num" val="0.9"/>
      </iconSet>
    </cfRule>
  </conditionalFormatting>
  <conditionalFormatting sqref="AV85">
    <cfRule type="iconSet" priority="383">
      <iconSet showValue="0">
        <cfvo type="percent" val="0"/>
        <cfvo type="num" val="0.6"/>
        <cfvo type="num" val="0.9"/>
      </iconSet>
    </cfRule>
  </conditionalFormatting>
  <conditionalFormatting sqref="AU85">
    <cfRule type="iconSet" priority="382">
      <iconSet showValue="0">
        <cfvo type="percent" val="0"/>
        <cfvo type="num" val="0.6"/>
        <cfvo type="num" val="0.9"/>
      </iconSet>
    </cfRule>
  </conditionalFormatting>
  <conditionalFormatting sqref="AT85">
    <cfRule type="iconSet" priority="381">
      <iconSet showValue="0">
        <cfvo type="percent" val="0"/>
        <cfvo type="num" val="0.6"/>
        <cfvo type="num" val="0.9"/>
      </iconSet>
    </cfRule>
  </conditionalFormatting>
  <conditionalFormatting sqref="AS85">
    <cfRule type="iconSet" priority="380">
      <iconSet showValue="0">
        <cfvo type="percent" val="0"/>
        <cfvo type="num" val="0.6"/>
        <cfvo type="num" val="0.9"/>
      </iconSet>
    </cfRule>
  </conditionalFormatting>
  <conditionalFormatting sqref="AR85">
    <cfRule type="iconSet" priority="379">
      <iconSet showValue="0">
        <cfvo type="percent" val="0"/>
        <cfvo type="num" val="0.6"/>
        <cfvo type="num" val="0.9"/>
      </iconSet>
    </cfRule>
  </conditionalFormatting>
  <conditionalFormatting sqref="AQ85">
    <cfRule type="iconSet" priority="378">
      <iconSet showValue="0">
        <cfvo type="percent" val="0"/>
        <cfvo type="num" val="0.6"/>
        <cfvo type="num" val="0.9"/>
      </iconSet>
    </cfRule>
  </conditionalFormatting>
  <conditionalFormatting sqref="AP85">
    <cfRule type="iconSet" priority="377">
      <iconSet showValue="0">
        <cfvo type="percent" val="0"/>
        <cfvo type="num" val="0.6"/>
        <cfvo type="num" val="0.9"/>
      </iconSet>
    </cfRule>
  </conditionalFormatting>
  <conditionalFormatting sqref="AO85">
    <cfRule type="iconSet" priority="376">
      <iconSet showValue="0">
        <cfvo type="percent" val="0"/>
        <cfvo type="num" val="0.6"/>
        <cfvo type="num" val="0.9"/>
      </iconSet>
    </cfRule>
  </conditionalFormatting>
  <conditionalFormatting sqref="AN85">
    <cfRule type="iconSet" priority="375">
      <iconSet showValue="0">
        <cfvo type="percent" val="0"/>
        <cfvo type="num" val="0.6"/>
        <cfvo type="num" val="0.9"/>
      </iconSet>
    </cfRule>
  </conditionalFormatting>
  <conditionalFormatting sqref="AM85">
    <cfRule type="iconSet" priority="374">
      <iconSet showValue="0">
        <cfvo type="percent" val="0"/>
        <cfvo type="num" val="0.6"/>
        <cfvo type="num" val="0.9"/>
      </iconSet>
    </cfRule>
  </conditionalFormatting>
  <conditionalFormatting sqref="AL85">
    <cfRule type="iconSet" priority="373">
      <iconSet showValue="0">
        <cfvo type="percent" val="0"/>
        <cfvo type="num" val="0.6"/>
        <cfvo type="num" val="0.9"/>
      </iconSet>
    </cfRule>
  </conditionalFormatting>
  <conditionalFormatting sqref="AK85">
    <cfRule type="iconSet" priority="372">
      <iconSet showValue="0">
        <cfvo type="percent" val="0"/>
        <cfvo type="num" val="0.6"/>
        <cfvo type="num" val="0.9"/>
      </iconSet>
    </cfRule>
  </conditionalFormatting>
  <conditionalFormatting sqref="AW92">
    <cfRule type="iconSet" priority="371">
      <iconSet showValue="0">
        <cfvo type="percent" val="0"/>
        <cfvo type="num" val="0.6"/>
        <cfvo type="num" val="0.9"/>
      </iconSet>
    </cfRule>
  </conditionalFormatting>
  <conditionalFormatting sqref="AV92">
    <cfRule type="iconSet" priority="370">
      <iconSet showValue="0">
        <cfvo type="percent" val="0"/>
        <cfvo type="num" val="0.6"/>
        <cfvo type="num" val="0.9"/>
      </iconSet>
    </cfRule>
  </conditionalFormatting>
  <conditionalFormatting sqref="AU92">
    <cfRule type="iconSet" priority="369">
      <iconSet showValue="0">
        <cfvo type="percent" val="0"/>
        <cfvo type="num" val="0.6"/>
        <cfvo type="num" val="0.9"/>
      </iconSet>
    </cfRule>
  </conditionalFormatting>
  <conditionalFormatting sqref="AT92">
    <cfRule type="iconSet" priority="368">
      <iconSet showValue="0">
        <cfvo type="percent" val="0"/>
        <cfvo type="num" val="0.6"/>
        <cfvo type="num" val="0.9"/>
      </iconSet>
    </cfRule>
  </conditionalFormatting>
  <conditionalFormatting sqref="AS92">
    <cfRule type="iconSet" priority="367">
      <iconSet showValue="0">
        <cfvo type="percent" val="0"/>
        <cfvo type="num" val="0.6"/>
        <cfvo type="num" val="0.9"/>
      </iconSet>
    </cfRule>
  </conditionalFormatting>
  <conditionalFormatting sqref="AR92">
    <cfRule type="iconSet" priority="366">
      <iconSet showValue="0">
        <cfvo type="percent" val="0"/>
        <cfvo type="num" val="0.6"/>
        <cfvo type="num" val="0.9"/>
      </iconSet>
    </cfRule>
  </conditionalFormatting>
  <conditionalFormatting sqref="AQ92">
    <cfRule type="iconSet" priority="365">
      <iconSet showValue="0">
        <cfvo type="percent" val="0"/>
        <cfvo type="num" val="0.6"/>
        <cfvo type="num" val="0.9"/>
      </iconSet>
    </cfRule>
  </conditionalFormatting>
  <conditionalFormatting sqref="AP92">
    <cfRule type="iconSet" priority="364">
      <iconSet showValue="0">
        <cfvo type="percent" val="0"/>
        <cfvo type="num" val="0.6"/>
        <cfvo type="num" val="0.9"/>
      </iconSet>
    </cfRule>
  </conditionalFormatting>
  <conditionalFormatting sqref="AO92">
    <cfRule type="iconSet" priority="363">
      <iconSet showValue="0">
        <cfvo type="percent" val="0"/>
        <cfvo type="num" val="0.6"/>
        <cfvo type="num" val="0.9"/>
      </iconSet>
    </cfRule>
  </conditionalFormatting>
  <conditionalFormatting sqref="AN92">
    <cfRule type="iconSet" priority="362">
      <iconSet showValue="0">
        <cfvo type="percent" val="0"/>
        <cfvo type="num" val="0.6"/>
        <cfvo type="num" val="0.9"/>
      </iconSet>
    </cfRule>
  </conditionalFormatting>
  <conditionalFormatting sqref="AM92">
    <cfRule type="iconSet" priority="361">
      <iconSet showValue="0">
        <cfvo type="percent" val="0"/>
        <cfvo type="num" val="0.6"/>
        <cfvo type="num" val="0.9"/>
      </iconSet>
    </cfRule>
  </conditionalFormatting>
  <conditionalFormatting sqref="AL92">
    <cfRule type="iconSet" priority="360">
      <iconSet showValue="0">
        <cfvo type="percent" val="0"/>
        <cfvo type="num" val="0.6"/>
        <cfvo type="num" val="0.9"/>
      </iconSet>
    </cfRule>
  </conditionalFormatting>
  <conditionalFormatting sqref="AK92">
    <cfRule type="iconSet" priority="359">
      <iconSet showValue="0">
        <cfvo type="percent" val="0"/>
        <cfvo type="num" val="0.6"/>
        <cfvo type="num" val="0.9"/>
      </iconSet>
    </cfRule>
  </conditionalFormatting>
  <conditionalFormatting sqref="AW109">
    <cfRule type="iconSet" priority="358">
      <iconSet showValue="0">
        <cfvo type="percent" val="0"/>
        <cfvo type="num" val="0.6"/>
        <cfvo type="num" val="0.9"/>
      </iconSet>
    </cfRule>
  </conditionalFormatting>
  <conditionalFormatting sqref="AV109">
    <cfRule type="iconSet" priority="357">
      <iconSet showValue="0">
        <cfvo type="percent" val="0"/>
        <cfvo type="num" val="0.6"/>
        <cfvo type="num" val="0.9"/>
      </iconSet>
    </cfRule>
  </conditionalFormatting>
  <conditionalFormatting sqref="AU109">
    <cfRule type="iconSet" priority="356">
      <iconSet showValue="0">
        <cfvo type="percent" val="0"/>
        <cfvo type="num" val="0.6"/>
        <cfvo type="num" val="0.9"/>
      </iconSet>
    </cfRule>
  </conditionalFormatting>
  <conditionalFormatting sqref="AT109">
    <cfRule type="iconSet" priority="355">
      <iconSet showValue="0">
        <cfvo type="percent" val="0"/>
        <cfvo type="num" val="0.6"/>
        <cfvo type="num" val="0.9"/>
      </iconSet>
    </cfRule>
  </conditionalFormatting>
  <conditionalFormatting sqref="AS109">
    <cfRule type="iconSet" priority="354">
      <iconSet showValue="0">
        <cfvo type="percent" val="0"/>
        <cfvo type="num" val="0.6"/>
        <cfvo type="num" val="0.9"/>
      </iconSet>
    </cfRule>
  </conditionalFormatting>
  <conditionalFormatting sqref="AR109">
    <cfRule type="iconSet" priority="353">
      <iconSet showValue="0">
        <cfvo type="percent" val="0"/>
        <cfvo type="num" val="0.6"/>
        <cfvo type="num" val="0.9"/>
      </iconSet>
    </cfRule>
  </conditionalFormatting>
  <conditionalFormatting sqref="AQ109">
    <cfRule type="iconSet" priority="352">
      <iconSet showValue="0">
        <cfvo type="percent" val="0"/>
        <cfvo type="num" val="0.6"/>
        <cfvo type="num" val="0.9"/>
      </iconSet>
    </cfRule>
  </conditionalFormatting>
  <conditionalFormatting sqref="AP109">
    <cfRule type="iconSet" priority="351">
      <iconSet showValue="0">
        <cfvo type="percent" val="0"/>
        <cfvo type="num" val="0.6"/>
        <cfvo type="num" val="0.9"/>
      </iconSet>
    </cfRule>
  </conditionalFormatting>
  <conditionalFormatting sqref="AO109">
    <cfRule type="iconSet" priority="350">
      <iconSet showValue="0">
        <cfvo type="percent" val="0"/>
        <cfvo type="num" val="0.6"/>
        <cfvo type="num" val="0.9"/>
      </iconSet>
    </cfRule>
  </conditionalFormatting>
  <conditionalFormatting sqref="AN109">
    <cfRule type="iconSet" priority="349">
      <iconSet showValue="0">
        <cfvo type="percent" val="0"/>
        <cfvo type="num" val="0.6"/>
        <cfvo type="num" val="0.9"/>
      </iconSet>
    </cfRule>
  </conditionalFormatting>
  <conditionalFormatting sqref="AM109">
    <cfRule type="iconSet" priority="348">
      <iconSet showValue="0">
        <cfvo type="percent" val="0"/>
        <cfvo type="num" val="0.6"/>
        <cfvo type="num" val="0.9"/>
      </iconSet>
    </cfRule>
  </conditionalFormatting>
  <conditionalFormatting sqref="AL109">
    <cfRule type="iconSet" priority="347">
      <iconSet showValue="0">
        <cfvo type="percent" val="0"/>
        <cfvo type="num" val="0.6"/>
        <cfvo type="num" val="0.9"/>
      </iconSet>
    </cfRule>
  </conditionalFormatting>
  <conditionalFormatting sqref="AK109">
    <cfRule type="iconSet" priority="346">
      <iconSet showValue="0">
        <cfvo type="percent" val="0"/>
        <cfvo type="num" val="0.6"/>
        <cfvo type="num" val="0.9"/>
      </iconSet>
    </cfRule>
  </conditionalFormatting>
  <conditionalFormatting sqref="AW118">
    <cfRule type="iconSet" priority="345">
      <iconSet showValue="0">
        <cfvo type="percent" val="0"/>
        <cfvo type="num" val="0.6"/>
        <cfvo type="num" val="0.9"/>
      </iconSet>
    </cfRule>
  </conditionalFormatting>
  <conditionalFormatting sqref="AV118">
    <cfRule type="iconSet" priority="344">
      <iconSet showValue="0">
        <cfvo type="percent" val="0"/>
        <cfvo type="num" val="0.6"/>
        <cfvo type="num" val="0.9"/>
      </iconSet>
    </cfRule>
  </conditionalFormatting>
  <conditionalFormatting sqref="AU118">
    <cfRule type="iconSet" priority="343">
      <iconSet showValue="0">
        <cfvo type="percent" val="0"/>
        <cfvo type="num" val="0.6"/>
        <cfvo type="num" val="0.9"/>
      </iconSet>
    </cfRule>
  </conditionalFormatting>
  <conditionalFormatting sqref="AT118">
    <cfRule type="iconSet" priority="342">
      <iconSet showValue="0">
        <cfvo type="percent" val="0"/>
        <cfvo type="num" val="0.6"/>
        <cfvo type="num" val="0.9"/>
      </iconSet>
    </cfRule>
  </conditionalFormatting>
  <conditionalFormatting sqref="AS118">
    <cfRule type="iconSet" priority="341">
      <iconSet showValue="0">
        <cfvo type="percent" val="0"/>
        <cfvo type="num" val="0.6"/>
        <cfvo type="num" val="0.9"/>
      </iconSet>
    </cfRule>
  </conditionalFormatting>
  <conditionalFormatting sqref="AR118">
    <cfRule type="iconSet" priority="340">
      <iconSet showValue="0">
        <cfvo type="percent" val="0"/>
        <cfvo type="num" val="0.6"/>
        <cfvo type="num" val="0.9"/>
      </iconSet>
    </cfRule>
  </conditionalFormatting>
  <conditionalFormatting sqref="AQ118">
    <cfRule type="iconSet" priority="339">
      <iconSet showValue="0">
        <cfvo type="percent" val="0"/>
        <cfvo type="num" val="0.6"/>
        <cfvo type="num" val="0.9"/>
      </iconSet>
    </cfRule>
  </conditionalFormatting>
  <conditionalFormatting sqref="AP118">
    <cfRule type="iconSet" priority="338">
      <iconSet showValue="0">
        <cfvo type="percent" val="0"/>
        <cfvo type="num" val="0.6"/>
        <cfvo type="num" val="0.9"/>
      </iconSet>
    </cfRule>
  </conditionalFormatting>
  <conditionalFormatting sqref="AO118">
    <cfRule type="iconSet" priority="337">
      <iconSet showValue="0">
        <cfvo type="percent" val="0"/>
        <cfvo type="num" val="0.6"/>
        <cfvo type="num" val="0.9"/>
      </iconSet>
    </cfRule>
  </conditionalFormatting>
  <conditionalFormatting sqref="AN118">
    <cfRule type="iconSet" priority="336">
      <iconSet showValue="0">
        <cfvo type="percent" val="0"/>
        <cfvo type="num" val="0.6"/>
        <cfvo type="num" val="0.9"/>
      </iconSet>
    </cfRule>
  </conditionalFormatting>
  <conditionalFormatting sqref="AM118">
    <cfRule type="iconSet" priority="335">
      <iconSet showValue="0">
        <cfvo type="percent" val="0"/>
        <cfvo type="num" val="0.6"/>
        <cfvo type="num" val="0.9"/>
      </iconSet>
    </cfRule>
  </conditionalFormatting>
  <conditionalFormatting sqref="AL118">
    <cfRule type="iconSet" priority="334">
      <iconSet showValue="0">
        <cfvo type="percent" val="0"/>
        <cfvo type="num" val="0.6"/>
        <cfvo type="num" val="0.9"/>
      </iconSet>
    </cfRule>
  </conditionalFormatting>
  <conditionalFormatting sqref="AK118">
    <cfRule type="iconSet" priority="333">
      <iconSet showValue="0">
        <cfvo type="percent" val="0"/>
        <cfvo type="num" val="0.6"/>
        <cfvo type="num" val="0.9"/>
      </iconSet>
    </cfRule>
  </conditionalFormatting>
  <conditionalFormatting sqref="AW123">
    <cfRule type="iconSet" priority="332">
      <iconSet showValue="0">
        <cfvo type="percent" val="0"/>
        <cfvo type="num" val="0.6"/>
        <cfvo type="num" val="0.9"/>
      </iconSet>
    </cfRule>
  </conditionalFormatting>
  <conditionalFormatting sqref="AV123">
    <cfRule type="iconSet" priority="331">
      <iconSet showValue="0">
        <cfvo type="percent" val="0"/>
        <cfvo type="num" val="0.6"/>
        <cfvo type="num" val="0.9"/>
      </iconSet>
    </cfRule>
  </conditionalFormatting>
  <conditionalFormatting sqref="AU123">
    <cfRule type="iconSet" priority="330">
      <iconSet showValue="0">
        <cfvo type="percent" val="0"/>
        <cfvo type="num" val="0.6"/>
        <cfvo type="num" val="0.9"/>
      </iconSet>
    </cfRule>
  </conditionalFormatting>
  <conditionalFormatting sqref="AT123">
    <cfRule type="iconSet" priority="329">
      <iconSet showValue="0">
        <cfvo type="percent" val="0"/>
        <cfvo type="num" val="0.6"/>
        <cfvo type="num" val="0.9"/>
      </iconSet>
    </cfRule>
  </conditionalFormatting>
  <conditionalFormatting sqref="AS123">
    <cfRule type="iconSet" priority="328">
      <iconSet showValue="0">
        <cfvo type="percent" val="0"/>
        <cfvo type="num" val="0.6"/>
        <cfvo type="num" val="0.9"/>
      </iconSet>
    </cfRule>
  </conditionalFormatting>
  <conditionalFormatting sqref="AR123">
    <cfRule type="iconSet" priority="327">
      <iconSet showValue="0">
        <cfvo type="percent" val="0"/>
        <cfvo type="num" val="0.6"/>
        <cfvo type="num" val="0.9"/>
      </iconSet>
    </cfRule>
  </conditionalFormatting>
  <conditionalFormatting sqref="AQ123">
    <cfRule type="iconSet" priority="326">
      <iconSet showValue="0">
        <cfvo type="percent" val="0"/>
        <cfvo type="num" val="0.6"/>
        <cfvo type="num" val="0.9"/>
      </iconSet>
    </cfRule>
  </conditionalFormatting>
  <conditionalFormatting sqref="AP123">
    <cfRule type="iconSet" priority="325">
      <iconSet showValue="0">
        <cfvo type="percent" val="0"/>
        <cfvo type="num" val="0.6"/>
        <cfvo type="num" val="0.9"/>
      </iconSet>
    </cfRule>
  </conditionalFormatting>
  <conditionalFormatting sqref="AO123">
    <cfRule type="iconSet" priority="324">
      <iconSet showValue="0">
        <cfvo type="percent" val="0"/>
        <cfvo type="num" val="0.6"/>
        <cfvo type="num" val="0.9"/>
      </iconSet>
    </cfRule>
  </conditionalFormatting>
  <conditionalFormatting sqref="AN123">
    <cfRule type="iconSet" priority="323">
      <iconSet showValue="0">
        <cfvo type="percent" val="0"/>
        <cfvo type="num" val="0.6"/>
        <cfvo type="num" val="0.9"/>
      </iconSet>
    </cfRule>
  </conditionalFormatting>
  <conditionalFormatting sqref="AM123">
    <cfRule type="iconSet" priority="322">
      <iconSet showValue="0">
        <cfvo type="percent" val="0"/>
        <cfvo type="num" val="0.6"/>
        <cfvo type="num" val="0.9"/>
      </iconSet>
    </cfRule>
  </conditionalFormatting>
  <conditionalFormatting sqref="AL123">
    <cfRule type="iconSet" priority="321">
      <iconSet showValue="0">
        <cfvo type="percent" val="0"/>
        <cfvo type="num" val="0.6"/>
        <cfvo type="num" val="0.9"/>
      </iconSet>
    </cfRule>
  </conditionalFormatting>
  <conditionalFormatting sqref="AK123">
    <cfRule type="iconSet" priority="320">
      <iconSet showValue="0">
        <cfvo type="percent" val="0"/>
        <cfvo type="num" val="0.6"/>
        <cfvo type="num" val="0.9"/>
      </iconSet>
    </cfRule>
  </conditionalFormatting>
  <conditionalFormatting sqref="AW128">
    <cfRule type="iconSet" priority="319">
      <iconSet showValue="0">
        <cfvo type="percent" val="0"/>
        <cfvo type="num" val="0.6"/>
        <cfvo type="num" val="0.9"/>
      </iconSet>
    </cfRule>
  </conditionalFormatting>
  <conditionalFormatting sqref="AV128">
    <cfRule type="iconSet" priority="318">
      <iconSet showValue="0">
        <cfvo type="percent" val="0"/>
        <cfvo type="num" val="0.6"/>
        <cfvo type="num" val="0.9"/>
      </iconSet>
    </cfRule>
  </conditionalFormatting>
  <conditionalFormatting sqref="AU128">
    <cfRule type="iconSet" priority="317">
      <iconSet showValue="0">
        <cfvo type="percent" val="0"/>
        <cfvo type="num" val="0.6"/>
        <cfvo type="num" val="0.9"/>
      </iconSet>
    </cfRule>
  </conditionalFormatting>
  <conditionalFormatting sqref="AT128">
    <cfRule type="iconSet" priority="316">
      <iconSet showValue="0">
        <cfvo type="percent" val="0"/>
        <cfvo type="num" val="0.6"/>
        <cfvo type="num" val="0.9"/>
      </iconSet>
    </cfRule>
  </conditionalFormatting>
  <conditionalFormatting sqref="AS128">
    <cfRule type="iconSet" priority="315">
      <iconSet showValue="0">
        <cfvo type="percent" val="0"/>
        <cfvo type="num" val="0.6"/>
        <cfvo type="num" val="0.9"/>
      </iconSet>
    </cfRule>
  </conditionalFormatting>
  <conditionalFormatting sqref="AR128">
    <cfRule type="iconSet" priority="314">
      <iconSet showValue="0">
        <cfvo type="percent" val="0"/>
        <cfvo type="num" val="0.6"/>
        <cfvo type="num" val="0.9"/>
      </iconSet>
    </cfRule>
  </conditionalFormatting>
  <conditionalFormatting sqref="AQ128">
    <cfRule type="iconSet" priority="313">
      <iconSet showValue="0">
        <cfvo type="percent" val="0"/>
        <cfvo type="num" val="0.6"/>
        <cfvo type="num" val="0.9"/>
      </iconSet>
    </cfRule>
  </conditionalFormatting>
  <conditionalFormatting sqref="AP128">
    <cfRule type="iconSet" priority="312">
      <iconSet showValue="0">
        <cfvo type="percent" val="0"/>
        <cfvo type="num" val="0.6"/>
        <cfvo type="num" val="0.9"/>
      </iconSet>
    </cfRule>
  </conditionalFormatting>
  <conditionalFormatting sqref="AO128">
    <cfRule type="iconSet" priority="311">
      <iconSet showValue="0">
        <cfvo type="percent" val="0"/>
        <cfvo type="num" val="0.6"/>
        <cfvo type="num" val="0.9"/>
      </iconSet>
    </cfRule>
  </conditionalFormatting>
  <conditionalFormatting sqref="AN128">
    <cfRule type="iconSet" priority="310">
      <iconSet showValue="0">
        <cfvo type="percent" val="0"/>
        <cfvo type="num" val="0.6"/>
        <cfvo type="num" val="0.9"/>
      </iconSet>
    </cfRule>
  </conditionalFormatting>
  <conditionalFormatting sqref="AM128">
    <cfRule type="iconSet" priority="309">
      <iconSet showValue="0">
        <cfvo type="percent" val="0"/>
        <cfvo type="num" val="0.6"/>
        <cfvo type="num" val="0.9"/>
      </iconSet>
    </cfRule>
  </conditionalFormatting>
  <conditionalFormatting sqref="AL128">
    <cfRule type="iconSet" priority="308">
      <iconSet showValue="0">
        <cfvo type="percent" val="0"/>
        <cfvo type="num" val="0.6"/>
        <cfvo type="num" val="0.9"/>
      </iconSet>
    </cfRule>
  </conditionalFormatting>
  <conditionalFormatting sqref="AK128">
    <cfRule type="iconSet" priority="307">
      <iconSet showValue="0">
        <cfvo type="percent" val="0"/>
        <cfvo type="num" val="0.6"/>
        <cfvo type="num" val="0.9"/>
      </iconSet>
    </cfRule>
  </conditionalFormatting>
  <conditionalFormatting sqref="AW132">
    <cfRule type="iconSet" priority="306">
      <iconSet showValue="0">
        <cfvo type="percent" val="0"/>
        <cfvo type="num" val="0.6"/>
        <cfvo type="num" val="0.9"/>
      </iconSet>
    </cfRule>
  </conditionalFormatting>
  <conditionalFormatting sqref="AV132">
    <cfRule type="iconSet" priority="305">
      <iconSet showValue="0">
        <cfvo type="percent" val="0"/>
        <cfvo type="num" val="0.6"/>
        <cfvo type="num" val="0.9"/>
      </iconSet>
    </cfRule>
  </conditionalFormatting>
  <conditionalFormatting sqref="AU132">
    <cfRule type="iconSet" priority="304">
      <iconSet showValue="0">
        <cfvo type="percent" val="0"/>
        <cfvo type="num" val="0.6"/>
        <cfvo type="num" val="0.9"/>
      </iconSet>
    </cfRule>
  </conditionalFormatting>
  <conditionalFormatting sqref="AT132">
    <cfRule type="iconSet" priority="303">
      <iconSet showValue="0">
        <cfvo type="percent" val="0"/>
        <cfvo type="num" val="0.6"/>
        <cfvo type="num" val="0.9"/>
      </iconSet>
    </cfRule>
  </conditionalFormatting>
  <conditionalFormatting sqref="AS132">
    <cfRule type="iconSet" priority="302">
      <iconSet showValue="0">
        <cfvo type="percent" val="0"/>
        <cfvo type="num" val="0.6"/>
        <cfvo type="num" val="0.9"/>
      </iconSet>
    </cfRule>
  </conditionalFormatting>
  <conditionalFormatting sqref="AR132">
    <cfRule type="iconSet" priority="301">
      <iconSet showValue="0">
        <cfvo type="percent" val="0"/>
        <cfvo type="num" val="0.6"/>
        <cfvo type="num" val="0.9"/>
      </iconSet>
    </cfRule>
  </conditionalFormatting>
  <conditionalFormatting sqref="AQ132">
    <cfRule type="iconSet" priority="300">
      <iconSet showValue="0">
        <cfvo type="percent" val="0"/>
        <cfvo type="num" val="0.6"/>
        <cfvo type="num" val="0.9"/>
      </iconSet>
    </cfRule>
  </conditionalFormatting>
  <conditionalFormatting sqref="AP132">
    <cfRule type="iconSet" priority="299">
      <iconSet showValue="0">
        <cfvo type="percent" val="0"/>
        <cfvo type="num" val="0.6"/>
        <cfvo type="num" val="0.9"/>
      </iconSet>
    </cfRule>
  </conditionalFormatting>
  <conditionalFormatting sqref="AO132">
    <cfRule type="iconSet" priority="298">
      <iconSet showValue="0">
        <cfvo type="percent" val="0"/>
        <cfvo type="num" val="0.6"/>
        <cfvo type="num" val="0.9"/>
      </iconSet>
    </cfRule>
  </conditionalFormatting>
  <conditionalFormatting sqref="AN132">
    <cfRule type="iconSet" priority="297">
      <iconSet showValue="0">
        <cfvo type="percent" val="0"/>
        <cfvo type="num" val="0.6"/>
        <cfvo type="num" val="0.9"/>
      </iconSet>
    </cfRule>
  </conditionalFormatting>
  <conditionalFormatting sqref="AM132">
    <cfRule type="iconSet" priority="296">
      <iconSet showValue="0">
        <cfvo type="percent" val="0"/>
        <cfvo type="num" val="0.6"/>
        <cfvo type="num" val="0.9"/>
      </iconSet>
    </cfRule>
  </conditionalFormatting>
  <conditionalFormatting sqref="AL132">
    <cfRule type="iconSet" priority="295">
      <iconSet showValue="0">
        <cfvo type="percent" val="0"/>
        <cfvo type="num" val="0.6"/>
        <cfvo type="num" val="0.9"/>
      </iconSet>
    </cfRule>
  </conditionalFormatting>
  <conditionalFormatting sqref="AK132">
    <cfRule type="iconSet" priority="294">
      <iconSet showValue="0">
        <cfvo type="percent" val="0"/>
        <cfvo type="num" val="0.6"/>
        <cfvo type="num" val="0.9"/>
      </iconSet>
    </cfRule>
  </conditionalFormatting>
  <conditionalFormatting sqref="AW135">
    <cfRule type="iconSet" priority="293">
      <iconSet showValue="0">
        <cfvo type="percent" val="0"/>
        <cfvo type="num" val="0.6"/>
        <cfvo type="num" val="0.9"/>
      </iconSet>
    </cfRule>
  </conditionalFormatting>
  <conditionalFormatting sqref="AV135">
    <cfRule type="iconSet" priority="292">
      <iconSet showValue="0">
        <cfvo type="percent" val="0"/>
        <cfvo type="num" val="0.6"/>
        <cfvo type="num" val="0.9"/>
      </iconSet>
    </cfRule>
  </conditionalFormatting>
  <conditionalFormatting sqref="AU135">
    <cfRule type="iconSet" priority="291">
      <iconSet showValue="0">
        <cfvo type="percent" val="0"/>
        <cfvo type="num" val="0.6"/>
        <cfvo type="num" val="0.9"/>
      </iconSet>
    </cfRule>
  </conditionalFormatting>
  <conditionalFormatting sqref="AT135">
    <cfRule type="iconSet" priority="290">
      <iconSet showValue="0">
        <cfvo type="percent" val="0"/>
        <cfvo type="num" val="0.6"/>
        <cfvo type="num" val="0.9"/>
      </iconSet>
    </cfRule>
  </conditionalFormatting>
  <conditionalFormatting sqref="AS135">
    <cfRule type="iconSet" priority="289">
      <iconSet showValue="0">
        <cfvo type="percent" val="0"/>
        <cfvo type="num" val="0.6"/>
        <cfvo type="num" val="0.9"/>
      </iconSet>
    </cfRule>
  </conditionalFormatting>
  <conditionalFormatting sqref="AR135">
    <cfRule type="iconSet" priority="288">
      <iconSet showValue="0">
        <cfvo type="percent" val="0"/>
        <cfvo type="num" val="0.6"/>
        <cfvo type="num" val="0.9"/>
      </iconSet>
    </cfRule>
  </conditionalFormatting>
  <conditionalFormatting sqref="AQ135">
    <cfRule type="iconSet" priority="287">
      <iconSet showValue="0">
        <cfvo type="percent" val="0"/>
        <cfvo type="num" val="0.6"/>
        <cfvo type="num" val="0.9"/>
      </iconSet>
    </cfRule>
  </conditionalFormatting>
  <conditionalFormatting sqref="AP135">
    <cfRule type="iconSet" priority="286">
      <iconSet showValue="0">
        <cfvo type="percent" val="0"/>
        <cfvo type="num" val="0.6"/>
        <cfvo type="num" val="0.9"/>
      </iconSet>
    </cfRule>
  </conditionalFormatting>
  <conditionalFormatting sqref="AO135">
    <cfRule type="iconSet" priority="285">
      <iconSet showValue="0">
        <cfvo type="percent" val="0"/>
        <cfvo type="num" val="0.6"/>
        <cfvo type="num" val="0.9"/>
      </iconSet>
    </cfRule>
  </conditionalFormatting>
  <conditionalFormatting sqref="AN135">
    <cfRule type="iconSet" priority="284">
      <iconSet showValue="0">
        <cfvo type="percent" val="0"/>
        <cfvo type="num" val="0.6"/>
        <cfvo type="num" val="0.9"/>
      </iconSet>
    </cfRule>
  </conditionalFormatting>
  <conditionalFormatting sqref="AM135">
    <cfRule type="iconSet" priority="283">
      <iconSet showValue="0">
        <cfvo type="percent" val="0"/>
        <cfvo type="num" val="0.6"/>
        <cfvo type="num" val="0.9"/>
      </iconSet>
    </cfRule>
  </conditionalFormatting>
  <conditionalFormatting sqref="AL135">
    <cfRule type="iconSet" priority="282">
      <iconSet showValue="0">
        <cfvo type="percent" val="0"/>
        <cfvo type="num" val="0.6"/>
        <cfvo type="num" val="0.9"/>
      </iconSet>
    </cfRule>
  </conditionalFormatting>
  <conditionalFormatting sqref="AK135">
    <cfRule type="iconSet" priority="281">
      <iconSet showValue="0">
        <cfvo type="percent" val="0"/>
        <cfvo type="num" val="0.6"/>
        <cfvo type="num" val="0.9"/>
      </iconSet>
    </cfRule>
  </conditionalFormatting>
  <conditionalFormatting sqref="AW143">
    <cfRule type="iconSet" priority="280">
      <iconSet showValue="0">
        <cfvo type="percent" val="0"/>
        <cfvo type="num" val="0.6"/>
        <cfvo type="num" val="0.9"/>
      </iconSet>
    </cfRule>
  </conditionalFormatting>
  <conditionalFormatting sqref="AV143">
    <cfRule type="iconSet" priority="279">
      <iconSet showValue="0">
        <cfvo type="percent" val="0"/>
        <cfvo type="num" val="0.6"/>
        <cfvo type="num" val="0.9"/>
      </iconSet>
    </cfRule>
  </conditionalFormatting>
  <conditionalFormatting sqref="AU143">
    <cfRule type="iconSet" priority="278">
      <iconSet showValue="0">
        <cfvo type="percent" val="0"/>
        <cfvo type="num" val="0.6"/>
        <cfvo type="num" val="0.9"/>
      </iconSet>
    </cfRule>
  </conditionalFormatting>
  <conditionalFormatting sqref="AT143">
    <cfRule type="iconSet" priority="277">
      <iconSet showValue="0">
        <cfvo type="percent" val="0"/>
        <cfvo type="num" val="0.6"/>
        <cfvo type="num" val="0.9"/>
      </iconSet>
    </cfRule>
  </conditionalFormatting>
  <conditionalFormatting sqref="AS143">
    <cfRule type="iconSet" priority="276">
      <iconSet showValue="0">
        <cfvo type="percent" val="0"/>
        <cfvo type="num" val="0.6"/>
        <cfvo type="num" val="0.9"/>
      </iconSet>
    </cfRule>
  </conditionalFormatting>
  <conditionalFormatting sqref="AR143">
    <cfRule type="iconSet" priority="275">
      <iconSet showValue="0">
        <cfvo type="percent" val="0"/>
        <cfvo type="num" val="0.6"/>
        <cfvo type="num" val="0.9"/>
      </iconSet>
    </cfRule>
  </conditionalFormatting>
  <conditionalFormatting sqref="AQ143">
    <cfRule type="iconSet" priority="274">
      <iconSet showValue="0">
        <cfvo type="percent" val="0"/>
        <cfvo type="num" val="0.6"/>
        <cfvo type="num" val="0.9"/>
      </iconSet>
    </cfRule>
  </conditionalFormatting>
  <conditionalFormatting sqref="AP143">
    <cfRule type="iconSet" priority="273">
      <iconSet showValue="0">
        <cfvo type="percent" val="0"/>
        <cfvo type="num" val="0.6"/>
        <cfvo type="num" val="0.9"/>
      </iconSet>
    </cfRule>
  </conditionalFormatting>
  <conditionalFormatting sqref="AO143">
    <cfRule type="iconSet" priority="272">
      <iconSet showValue="0">
        <cfvo type="percent" val="0"/>
        <cfvo type="num" val="0.6"/>
        <cfvo type="num" val="0.9"/>
      </iconSet>
    </cfRule>
  </conditionalFormatting>
  <conditionalFormatting sqref="AN143">
    <cfRule type="iconSet" priority="271">
      <iconSet showValue="0">
        <cfvo type="percent" val="0"/>
        <cfvo type="num" val="0.6"/>
        <cfvo type="num" val="0.9"/>
      </iconSet>
    </cfRule>
  </conditionalFormatting>
  <conditionalFormatting sqref="AM143">
    <cfRule type="iconSet" priority="270">
      <iconSet showValue="0">
        <cfvo type="percent" val="0"/>
        <cfvo type="num" val="0.6"/>
        <cfvo type="num" val="0.9"/>
      </iconSet>
    </cfRule>
  </conditionalFormatting>
  <conditionalFormatting sqref="AL143">
    <cfRule type="iconSet" priority="269">
      <iconSet showValue="0">
        <cfvo type="percent" val="0"/>
        <cfvo type="num" val="0.6"/>
        <cfvo type="num" val="0.9"/>
      </iconSet>
    </cfRule>
  </conditionalFormatting>
  <conditionalFormatting sqref="AK143">
    <cfRule type="iconSet" priority="268">
      <iconSet showValue="0">
        <cfvo type="percent" val="0"/>
        <cfvo type="num" val="0.6"/>
        <cfvo type="num" val="0.9"/>
      </iconSet>
    </cfRule>
  </conditionalFormatting>
  <conditionalFormatting sqref="AW145">
    <cfRule type="iconSet" priority="267">
      <iconSet showValue="0">
        <cfvo type="percent" val="0"/>
        <cfvo type="num" val="0.6"/>
        <cfvo type="num" val="0.9"/>
      </iconSet>
    </cfRule>
  </conditionalFormatting>
  <conditionalFormatting sqref="AV145">
    <cfRule type="iconSet" priority="266">
      <iconSet showValue="0">
        <cfvo type="percent" val="0"/>
        <cfvo type="num" val="0.6"/>
        <cfvo type="num" val="0.9"/>
      </iconSet>
    </cfRule>
  </conditionalFormatting>
  <conditionalFormatting sqref="AU145">
    <cfRule type="iconSet" priority="265">
      <iconSet showValue="0">
        <cfvo type="percent" val="0"/>
        <cfvo type="num" val="0.6"/>
        <cfvo type="num" val="0.9"/>
      </iconSet>
    </cfRule>
  </conditionalFormatting>
  <conditionalFormatting sqref="AT145">
    <cfRule type="iconSet" priority="264">
      <iconSet showValue="0">
        <cfvo type="percent" val="0"/>
        <cfvo type="num" val="0.6"/>
        <cfvo type="num" val="0.9"/>
      </iconSet>
    </cfRule>
  </conditionalFormatting>
  <conditionalFormatting sqref="AS145">
    <cfRule type="iconSet" priority="263">
      <iconSet showValue="0">
        <cfvo type="percent" val="0"/>
        <cfvo type="num" val="0.6"/>
        <cfvo type="num" val="0.9"/>
      </iconSet>
    </cfRule>
  </conditionalFormatting>
  <conditionalFormatting sqref="AR145">
    <cfRule type="iconSet" priority="262">
      <iconSet showValue="0">
        <cfvo type="percent" val="0"/>
        <cfvo type="num" val="0.6"/>
        <cfvo type="num" val="0.9"/>
      </iconSet>
    </cfRule>
  </conditionalFormatting>
  <conditionalFormatting sqref="AQ145">
    <cfRule type="iconSet" priority="261">
      <iconSet showValue="0">
        <cfvo type="percent" val="0"/>
        <cfvo type="num" val="0.6"/>
        <cfvo type="num" val="0.9"/>
      </iconSet>
    </cfRule>
  </conditionalFormatting>
  <conditionalFormatting sqref="AP145">
    <cfRule type="iconSet" priority="260">
      <iconSet showValue="0">
        <cfvo type="percent" val="0"/>
        <cfvo type="num" val="0.6"/>
        <cfvo type="num" val="0.9"/>
      </iconSet>
    </cfRule>
  </conditionalFormatting>
  <conditionalFormatting sqref="AO145">
    <cfRule type="iconSet" priority="259">
      <iconSet showValue="0">
        <cfvo type="percent" val="0"/>
        <cfvo type="num" val="0.6"/>
        <cfvo type="num" val="0.9"/>
      </iconSet>
    </cfRule>
  </conditionalFormatting>
  <conditionalFormatting sqref="AN145">
    <cfRule type="iconSet" priority="258">
      <iconSet showValue="0">
        <cfvo type="percent" val="0"/>
        <cfvo type="num" val="0.6"/>
        <cfvo type="num" val="0.9"/>
      </iconSet>
    </cfRule>
  </conditionalFormatting>
  <conditionalFormatting sqref="AM145">
    <cfRule type="iconSet" priority="257">
      <iconSet showValue="0">
        <cfvo type="percent" val="0"/>
        <cfvo type="num" val="0.6"/>
        <cfvo type="num" val="0.9"/>
      </iconSet>
    </cfRule>
  </conditionalFormatting>
  <conditionalFormatting sqref="AL145">
    <cfRule type="iconSet" priority="256">
      <iconSet showValue="0">
        <cfvo type="percent" val="0"/>
        <cfvo type="num" val="0.6"/>
        <cfvo type="num" val="0.9"/>
      </iconSet>
    </cfRule>
  </conditionalFormatting>
  <conditionalFormatting sqref="AK145">
    <cfRule type="iconSet" priority="255">
      <iconSet showValue="0">
        <cfvo type="percent" val="0"/>
        <cfvo type="num" val="0.6"/>
        <cfvo type="num" val="0.9"/>
      </iconSet>
    </cfRule>
  </conditionalFormatting>
  <conditionalFormatting sqref="AW154">
    <cfRule type="iconSet" priority="254">
      <iconSet showValue="0">
        <cfvo type="percent" val="0"/>
        <cfvo type="num" val="0.6"/>
        <cfvo type="num" val="0.9"/>
      </iconSet>
    </cfRule>
  </conditionalFormatting>
  <conditionalFormatting sqref="AV154">
    <cfRule type="iconSet" priority="253">
      <iconSet showValue="0">
        <cfvo type="percent" val="0"/>
        <cfvo type="num" val="0.6"/>
        <cfvo type="num" val="0.9"/>
      </iconSet>
    </cfRule>
  </conditionalFormatting>
  <conditionalFormatting sqref="AU154">
    <cfRule type="iconSet" priority="252">
      <iconSet showValue="0">
        <cfvo type="percent" val="0"/>
        <cfvo type="num" val="0.6"/>
        <cfvo type="num" val="0.9"/>
      </iconSet>
    </cfRule>
  </conditionalFormatting>
  <conditionalFormatting sqref="AT154">
    <cfRule type="iconSet" priority="251">
      <iconSet showValue="0">
        <cfvo type="percent" val="0"/>
        <cfvo type="num" val="0.6"/>
        <cfvo type="num" val="0.9"/>
      </iconSet>
    </cfRule>
  </conditionalFormatting>
  <conditionalFormatting sqref="AS154">
    <cfRule type="iconSet" priority="250">
      <iconSet showValue="0">
        <cfvo type="percent" val="0"/>
        <cfvo type="num" val="0.6"/>
        <cfvo type="num" val="0.9"/>
      </iconSet>
    </cfRule>
  </conditionalFormatting>
  <conditionalFormatting sqref="AR154">
    <cfRule type="iconSet" priority="249">
      <iconSet showValue="0">
        <cfvo type="percent" val="0"/>
        <cfvo type="num" val="0.6"/>
        <cfvo type="num" val="0.9"/>
      </iconSet>
    </cfRule>
  </conditionalFormatting>
  <conditionalFormatting sqref="AQ154">
    <cfRule type="iconSet" priority="248">
      <iconSet showValue="0">
        <cfvo type="percent" val="0"/>
        <cfvo type="num" val="0.6"/>
        <cfvo type="num" val="0.9"/>
      </iconSet>
    </cfRule>
  </conditionalFormatting>
  <conditionalFormatting sqref="AP154">
    <cfRule type="iconSet" priority="247">
      <iconSet showValue="0">
        <cfvo type="percent" val="0"/>
        <cfvo type="num" val="0.6"/>
        <cfvo type="num" val="0.9"/>
      </iconSet>
    </cfRule>
  </conditionalFormatting>
  <conditionalFormatting sqref="AO154">
    <cfRule type="iconSet" priority="246">
      <iconSet showValue="0">
        <cfvo type="percent" val="0"/>
        <cfvo type="num" val="0.6"/>
        <cfvo type="num" val="0.9"/>
      </iconSet>
    </cfRule>
  </conditionalFormatting>
  <conditionalFormatting sqref="AN154">
    <cfRule type="iconSet" priority="245">
      <iconSet showValue="0">
        <cfvo type="percent" val="0"/>
        <cfvo type="num" val="0.6"/>
        <cfvo type="num" val="0.9"/>
      </iconSet>
    </cfRule>
  </conditionalFormatting>
  <conditionalFormatting sqref="AM154">
    <cfRule type="iconSet" priority="244">
      <iconSet showValue="0">
        <cfvo type="percent" val="0"/>
        <cfvo type="num" val="0.6"/>
        <cfvo type="num" val="0.9"/>
      </iconSet>
    </cfRule>
  </conditionalFormatting>
  <conditionalFormatting sqref="AL154">
    <cfRule type="iconSet" priority="243">
      <iconSet showValue="0">
        <cfvo type="percent" val="0"/>
        <cfvo type="num" val="0.6"/>
        <cfvo type="num" val="0.9"/>
      </iconSet>
    </cfRule>
  </conditionalFormatting>
  <conditionalFormatting sqref="AK154">
    <cfRule type="iconSet" priority="242">
      <iconSet showValue="0">
        <cfvo type="percent" val="0"/>
        <cfvo type="num" val="0.6"/>
        <cfvo type="num" val="0.9"/>
      </iconSet>
    </cfRule>
  </conditionalFormatting>
  <conditionalFormatting sqref="AZ13">
    <cfRule type="iconSet" priority="241">
      <iconSet showValue="0">
        <cfvo type="percent" val="0"/>
        <cfvo type="num" val="0.6"/>
        <cfvo type="num" val="0.9"/>
      </iconSet>
    </cfRule>
  </conditionalFormatting>
  <conditionalFormatting sqref="AY13">
    <cfRule type="iconSet" priority="240">
      <iconSet showValue="0">
        <cfvo type="percent" val="0"/>
        <cfvo type="num" val="0.6"/>
        <cfvo type="num" val="0.9"/>
      </iconSet>
    </cfRule>
  </conditionalFormatting>
  <conditionalFormatting sqref="AZ20">
    <cfRule type="iconSet" priority="239">
      <iconSet showValue="0">
        <cfvo type="percent" val="0"/>
        <cfvo type="num" val="0.6"/>
        <cfvo type="num" val="0.9"/>
      </iconSet>
    </cfRule>
  </conditionalFormatting>
  <conditionalFormatting sqref="AY20">
    <cfRule type="iconSet" priority="238">
      <iconSet showValue="0">
        <cfvo type="percent" val="0"/>
        <cfvo type="num" val="0.6"/>
        <cfvo type="num" val="0.9"/>
      </iconSet>
    </cfRule>
  </conditionalFormatting>
  <conditionalFormatting sqref="AZ57">
    <cfRule type="iconSet" priority="237">
      <iconSet showValue="0">
        <cfvo type="percent" val="0"/>
        <cfvo type="num" val="0.6"/>
        <cfvo type="num" val="0.9"/>
      </iconSet>
    </cfRule>
  </conditionalFormatting>
  <conditionalFormatting sqref="AY57">
    <cfRule type="iconSet" priority="236">
      <iconSet showValue="0">
        <cfvo type="percent" val="0"/>
        <cfvo type="num" val="0.6"/>
        <cfvo type="num" val="0.9"/>
      </iconSet>
    </cfRule>
  </conditionalFormatting>
  <conditionalFormatting sqref="AZ70">
    <cfRule type="iconSet" priority="235">
      <iconSet showValue="0">
        <cfvo type="percent" val="0"/>
        <cfvo type="num" val="0.6"/>
        <cfvo type="num" val="0.9"/>
      </iconSet>
    </cfRule>
  </conditionalFormatting>
  <conditionalFormatting sqref="AY70">
    <cfRule type="iconSet" priority="234">
      <iconSet showValue="0">
        <cfvo type="percent" val="0"/>
        <cfvo type="num" val="0.6"/>
        <cfvo type="num" val="0.9"/>
      </iconSet>
    </cfRule>
  </conditionalFormatting>
  <conditionalFormatting sqref="AZ76">
    <cfRule type="iconSet" priority="233">
      <iconSet showValue="0">
        <cfvo type="percent" val="0"/>
        <cfvo type="num" val="0.6"/>
        <cfvo type="num" val="0.9"/>
      </iconSet>
    </cfRule>
  </conditionalFormatting>
  <conditionalFormatting sqref="AY76">
    <cfRule type="iconSet" priority="232">
      <iconSet showValue="0">
        <cfvo type="percent" val="0"/>
        <cfvo type="num" val="0.6"/>
        <cfvo type="num" val="0.9"/>
      </iconSet>
    </cfRule>
  </conditionalFormatting>
  <conditionalFormatting sqref="AZ79">
    <cfRule type="iconSet" priority="231">
      <iconSet showValue="0">
        <cfvo type="percent" val="0"/>
        <cfvo type="num" val="0.6"/>
        <cfvo type="num" val="0.9"/>
      </iconSet>
    </cfRule>
  </conditionalFormatting>
  <conditionalFormatting sqref="AY79">
    <cfRule type="iconSet" priority="230">
      <iconSet showValue="0">
        <cfvo type="percent" val="0"/>
        <cfvo type="num" val="0.6"/>
        <cfvo type="num" val="0.9"/>
      </iconSet>
    </cfRule>
  </conditionalFormatting>
  <conditionalFormatting sqref="AZ85">
    <cfRule type="iconSet" priority="229">
      <iconSet showValue="0">
        <cfvo type="percent" val="0"/>
        <cfvo type="num" val="0.6"/>
        <cfvo type="num" val="0.9"/>
      </iconSet>
    </cfRule>
  </conditionalFormatting>
  <conditionalFormatting sqref="AY85">
    <cfRule type="iconSet" priority="228">
      <iconSet showValue="0">
        <cfvo type="percent" val="0"/>
        <cfvo type="num" val="0.6"/>
        <cfvo type="num" val="0.9"/>
      </iconSet>
    </cfRule>
  </conditionalFormatting>
  <conditionalFormatting sqref="AZ92">
    <cfRule type="iconSet" priority="227">
      <iconSet showValue="0">
        <cfvo type="percent" val="0"/>
        <cfvo type="num" val="0.6"/>
        <cfvo type="num" val="0.9"/>
      </iconSet>
    </cfRule>
  </conditionalFormatting>
  <conditionalFormatting sqref="AY92">
    <cfRule type="iconSet" priority="226">
      <iconSet showValue="0">
        <cfvo type="percent" val="0"/>
        <cfvo type="num" val="0.6"/>
        <cfvo type="num" val="0.9"/>
      </iconSet>
    </cfRule>
  </conditionalFormatting>
  <conditionalFormatting sqref="AZ109">
    <cfRule type="iconSet" priority="225">
      <iconSet showValue="0">
        <cfvo type="percent" val="0"/>
        <cfvo type="num" val="0.6"/>
        <cfvo type="num" val="0.9"/>
      </iconSet>
    </cfRule>
  </conditionalFormatting>
  <conditionalFormatting sqref="AY109">
    <cfRule type="iconSet" priority="224">
      <iconSet showValue="0">
        <cfvo type="percent" val="0"/>
        <cfvo type="num" val="0.6"/>
        <cfvo type="num" val="0.9"/>
      </iconSet>
    </cfRule>
  </conditionalFormatting>
  <conditionalFormatting sqref="AZ118">
    <cfRule type="iconSet" priority="223">
      <iconSet showValue="0">
        <cfvo type="percent" val="0"/>
        <cfvo type="num" val="0.6"/>
        <cfvo type="num" val="0.9"/>
      </iconSet>
    </cfRule>
  </conditionalFormatting>
  <conditionalFormatting sqref="AY118">
    <cfRule type="iconSet" priority="222">
      <iconSet showValue="0">
        <cfvo type="percent" val="0"/>
        <cfvo type="num" val="0.6"/>
        <cfvo type="num" val="0.9"/>
      </iconSet>
    </cfRule>
  </conditionalFormatting>
  <conditionalFormatting sqref="AZ123">
    <cfRule type="iconSet" priority="221">
      <iconSet showValue="0">
        <cfvo type="percent" val="0"/>
        <cfvo type="num" val="0.6"/>
        <cfvo type="num" val="0.9"/>
      </iconSet>
    </cfRule>
  </conditionalFormatting>
  <conditionalFormatting sqref="AY123">
    <cfRule type="iconSet" priority="220">
      <iconSet showValue="0">
        <cfvo type="percent" val="0"/>
        <cfvo type="num" val="0.6"/>
        <cfvo type="num" val="0.9"/>
      </iconSet>
    </cfRule>
  </conditionalFormatting>
  <conditionalFormatting sqref="AZ128">
    <cfRule type="iconSet" priority="219">
      <iconSet showValue="0">
        <cfvo type="percent" val="0"/>
        <cfvo type="num" val="0.6"/>
        <cfvo type="num" val="0.9"/>
      </iconSet>
    </cfRule>
  </conditionalFormatting>
  <conditionalFormatting sqref="AY128">
    <cfRule type="iconSet" priority="218">
      <iconSet showValue="0">
        <cfvo type="percent" val="0"/>
        <cfvo type="num" val="0.6"/>
        <cfvo type="num" val="0.9"/>
      </iconSet>
    </cfRule>
  </conditionalFormatting>
  <conditionalFormatting sqref="AZ132">
    <cfRule type="iconSet" priority="217">
      <iconSet showValue="0">
        <cfvo type="percent" val="0"/>
        <cfvo type="num" val="0.6"/>
        <cfvo type="num" val="0.9"/>
      </iconSet>
    </cfRule>
  </conditionalFormatting>
  <conditionalFormatting sqref="AY132">
    <cfRule type="iconSet" priority="216">
      <iconSet showValue="0">
        <cfvo type="percent" val="0"/>
        <cfvo type="num" val="0.6"/>
        <cfvo type="num" val="0.9"/>
      </iconSet>
    </cfRule>
  </conditionalFormatting>
  <conditionalFormatting sqref="AZ135">
    <cfRule type="iconSet" priority="215">
      <iconSet showValue="0">
        <cfvo type="percent" val="0"/>
        <cfvo type="num" val="0.6"/>
        <cfvo type="num" val="0.9"/>
      </iconSet>
    </cfRule>
  </conditionalFormatting>
  <conditionalFormatting sqref="AY135">
    <cfRule type="iconSet" priority="214">
      <iconSet showValue="0">
        <cfvo type="percent" val="0"/>
        <cfvo type="num" val="0.6"/>
        <cfvo type="num" val="0.9"/>
      </iconSet>
    </cfRule>
  </conditionalFormatting>
  <conditionalFormatting sqref="AZ143">
    <cfRule type="iconSet" priority="213">
      <iconSet showValue="0">
        <cfvo type="percent" val="0"/>
        <cfvo type="num" val="0.6"/>
        <cfvo type="num" val="0.9"/>
      </iconSet>
    </cfRule>
  </conditionalFormatting>
  <conditionalFormatting sqref="AY143">
    <cfRule type="iconSet" priority="212">
      <iconSet showValue="0">
        <cfvo type="percent" val="0"/>
        <cfvo type="num" val="0.6"/>
        <cfvo type="num" val="0.9"/>
      </iconSet>
    </cfRule>
  </conditionalFormatting>
  <conditionalFormatting sqref="AZ145">
    <cfRule type="iconSet" priority="211">
      <iconSet showValue="0">
        <cfvo type="percent" val="0"/>
        <cfvo type="num" val="0.6"/>
        <cfvo type="num" val="0.9"/>
      </iconSet>
    </cfRule>
  </conditionalFormatting>
  <conditionalFormatting sqref="AY145">
    <cfRule type="iconSet" priority="210">
      <iconSet showValue="0">
        <cfvo type="percent" val="0"/>
        <cfvo type="num" val="0.6"/>
        <cfvo type="num" val="0.9"/>
      </iconSet>
    </cfRule>
  </conditionalFormatting>
  <conditionalFormatting sqref="AZ154">
    <cfRule type="iconSet" priority="209">
      <iconSet showValue="0">
        <cfvo type="percent" val="0"/>
        <cfvo type="num" val="0.6"/>
        <cfvo type="num" val="0.9"/>
      </iconSet>
    </cfRule>
  </conditionalFormatting>
  <conditionalFormatting sqref="AY154">
    <cfRule type="iconSet" priority="208">
      <iconSet showValue="0">
        <cfvo type="percent" val="0"/>
        <cfvo type="num" val="0.6"/>
        <cfvo type="num" val="0.9"/>
      </iconSet>
    </cfRule>
  </conditionalFormatting>
  <conditionalFormatting sqref="BG13">
    <cfRule type="iconSet" priority="207">
      <iconSet showValue="0">
        <cfvo type="percent" val="0"/>
        <cfvo type="num" val="0.6"/>
        <cfvo type="num" val="0.9"/>
      </iconSet>
    </cfRule>
  </conditionalFormatting>
  <conditionalFormatting sqref="BF13">
    <cfRule type="iconSet" priority="206">
      <iconSet showValue="0">
        <cfvo type="percent" val="0"/>
        <cfvo type="num" val="0.6"/>
        <cfvo type="num" val="0.9"/>
      </iconSet>
    </cfRule>
  </conditionalFormatting>
  <conditionalFormatting sqref="BE13">
    <cfRule type="iconSet" priority="205">
      <iconSet showValue="0">
        <cfvo type="percent" val="0"/>
        <cfvo type="num" val="0.6"/>
        <cfvo type="num" val="0.9"/>
      </iconSet>
    </cfRule>
  </conditionalFormatting>
  <conditionalFormatting sqref="BD13">
    <cfRule type="iconSet" priority="204">
      <iconSet showValue="0">
        <cfvo type="percent" val="0"/>
        <cfvo type="num" val="0.6"/>
        <cfvo type="num" val="0.9"/>
      </iconSet>
    </cfRule>
  </conditionalFormatting>
  <conditionalFormatting sqref="BC13">
    <cfRule type="iconSet" priority="203">
      <iconSet showValue="0">
        <cfvo type="percent" val="0"/>
        <cfvo type="num" val="0.6"/>
        <cfvo type="num" val="0.9"/>
      </iconSet>
    </cfRule>
  </conditionalFormatting>
  <conditionalFormatting sqref="BB13">
    <cfRule type="iconSet" priority="202">
      <iconSet showValue="0">
        <cfvo type="percent" val="0"/>
        <cfvo type="num" val="0.6"/>
        <cfvo type="num" val="0.9"/>
      </iconSet>
    </cfRule>
  </conditionalFormatting>
  <conditionalFormatting sqref="BG20">
    <cfRule type="iconSet" priority="201">
      <iconSet showValue="0">
        <cfvo type="percent" val="0"/>
        <cfvo type="num" val="0.6"/>
        <cfvo type="num" val="0.9"/>
      </iconSet>
    </cfRule>
  </conditionalFormatting>
  <conditionalFormatting sqref="BF20">
    <cfRule type="iconSet" priority="200">
      <iconSet showValue="0">
        <cfvo type="percent" val="0"/>
        <cfvo type="num" val="0.6"/>
        <cfvo type="num" val="0.9"/>
      </iconSet>
    </cfRule>
  </conditionalFormatting>
  <conditionalFormatting sqref="BE20">
    <cfRule type="iconSet" priority="199">
      <iconSet showValue="0">
        <cfvo type="percent" val="0"/>
        <cfvo type="num" val="0.6"/>
        <cfvo type="num" val="0.9"/>
      </iconSet>
    </cfRule>
  </conditionalFormatting>
  <conditionalFormatting sqref="BD20">
    <cfRule type="iconSet" priority="198">
      <iconSet showValue="0">
        <cfvo type="percent" val="0"/>
        <cfvo type="num" val="0.6"/>
        <cfvo type="num" val="0.9"/>
      </iconSet>
    </cfRule>
  </conditionalFormatting>
  <conditionalFormatting sqref="BC20">
    <cfRule type="iconSet" priority="197">
      <iconSet showValue="0">
        <cfvo type="percent" val="0"/>
        <cfvo type="num" val="0.6"/>
        <cfvo type="num" val="0.9"/>
      </iconSet>
    </cfRule>
  </conditionalFormatting>
  <conditionalFormatting sqref="BB20">
    <cfRule type="iconSet" priority="196">
      <iconSet showValue="0">
        <cfvo type="percent" val="0"/>
        <cfvo type="num" val="0.6"/>
        <cfvo type="num" val="0.9"/>
      </iconSet>
    </cfRule>
  </conditionalFormatting>
  <conditionalFormatting sqref="BG57">
    <cfRule type="iconSet" priority="195">
      <iconSet showValue="0">
        <cfvo type="percent" val="0"/>
        <cfvo type="num" val="0.6"/>
        <cfvo type="num" val="0.9"/>
      </iconSet>
    </cfRule>
  </conditionalFormatting>
  <conditionalFormatting sqref="BF57">
    <cfRule type="iconSet" priority="194">
      <iconSet showValue="0">
        <cfvo type="percent" val="0"/>
        <cfvo type="num" val="0.6"/>
        <cfvo type="num" val="0.9"/>
      </iconSet>
    </cfRule>
  </conditionalFormatting>
  <conditionalFormatting sqref="BE57">
    <cfRule type="iconSet" priority="193">
      <iconSet showValue="0">
        <cfvo type="percent" val="0"/>
        <cfvo type="num" val="0.6"/>
        <cfvo type="num" val="0.9"/>
      </iconSet>
    </cfRule>
  </conditionalFormatting>
  <conditionalFormatting sqref="BD57">
    <cfRule type="iconSet" priority="192">
      <iconSet showValue="0">
        <cfvo type="percent" val="0"/>
        <cfvo type="num" val="0.6"/>
        <cfvo type="num" val="0.9"/>
      </iconSet>
    </cfRule>
  </conditionalFormatting>
  <conditionalFormatting sqref="BC57">
    <cfRule type="iconSet" priority="191">
      <iconSet showValue="0">
        <cfvo type="percent" val="0"/>
        <cfvo type="num" val="0.6"/>
        <cfvo type="num" val="0.9"/>
      </iconSet>
    </cfRule>
  </conditionalFormatting>
  <conditionalFormatting sqref="BB57">
    <cfRule type="iconSet" priority="190">
      <iconSet showValue="0">
        <cfvo type="percent" val="0"/>
        <cfvo type="num" val="0.6"/>
        <cfvo type="num" val="0.9"/>
      </iconSet>
    </cfRule>
  </conditionalFormatting>
  <conditionalFormatting sqref="BG70">
    <cfRule type="iconSet" priority="189">
      <iconSet showValue="0">
        <cfvo type="percent" val="0"/>
        <cfvo type="num" val="0.6"/>
        <cfvo type="num" val="0.9"/>
      </iconSet>
    </cfRule>
  </conditionalFormatting>
  <conditionalFormatting sqref="BF70">
    <cfRule type="iconSet" priority="188">
      <iconSet showValue="0">
        <cfvo type="percent" val="0"/>
        <cfvo type="num" val="0.6"/>
        <cfvo type="num" val="0.9"/>
      </iconSet>
    </cfRule>
  </conditionalFormatting>
  <conditionalFormatting sqref="BE70">
    <cfRule type="iconSet" priority="187">
      <iconSet showValue="0">
        <cfvo type="percent" val="0"/>
        <cfvo type="num" val="0.6"/>
        <cfvo type="num" val="0.9"/>
      </iconSet>
    </cfRule>
  </conditionalFormatting>
  <conditionalFormatting sqref="BD70">
    <cfRule type="iconSet" priority="186">
      <iconSet showValue="0">
        <cfvo type="percent" val="0"/>
        <cfvo type="num" val="0.6"/>
        <cfvo type="num" val="0.9"/>
      </iconSet>
    </cfRule>
  </conditionalFormatting>
  <conditionalFormatting sqref="BC70">
    <cfRule type="iconSet" priority="185">
      <iconSet showValue="0">
        <cfvo type="percent" val="0"/>
        <cfvo type="num" val="0.6"/>
        <cfvo type="num" val="0.9"/>
      </iconSet>
    </cfRule>
  </conditionalFormatting>
  <conditionalFormatting sqref="BB70">
    <cfRule type="iconSet" priority="184">
      <iconSet showValue="0">
        <cfvo type="percent" val="0"/>
        <cfvo type="num" val="0.6"/>
        <cfvo type="num" val="0.9"/>
      </iconSet>
    </cfRule>
  </conditionalFormatting>
  <conditionalFormatting sqref="BG76">
    <cfRule type="iconSet" priority="183">
      <iconSet showValue="0">
        <cfvo type="percent" val="0"/>
        <cfvo type="num" val="0.6"/>
        <cfvo type="num" val="0.9"/>
      </iconSet>
    </cfRule>
  </conditionalFormatting>
  <conditionalFormatting sqref="BF76">
    <cfRule type="iconSet" priority="182">
      <iconSet showValue="0">
        <cfvo type="percent" val="0"/>
        <cfvo type="num" val="0.6"/>
        <cfvo type="num" val="0.9"/>
      </iconSet>
    </cfRule>
  </conditionalFormatting>
  <conditionalFormatting sqref="BE76">
    <cfRule type="iconSet" priority="181">
      <iconSet showValue="0">
        <cfvo type="percent" val="0"/>
        <cfvo type="num" val="0.6"/>
        <cfvo type="num" val="0.9"/>
      </iconSet>
    </cfRule>
  </conditionalFormatting>
  <conditionalFormatting sqref="BD76">
    <cfRule type="iconSet" priority="180">
      <iconSet showValue="0">
        <cfvo type="percent" val="0"/>
        <cfvo type="num" val="0.6"/>
        <cfvo type="num" val="0.9"/>
      </iconSet>
    </cfRule>
  </conditionalFormatting>
  <conditionalFormatting sqref="BC76">
    <cfRule type="iconSet" priority="179">
      <iconSet showValue="0">
        <cfvo type="percent" val="0"/>
        <cfvo type="num" val="0.6"/>
        <cfvo type="num" val="0.9"/>
      </iconSet>
    </cfRule>
  </conditionalFormatting>
  <conditionalFormatting sqref="BB76">
    <cfRule type="iconSet" priority="178">
      <iconSet showValue="0">
        <cfvo type="percent" val="0"/>
        <cfvo type="num" val="0.6"/>
        <cfvo type="num" val="0.9"/>
      </iconSet>
    </cfRule>
  </conditionalFormatting>
  <conditionalFormatting sqref="BG79">
    <cfRule type="iconSet" priority="177">
      <iconSet showValue="0">
        <cfvo type="percent" val="0"/>
        <cfvo type="num" val="0.6"/>
        <cfvo type="num" val="0.9"/>
      </iconSet>
    </cfRule>
  </conditionalFormatting>
  <conditionalFormatting sqref="BF79">
    <cfRule type="iconSet" priority="176">
      <iconSet showValue="0">
        <cfvo type="percent" val="0"/>
        <cfvo type="num" val="0.6"/>
        <cfvo type="num" val="0.9"/>
      </iconSet>
    </cfRule>
  </conditionalFormatting>
  <conditionalFormatting sqref="BE79">
    <cfRule type="iconSet" priority="175">
      <iconSet showValue="0">
        <cfvo type="percent" val="0"/>
        <cfvo type="num" val="0.6"/>
        <cfvo type="num" val="0.9"/>
      </iconSet>
    </cfRule>
  </conditionalFormatting>
  <conditionalFormatting sqref="BD79">
    <cfRule type="iconSet" priority="174">
      <iconSet showValue="0">
        <cfvo type="percent" val="0"/>
        <cfvo type="num" val="0.6"/>
        <cfvo type="num" val="0.9"/>
      </iconSet>
    </cfRule>
  </conditionalFormatting>
  <conditionalFormatting sqref="BC79">
    <cfRule type="iconSet" priority="173">
      <iconSet showValue="0">
        <cfvo type="percent" val="0"/>
        <cfvo type="num" val="0.6"/>
        <cfvo type="num" val="0.9"/>
      </iconSet>
    </cfRule>
  </conditionalFormatting>
  <conditionalFormatting sqref="BB79">
    <cfRule type="iconSet" priority="172">
      <iconSet showValue="0">
        <cfvo type="percent" val="0"/>
        <cfvo type="num" val="0.6"/>
        <cfvo type="num" val="0.9"/>
      </iconSet>
    </cfRule>
  </conditionalFormatting>
  <conditionalFormatting sqref="BG85">
    <cfRule type="iconSet" priority="171">
      <iconSet showValue="0">
        <cfvo type="percent" val="0"/>
        <cfvo type="num" val="0.6"/>
        <cfvo type="num" val="0.9"/>
      </iconSet>
    </cfRule>
  </conditionalFormatting>
  <conditionalFormatting sqref="BF85">
    <cfRule type="iconSet" priority="170">
      <iconSet showValue="0">
        <cfvo type="percent" val="0"/>
        <cfvo type="num" val="0.6"/>
        <cfvo type="num" val="0.9"/>
      </iconSet>
    </cfRule>
  </conditionalFormatting>
  <conditionalFormatting sqref="BE85">
    <cfRule type="iconSet" priority="169">
      <iconSet showValue="0">
        <cfvo type="percent" val="0"/>
        <cfvo type="num" val="0.6"/>
        <cfvo type="num" val="0.9"/>
      </iconSet>
    </cfRule>
  </conditionalFormatting>
  <conditionalFormatting sqref="BD85">
    <cfRule type="iconSet" priority="168">
      <iconSet showValue="0">
        <cfvo type="percent" val="0"/>
        <cfvo type="num" val="0.6"/>
        <cfvo type="num" val="0.9"/>
      </iconSet>
    </cfRule>
  </conditionalFormatting>
  <conditionalFormatting sqref="BC85">
    <cfRule type="iconSet" priority="167">
      <iconSet showValue="0">
        <cfvo type="percent" val="0"/>
        <cfvo type="num" val="0.6"/>
        <cfvo type="num" val="0.9"/>
      </iconSet>
    </cfRule>
  </conditionalFormatting>
  <conditionalFormatting sqref="BB85">
    <cfRule type="iconSet" priority="166">
      <iconSet showValue="0">
        <cfvo type="percent" val="0"/>
        <cfvo type="num" val="0.6"/>
        <cfvo type="num" val="0.9"/>
      </iconSet>
    </cfRule>
  </conditionalFormatting>
  <conditionalFormatting sqref="BG92">
    <cfRule type="iconSet" priority="165">
      <iconSet showValue="0">
        <cfvo type="percent" val="0"/>
        <cfvo type="num" val="0.6"/>
        <cfvo type="num" val="0.9"/>
      </iconSet>
    </cfRule>
  </conditionalFormatting>
  <conditionalFormatting sqref="BF92">
    <cfRule type="iconSet" priority="164">
      <iconSet showValue="0">
        <cfvo type="percent" val="0"/>
        <cfvo type="num" val="0.6"/>
        <cfvo type="num" val="0.9"/>
      </iconSet>
    </cfRule>
  </conditionalFormatting>
  <conditionalFormatting sqref="BE92">
    <cfRule type="iconSet" priority="163">
      <iconSet showValue="0">
        <cfvo type="percent" val="0"/>
        <cfvo type="num" val="0.6"/>
        <cfvo type="num" val="0.9"/>
      </iconSet>
    </cfRule>
  </conditionalFormatting>
  <conditionalFormatting sqref="BD92">
    <cfRule type="iconSet" priority="162">
      <iconSet showValue="0">
        <cfvo type="percent" val="0"/>
        <cfvo type="num" val="0.6"/>
        <cfvo type="num" val="0.9"/>
      </iconSet>
    </cfRule>
  </conditionalFormatting>
  <conditionalFormatting sqref="BC92">
    <cfRule type="iconSet" priority="161">
      <iconSet showValue="0">
        <cfvo type="percent" val="0"/>
        <cfvo type="num" val="0.6"/>
        <cfvo type="num" val="0.9"/>
      </iconSet>
    </cfRule>
  </conditionalFormatting>
  <conditionalFormatting sqref="BB92">
    <cfRule type="iconSet" priority="160">
      <iconSet showValue="0">
        <cfvo type="percent" val="0"/>
        <cfvo type="num" val="0.6"/>
        <cfvo type="num" val="0.9"/>
      </iconSet>
    </cfRule>
  </conditionalFormatting>
  <conditionalFormatting sqref="BG109">
    <cfRule type="iconSet" priority="159">
      <iconSet showValue="0">
        <cfvo type="percent" val="0"/>
        <cfvo type="num" val="0.6"/>
        <cfvo type="num" val="0.9"/>
      </iconSet>
    </cfRule>
  </conditionalFormatting>
  <conditionalFormatting sqref="BF109">
    <cfRule type="iconSet" priority="158">
      <iconSet showValue="0">
        <cfvo type="percent" val="0"/>
        <cfvo type="num" val="0.6"/>
        <cfvo type="num" val="0.9"/>
      </iconSet>
    </cfRule>
  </conditionalFormatting>
  <conditionalFormatting sqref="BE109">
    <cfRule type="iconSet" priority="157">
      <iconSet showValue="0">
        <cfvo type="percent" val="0"/>
        <cfvo type="num" val="0.6"/>
        <cfvo type="num" val="0.9"/>
      </iconSet>
    </cfRule>
  </conditionalFormatting>
  <conditionalFormatting sqref="BD109">
    <cfRule type="iconSet" priority="156">
      <iconSet showValue="0">
        <cfvo type="percent" val="0"/>
        <cfvo type="num" val="0.6"/>
        <cfvo type="num" val="0.9"/>
      </iconSet>
    </cfRule>
  </conditionalFormatting>
  <conditionalFormatting sqref="BC109">
    <cfRule type="iconSet" priority="155">
      <iconSet showValue="0">
        <cfvo type="percent" val="0"/>
        <cfvo type="num" val="0.6"/>
        <cfvo type="num" val="0.9"/>
      </iconSet>
    </cfRule>
  </conditionalFormatting>
  <conditionalFormatting sqref="BB109">
    <cfRule type="iconSet" priority="154">
      <iconSet showValue="0">
        <cfvo type="percent" val="0"/>
        <cfvo type="num" val="0.6"/>
        <cfvo type="num" val="0.9"/>
      </iconSet>
    </cfRule>
  </conditionalFormatting>
  <conditionalFormatting sqref="BG118">
    <cfRule type="iconSet" priority="153">
      <iconSet showValue="0">
        <cfvo type="percent" val="0"/>
        <cfvo type="num" val="0.6"/>
        <cfvo type="num" val="0.9"/>
      </iconSet>
    </cfRule>
  </conditionalFormatting>
  <conditionalFormatting sqref="BF118">
    <cfRule type="iconSet" priority="152">
      <iconSet showValue="0">
        <cfvo type="percent" val="0"/>
        <cfvo type="num" val="0.6"/>
        <cfvo type="num" val="0.9"/>
      </iconSet>
    </cfRule>
  </conditionalFormatting>
  <conditionalFormatting sqref="BE118">
    <cfRule type="iconSet" priority="151">
      <iconSet showValue="0">
        <cfvo type="percent" val="0"/>
        <cfvo type="num" val="0.6"/>
        <cfvo type="num" val="0.9"/>
      </iconSet>
    </cfRule>
  </conditionalFormatting>
  <conditionalFormatting sqref="BD118">
    <cfRule type="iconSet" priority="150">
      <iconSet showValue="0">
        <cfvo type="percent" val="0"/>
        <cfvo type="num" val="0.6"/>
        <cfvo type="num" val="0.9"/>
      </iconSet>
    </cfRule>
  </conditionalFormatting>
  <conditionalFormatting sqref="BC118">
    <cfRule type="iconSet" priority="149">
      <iconSet showValue="0">
        <cfvo type="percent" val="0"/>
        <cfvo type="num" val="0.6"/>
        <cfvo type="num" val="0.9"/>
      </iconSet>
    </cfRule>
  </conditionalFormatting>
  <conditionalFormatting sqref="BB118">
    <cfRule type="iconSet" priority="148">
      <iconSet showValue="0">
        <cfvo type="percent" val="0"/>
        <cfvo type="num" val="0.6"/>
        <cfvo type="num" val="0.9"/>
      </iconSet>
    </cfRule>
  </conditionalFormatting>
  <conditionalFormatting sqref="BG123">
    <cfRule type="iconSet" priority="147">
      <iconSet showValue="0">
        <cfvo type="percent" val="0"/>
        <cfvo type="num" val="0.6"/>
        <cfvo type="num" val="0.9"/>
      </iconSet>
    </cfRule>
  </conditionalFormatting>
  <conditionalFormatting sqref="BF123">
    <cfRule type="iconSet" priority="146">
      <iconSet showValue="0">
        <cfvo type="percent" val="0"/>
        <cfvo type="num" val="0.6"/>
        <cfvo type="num" val="0.9"/>
      </iconSet>
    </cfRule>
  </conditionalFormatting>
  <conditionalFormatting sqref="BE123">
    <cfRule type="iconSet" priority="145">
      <iconSet showValue="0">
        <cfvo type="percent" val="0"/>
        <cfvo type="num" val="0.6"/>
        <cfvo type="num" val="0.9"/>
      </iconSet>
    </cfRule>
  </conditionalFormatting>
  <conditionalFormatting sqref="BD123">
    <cfRule type="iconSet" priority="144">
      <iconSet showValue="0">
        <cfvo type="percent" val="0"/>
        <cfvo type="num" val="0.6"/>
        <cfvo type="num" val="0.9"/>
      </iconSet>
    </cfRule>
  </conditionalFormatting>
  <conditionalFormatting sqref="BC123">
    <cfRule type="iconSet" priority="143">
      <iconSet showValue="0">
        <cfvo type="percent" val="0"/>
        <cfvo type="num" val="0.6"/>
        <cfvo type="num" val="0.9"/>
      </iconSet>
    </cfRule>
  </conditionalFormatting>
  <conditionalFormatting sqref="BB123">
    <cfRule type="iconSet" priority="142">
      <iconSet showValue="0">
        <cfvo type="percent" val="0"/>
        <cfvo type="num" val="0.6"/>
        <cfvo type="num" val="0.9"/>
      </iconSet>
    </cfRule>
  </conditionalFormatting>
  <conditionalFormatting sqref="BG128">
    <cfRule type="iconSet" priority="141">
      <iconSet showValue="0">
        <cfvo type="percent" val="0"/>
        <cfvo type="num" val="0.6"/>
        <cfvo type="num" val="0.9"/>
      </iconSet>
    </cfRule>
  </conditionalFormatting>
  <conditionalFormatting sqref="BF128">
    <cfRule type="iconSet" priority="140">
      <iconSet showValue="0">
        <cfvo type="percent" val="0"/>
        <cfvo type="num" val="0.6"/>
        <cfvo type="num" val="0.9"/>
      </iconSet>
    </cfRule>
  </conditionalFormatting>
  <conditionalFormatting sqref="BE128">
    <cfRule type="iconSet" priority="139">
      <iconSet showValue="0">
        <cfvo type="percent" val="0"/>
        <cfvo type="num" val="0.6"/>
        <cfvo type="num" val="0.9"/>
      </iconSet>
    </cfRule>
  </conditionalFormatting>
  <conditionalFormatting sqref="BD128">
    <cfRule type="iconSet" priority="138">
      <iconSet showValue="0">
        <cfvo type="percent" val="0"/>
        <cfvo type="num" val="0.6"/>
        <cfvo type="num" val="0.9"/>
      </iconSet>
    </cfRule>
  </conditionalFormatting>
  <conditionalFormatting sqref="BC128">
    <cfRule type="iconSet" priority="137">
      <iconSet showValue="0">
        <cfvo type="percent" val="0"/>
        <cfvo type="num" val="0.6"/>
        <cfvo type="num" val="0.9"/>
      </iconSet>
    </cfRule>
  </conditionalFormatting>
  <conditionalFormatting sqref="BB128">
    <cfRule type="iconSet" priority="136">
      <iconSet showValue="0">
        <cfvo type="percent" val="0"/>
        <cfvo type="num" val="0.6"/>
        <cfvo type="num" val="0.9"/>
      </iconSet>
    </cfRule>
  </conditionalFormatting>
  <conditionalFormatting sqref="BG132">
    <cfRule type="iconSet" priority="135">
      <iconSet showValue="0">
        <cfvo type="percent" val="0"/>
        <cfvo type="num" val="0.6"/>
        <cfvo type="num" val="0.9"/>
      </iconSet>
    </cfRule>
  </conditionalFormatting>
  <conditionalFormatting sqref="BF132">
    <cfRule type="iconSet" priority="134">
      <iconSet showValue="0">
        <cfvo type="percent" val="0"/>
        <cfvo type="num" val="0.6"/>
        <cfvo type="num" val="0.9"/>
      </iconSet>
    </cfRule>
  </conditionalFormatting>
  <conditionalFormatting sqref="BE132">
    <cfRule type="iconSet" priority="133">
      <iconSet showValue="0">
        <cfvo type="percent" val="0"/>
        <cfvo type="num" val="0.6"/>
        <cfvo type="num" val="0.9"/>
      </iconSet>
    </cfRule>
  </conditionalFormatting>
  <conditionalFormatting sqref="BD132">
    <cfRule type="iconSet" priority="132">
      <iconSet showValue="0">
        <cfvo type="percent" val="0"/>
        <cfvo type="num" val="0.6"/>
        <cfvo type="num" val="0.9"/>
      </iconSet>
    </cfRule>
  </conditionalFormatting>
  <conditionalFormatting sqref="BC132">
    <cfRule type="iconSet" priority="131">
      <iconSet showValue="0">
        <cfvo type="percent" val="0"/>
        <cfvo type="num" val="0.6"/>
        <cfvo type="num" val="0.9"/>
      </iconSet>
    </cfRule>
  </conditionalFormatting>
  <conditionalFormatting sqref="BB132">
    <cfRule type="iconSet" priority="130">
      <iconSet showValue="0">
        <cfvo type="percent" val="0"/>
        <cfvo type="num" val="0.6"/>
        <cfvo type="num" val="0.9"/>
      </iconSet>
    </cfRule>
  </conditionalFormatting>
  <conditionalFormatting sqref="BG135">
    <cfRule type="iconSet" priority="129">
      <iconSet showValue="0">
        <cfvo type="percent" val="0"/>
        <cfvo type="num" val="0.6"/>
        <cfvo type="num" val="0.9"/>
      </iconSet>
    </cfRule>
  </conditionalFormatting>
  <conditionalFormatting sqref="BF135">
    <cfRule type="iconSet" priority="128">
      <iconSet showValue="0">
        <cfvo type="percent" val="0"/>
        <cfvo type="num" val="0.6"/>
        <cfvo type="num" val="0.9"/>
      </iconSet>
    </cfRule>
  </conditionalFormatting>
  <conditionalFormatting sqref="BE135">
    <cfRule type="iconSet" priority="127">
      <iconSet showValue="0">
        <cfvo type="percent" val="0"/>
        <cfvo type="num" val="0.6"/>
        <cfvo type="num" val="0.9"/>
      </iconSet>
    </cfRule>
  </conditionalFormatting>
  <conditionalFormatting sqref="BD135">
    <cfRule type="iconSet" priority="126">
      <iconSet showValue="0">
        <cfvo type="percent" val="0"/>
        <cfvo type="num" val="0.6"/>
        <cfvo type="num" val="0.9"/>
      </iconSet>
    </cfRule>
  </conditionalFormatting>
  <conditionalFormatting sqref="BC135">
    <cfRule type="iconSet" priority="125">
      <iconSet showValue="0">
        <cfvo type="percent" val="0"/>
        <cfvo type="num" val="0.6"/>
        <cfvo type="num" val="0.9"/>
      </iconSet>
    </cfRule>
  </conditionalFormatting>
  <conditionalFormatting sqref="BB135">
    <cfRule type="iconSet" priority="124">
      <iconSet showValue="0">
        <cfvo type="percent" val="0"/>
        <cfvo type="num" val="0.6"/>
        <cfvo type="num" val="0.9"/>
      </iconSet>
    </cfRule>
  </conditionalFormatting>
  <conditionalFormatting sqref="BG143">
    <cfRule type="iconSet" priority="123">
      <iconSet showValue="0">
        <cfvo type="percent" val="0"/>
        <cfvo type="num" val="0.6"/>
        <cfvo type="num" val="0.9"/>
      </iconSet>
    </cfRule>
  </conditionalFormatting>
  <conditionalFormatting sqref="BF143">
    <cfRule type="iconSet" priority="122">
      <iconSet showValue="0">
        <cfvo type="percent" val="0"/>
        <cfvo type="num" val="0.6"/>
        <cfvo type="num" val="0.9"/>
      </iconSet>
    </cfRule>
  </conditionalFormatting>
  <conditionalFormatting sqref="BE143">
    <cfRule type="iconSet" priority="121">
      <iconSet showValue="0">
        <cfvo type="percent" val="0"/>
        <cfvo type="num" val="0.6"/>
        <cfvo type="num" val="0.9"/>
      </iconSet>
    </cfRule>
  </conditionalFormatting>
  <conditionalFormatting sqref="BD143">
    <cfRule type="iconSet" priority="120">
      <iconSet showValue="0">
        <cfvo type="percent" val="0"/>
        <cfvo type="num" val="0.6"/>
        <cfvo type="num" val="0.9"/>
      </iconSet>
    </cfRule>
  </conditionalFormatting>
  <conditionalFormatting sqref="BC143">
    <cfRule type="iconSet" priority="119">
      <iconSet showValue="0">
        <cfvo type="percent" val="0"/>
        <cfvo type="num" val="0.6"/>
        <cfvo type="num" val="0.9"/>
      </iconSet>
    </cfRule>
  </conditionalFormatting>
  <conditionalFormatting sqref="BB143">
    <cfRule type="iconSet" priority="118">
      <iconSet showValue="0">
        <cfvo type="percent" val="0"/>
        <cfvo type="num" val="0.6"/>
        <cfvo type="num" val="0.9"/>
      </iconSet>
    </cfRule>
  </conditionalFormatting>
  <conditionalFormatting sqref="BG145">
    <cfRule type="iconSet" priority="117">
      <iconSet showValue="0">
        <cfvo type="percent" val="0"/>
        <cfvo type="num" val="0.6"/>
        <cfvo type="num" val="0.9"/>
      </iconSet>
    </cfRule>
  </conditionalFormatting>
  <conditionalFormatting sqref="BF145">
    <cfRule type="iconSet" priority="116">
      <iconSet showValue="0">
        <cfvo type="percent" val="0"/>
        <cfvo type="num" val="0.6"/>
        <cfvo type="num" val="0.9"/>
      </iconSet>
    </cfRule>
  </conditionalFormatting>
  <conditionalFormatting sqref="BE145">
    <cfRule type="iconSet" priority="115">
      <iconSet showValue="0">
        <cfvo type="percent" val="0"/>
        <cfvo type="num" val="0.6"/>
        <cfvo type="num" val="0.9"/>
      </iconSet>
    </cfRule>
  </conditionalFormatting>
  <conditionalFormatting sqref="BD145">
    <cfRule type="iconSet" priority="114">
      <iconSet showValue="0">
        <cfvo type="percent" val="0"/>
        <cfvo type="num" val="0.6"/>
        <cfvo type="num" val="0.9"/>
      </iconSet>
    </cfRule>
  </conditionalFormatting>
  <conditionalFormatting sqref="BC145">
    <cfRule type="iconSet" priority="113">
      <iconSet showValue="0">
        <cfvo type="percent" val="0"/>
        <cfvo type="num" val="0.6"/>
        <cfvo type="num" val="0.9"/>
      </iconSet>
    </cfRule>
  </conditionalFormatting>
  <conditionalFormatting sqref="BB145">
    <cfRule type="iconSet" priority="112">
      <iconSet showValue="0">
        <cfvo type="percent" val="0"/>
        <cfvo type="num" val="0.6"/>
        <cfvo type="num" val="0.9"/>
      </iconSet>
    </cfRule>
  </conditionalFormatting>
  <conditionalFormatting sqref="BG154">
    <cfRule type="iconSet" priority="111">
      <iconSet showValue="0">
        <cfvo type="percent" val="0"/>
        <cfvo type="num" val="0.6"/>
        <cfvo type="num" val="0.9"/>
      </iconSet>
    </cfRule>
  </conditionalFormatting>
  <conditionalFormatting sqref="BF154">
    <cfRule type="iconSet" priority="110">
      <iconSet showValue="0">
        <cfvo type="percent" val="0"/>
        <cfvo type="num" val="0.6"/>
        <cfvo type="num" val="0.9"/>
      </iconSet>
    </cfRule>
  </conditionalFormatting>
  <conditionalFormatting sqref="BE154">
    <cfRule type="iconSet" priority="109">
      <iconSet showValue="0">
        <cfvo type="percent" val="0"/>
        <cfvo type="num" val="0.6"/>
        <cfvo type="num" val="0.9"/>
      </iconSet>
    </cfRule>
  </conditionalFormatting>
  <conditionalFormatting sqref="BD154">
    <cfRule type="iconSet" priority="108">
      <iconSet showValue="0">
        <cfvo type="percent" val="0"/>
        <cfvo type="num" val="0.6"/>
        <cfvo type="num" val="0.9"/>
      </iconSet>
    </cfRule>
  </conditionalFormatting>
  <conditionalFormatting sqref="BC154">
    <cfRule type="iconSet" priority="107">
      <iconSet showValue="0">
        <cfvo type="percent" val="0"/>
        <cfvo type="num" val="0.6"/>
        <cfvo type="num" val="0.9"/>
      </iconSet>
    </cfRule>
  </conditionalFormatting>
  <conditionalFormatting sqref="BB154">
    <cfRule type="iconSet" priority="106">
      <iconSet showValue="0">
        <cfvo type="percent" val="0"/>
        <cfvo type="num" val="0.6"/>
        <cfvo type="num" val="0.9"/>
      </iconSet>
    </cfRule>
  </conditionalFormatting>
  <conditionalFormatting sqref="BJ13">
    <cfRule type="iconSet" priority="105">
      <iconSet showValue="0">
        <cfvo type="percent" val="0"/>
        <cfvo type="num" val="0.6"/>
        <cfvo type="num" val="0.9"/>
      </iconSet>
    </cfRule>
  </conditionalFormatting>
  <conditionalFormatting sqref="BK13">
    <cfRule type="iconSet" priority="104">
      <iconSet showValue="0">
        <cfvo type="percent" val="0"/>
        <cfvo type="num" val="0.6"/>
        <cfvo type="num" val="0.9"/>
      </iconSet>
    </cfRule>
  </conditionalFormatting>
  <conditionalFormatting sqref="BI13">
    <cfRule type="iconSet" priority="103">
      <iconSet showValue="0">
        <cfvo type="percent" val="0"/>
        <cfvo type="num" val="0.6"/>
        <cfvo type="num" val="0.9"/>
      </iconSet>
    </cfRule>
  </conditionalFormatting>
  <conditionalFormatting sqref="BJ20">
    <cfRule type="iconSet" priority="102">
      <iconSet showValue="0">
        <cfvo type="percent" val="0"/>
        <cfvo type="num" val="0.6"/>
        <cfvo type="num" val="0.9"/>
      </iconSet>
    </cfRule>
  </conditionalFormatting>
  <conditionalFormatting sqref="BK20">
    <cfRule type="iconSet" priority="101">
      <iconSet showValue="0">
        <cfvo type="percent" val="0"/>
        <cfvo type="num" val="0.6"/>
        <cfvo type="num" val="0.9"/>
      </iconSet>
    </cfRule>
  </conditionalFormatting>
  <conditionalFormatting sqref="BI20">
    <cfRule type="iconSet" priority="100">
      <iconSet showValue="0">
        <cfvo type="percent" val="0"/>
        <cfvo type="num" val="0.6"/>
        <cfvo type="num" val="0.9"/>
      </iconSet>
    </cfRule>
  </conditionalFormatting>
  <conditionalFormatting sqref="BJ57">
    <cfRule type="iconSet" priority="99">
      <iconSet showValue="0">
        <cfvo type="percent" val="0"/>
        <cfvo type="num" val="0.6"/>
        <cfvo type="num" val="0.9"/>
      </iconSet>
    </cfRule>
  </conditionalFormatting>
  <conditionalFormatting sqref="BK57">
    <cfRule type="iconSet" priority="98">
      <iconSet showValue="0">
        <cfvo type="percent" val="0"/>
        <cfvo type="num" val="0.6"/>
        <cfvo type="num" val="0.9"/>
      </iconSet>
    </cfRule>
  </conditionalFormatting>
  <conditionalFormatting sqref="BI57">
    <cfRule type="iconSet" priority="97">
      <iconSet showValue="0">
        <cfvo type="percent" val="0"/>
        <cfvo type="num" val="0.6"/>
        <cfvo type="num" val="0.9"/>
      </iconSet>
    </cfRule>
  </conditionalFormatting>
  <conditionalFormatting sqref="BJ70">
    <cfRule type="iconSet" priority="96">
      <iconSet showValue="0">
        <cfvo type="percent" val="0"/>
        <cfvo type="num" val="0.6"/>
        <cfvo type="num" val="0.9"/>
      </iconSet>
    </cfRule>
  </conditionalFormatting>
  <conditionalFormatting sqref="BK70">
    <cfRule type="iconSet" priority="95">
      <iconSet showValue="0">
        <cfvo type="percent" val="0"/>
        <cfvo type="num" val="0.6"/>
        <cfvo type="num" val="0.9"/>
      </iconSet>
    </cfRule>
  </conditionalFormatting>
  <conditionalFormatting sqref="BI70">
    <cfRule type="iconSet" priority="94">
      <iconSet showValue="0">
        <cfvo type="percent" val="0"/>
        <cfvo type="num" val="0.6"/>
        <cfvo type="num" val="0.9"/>
      </iconSet>
    </cfRule>
  </conditionalFormatting>
  <conditionalFormatting sqref="BJ76">
    <cfRule type="iconSet" priority="93">
      <iconSet showValue="0">
        <cfvo type="percent" val="0"/>
        <cfvo type="num" val="0.6"/>
        <cfvo type="num" val="0.9"/>
      </iconSet>
    </cfRule>
  </conditionalFormatting>
  <conditionalFormatting sqref="BK76">
    <cfRule type="iconSet" priority="92">
      <iconSet showValue="0">
        <cfvo type="percent" val="0"/>
        <cfvo type="num" val="0.6"/>
        <cfvo type="num" val="0.9"/>
      </iconSet>
    </cfRule>
  </conditionalFormatting>
  <conditionalFormatting sqref="BI76">
    <cfRule type="iconSet" priority="91">
      <iconSet showValue="0">
        <cfvo type="percent" val="0"/>
        <cfvo type="num" val="0.6"/>
        <cfvo type="num" val="0.9"/>
      </iconSet>
    </cfRule>
  </conditionalFormatting>
  <conditionalFormatting sqref="BJ79">
    <cfRule type="iconSet" priority="90">
      <iconSet showValue="0">
        <cfvo type="percent" val="0"/>
        <cfvo type="num" val="0.6"/>
        <cfvo type="num" val="0.9"/>
      </iconSet>
    </cfRule>
  </conditionalFormatting>
  <conditionalFormatting sqref="BK79">
    <cfRule type="iconSet" priority="89">
      <iconSet showValue="0">
        <cfvo type="percent" val="0"/>
        <cfvo type="num" val="0.6"/>
        <cfvo type="num" val="0.9"/>
      </iconSet>
    </cfRule>
  </conditionalFormatting>
  <conditionalFormatting sqref="BI79">
    <cfRule type="iconSet" priority="88">
      <iconSet showValue="0">
        <cfvo type="percent" val="0"/>
        <cfvo type="num" val="0.6"/>
        <cfvo type="num" val="0.9"/>
      </iconSet>
    </cfRule>
  </conditionalFormatting>
  <conditionalFormatting sqref="BJ85">
    <cfRule type="iconSet" priority="87">
      <iconSet showValue="0">
        <cfvo type="percent" val="0"/>
        <cfvo type="num" val="0.6"/>
        <cfvo type="num" val="0.9"/>
      </iconSet>
    </cfRule>
  </conditionalFormatting>
  <conditionalFormatting sqref="BK85">
    <cfRule type="iconSet" priority="86">
      <iconSet showValue="0">
        <cfvo type="percent" val="0"/>
        <cfvo type="num" val="0.6"/>
        <cfvo type="num" val="0.9"/>
      </iconSet>
    </cfRule>
  </conditionalFormatting>
  <conditionalFormatting sqref="BI85">
    <cfRule type="iconSet" priority="85">
      <iconSet showValue="0">
        <cfvo type="percent" val="0"/>
        <cfvo type="num" val="0.6"/>
        <cfvo type="num" val="0.9"/>
      </iconSet>
    </cfRule>
  </conditionalFormatting>
  <conditionalFormatting sqref="BJ92">
    <cfRule type="iconSet" priority="84">
      <iconSet showValue="0">
        <cfvo type="percent" val="0"/>
        <cfvo type="num" val="0.6"/>
        <cfvo type="num" val="0.9"/>
      </iconSet>
    </cfRule>
  </conditionalFormatting>
  <conditionalFormatting sqref="BK92">
    <cfRule type="iconSet" priority="83">
      <iconSet showValue="0">
        <cfvo type="percent" val="0"/>
        <cfvo type="num" val="0.6"/>
        <cfvo type="num" val="0.9"/>
      </iconSet>
    </cfRule>
  </conditionalFormatting>
  <conditionalFormatting sqref="BI92">
    <cfRule type="iconSet" priority="82">
      <iconSet showValue="0">
        <cfvo type="percent" val="0"/>
        <cfvo type="num" val="0.6"/>
        <cfvo type="num" val="0.9"/>
      </iconSet>
    </cfRule>
  </conditionalFormatting>
  <conditionalFormatting sqref="BJ109">
    <cfRule type="iconSet" priority="81">
      <iconSet showValue="0">
        <cfvo type="percent" val="0"/>
        <cfvo type="num" val="0.6"/>
        <cfvo type="num" val="0.9"/>
      </iconSet>
    </cfRule>
  </conditionalFormatting>
  <conditionalFormatting sqref="BK109">
    <cfRule type="iconSet" priority="80">
      <iconSet showValue="0">
        <cfvo type="percent" val="0"/>
        <cfvo type="num" val="0.6"/>
        <cfvo type="num" val="0.9"/>
      </iconSet>
    </cfRule>
  </conditionalFormatting>
  <conditionalFormatting sqref="BI109">
    <cfRule type="iconSet" priority="79">
      <iconSet showValue="0">
        <cfvo type="percent" val="0"/>
        <cfvo type="num" val="0.6"/>
        <cfvo type="num" val="0.9"/>
      </iconSet>
    </cfRule>
  </conditionalFormatting>
  <conditionalFormatting sqref="BJ118">
    <cfRule type="iconSet" priority="78">
      <iconSet showValue="0">
        <cfvo type="percent" val="0"/>
        <cfvo type="num" val="0.6"/>
        <cfvo type="num" val="0.9"/>
      </iconSet>
    </cfRule>
  </conditionalFormatting>
  <conditionalFormatting sqref="BK118">
    <cfRule type="iconSet" priority="77">
      <iconSet showValue="0">
        <cfvo type="percent" val="0"/>
        <cfvo type="num" val="0.6"/>
        <cfvo type="num" val="0.9"/>
      </iconSet>
    </cfRule>
  </conditionalFormatting>
  <conditionalFormatting sqref="BI118">
    <cfRule type="iconSet" priority="76">
      <iconSet showValue="0">
        <cfvo type="percent" val="0"/>
        <cfvo type="num" val="0.6"/>
        <cfvo type="num" val="0.9"/>
      </iconSet>
    </cfRule>
  </conditionalFormatting>
  <conditionalFormatting sqref="BJ123">
    <cfRule type="iconSet" priority="75">
      <iconSet showValue="0">
        <cfvo type="percent" val="0"/>
        <cfvo type="num" val="0.6"/>
        <cfvo type="num" val="0.9"/>
      </iconSet>
    </cfRule>
  </conditionalFormatting>
  <conditionalFormatting sqref="BK123">
    <cfRule type="iconSet" priority="74">
      <iconSet showValue="0">
        <cfvo type="percent" val="0"/>
        <cfvo type="num" val="0.6"/>
        <cfvo type="num" val="0.9"/>
      </iconSet>
    </cfRule>
  </conditionalFormatting>
  <conditionalFormatting sqref="BI123">
    <cfRule type="iconSet" priority="73">
      <iconSet showValue="0">
        <cfvo type="percent" val="0"/>
        <cfvo type="num" val="0.6"/>
        <cfvo type="num" val="0.9"/>
      </iconSet>
    </cfRule>
  </conditionalFormatting>
  <conditionalFormatting sqref="BJ128">
    <cfRule type="iconSet" priority="72">
      <iconSet showValue="0">
        <cfvo type="percent" val="0"/>
        <cfvo type="num" val="0.6"/>
        <cfvo type="num" val="0.9"/>
      </iconSet>
    </cfRule>
  </conditionalFormatting>
  <conditionalFormatting sqref="BK128">
    <cfRule type="iconSet" priority="71">
      <iconSet showValue="0">
        <cfvo type="percent" val="0"/>
        <cfvo type="num" val="0.6"/>
        <cfvo type="num" val="0.9"/>
      </iconSet>
    </cfRule>
  </conditionalFormatting>
  <conditionalFormatting sqref="BI128">
    <cfRule type="iconSet" priority="70">
      <iconSet showValue="0">
        <cfvo type="percent" val="0"/>
        <cfvo type="num" val="0.6"/>
        <cfvo type="num" val="0.9"/>
      </iconSet>
    </cfRule>
  </conditionalFormatting>
  <conditionalFormatting sqref="BJ132">
    <cfRule type="iconSet" priority="69">
      <iconSet showValue="0">
        <cfvo type="percent" val="0"/>
        <cfvo type="num" val="0.6"/>
        <cfvo type="num" val="0.9"/>
      </iconSet>
    </cfRule>
  </conditionalFormatting>
  <conditionalFormatting sqref="BK132">
    <cfRule type="iconSet" priority="68">
      <iconSet showValue="0">
        <cfvo type="percent" val="0"/>
        <cfvo type="num" val="0.6"/>
        <cfvo type="num" val="0.9"/>
      </iconSet>
    </cfRule>
  </conditionalFormatting>
  <conditionalFormatting sqref="BI132">
    <cfRule type="iconSet" priority="67">
      <iconSet showValue="0">
        <cfvo type="percent" val="0"/>
        <cfvo type="num" val="0.6"/>
        <cfvo type="num" val="0.9"/>
      </iconSet>
    </cfRule>
  </conditionalFormatting>
  <conditionalFormatting sqref="BJ135">
    <cfRule type="iconSet" priority="66">
      <iconSet showValue="0">
        <cfvo type="percent" val="0"/>
        <cfvo type="num" val="0.6"/>
        <cfvo type="num" val="0.9"/>
      </iconSet>
    </cfRule>
  </conditionalFormatting>
  <conditionalFormatting sqref="BK135">
    <cfRule type="iconSet" priority="65">
      <iconSet showValue="0">
        <cfvo type="percent" val="0"/>
        <cfvo type="num" val="0.6"/>
        <cfvo type="num" val="0.9"/>
      </iconSet>
    </cfRule>
  </conditionalFormatting>
  <conditionalFormatting sqref="BI135">
    <cfRule type="iconSet" priority="64">
      <iconSet showValue="0">
        <cfvo type="percent" val="0"/>
        <cfvo type="num" val="0.6"/>
        <cfvo type="num" val="0.9"/>
      </iconSet>
    </cfRule>
  </conditionalFormatting>
  <conditionalFormatting sqref="BJ143">
    <cfRule type="iconSet" priority="63">
      <iconSet showValue="0">
        <cfvo type="percent" val="0"/>
        <cfvo type="num" val="0.6"/>
        <cfvo type="num" val="0.9"/>
      </iconSet>
    </cfRule>
  </conditionalFormatting>
  <conditionalFormatting sqref="BK143">
    <cfRule type="iconSet" priority="62">
      <iconSet showValue="0">
        <cfvo type="percent" val="0"/>
        <cfvo type="num" val="0.6"/>
        <cfvo type="num" val="0.9"/>
      </iconSet>
    </cfRule>
  </conditionalFormatting>
  <conditionalFormatting sqref="BI143">
    <cfRule type="iconSet" priority="61">
      <iconSet showValue="0">
        <cfvo type="percent" val="0"/>
        <cfvo type="num" val="0.6"/>
        <cfvo type="num" val="0.9"/>
      </iconSet>
    </cfRule>
  </conditionalFormatting>
  <conditionalFormatting sqref="BJ145">
    <cfRule type="iconSet" priority="60">
      <iconSet showValue="0">
        <cfvo type="percent" val="0"/>
        <cfvo type="num" val="0.6"/>
        <cfvo type="num" val="0.9"/>
      </iconSet>
    </cfRule>
  </conditionalFormatting>
  <conditionalFormatting sqref="BK145">
    <cfRule type="iconSet" priority="59">
      <iconSet showValue="0">
        <cfvo type="percent" val="0"/>
        <cfvo type="num" val="0.6"/>
        <cfvo type="num" val="0.9"/>
      </iconSet>
    </cfRule>
  </conditionalFormatting>
  <conditionalFormatting sqref="BI145">
    <cfRule type="iconSet" priority="58">
      <iconSet showValue="0">
        <cfvo type="percent" val="0"/>
        <cfvo type="num" val="0.6"/>
        <cfvo type="num" val="0.9"/>
      </iconSet>
    </cfRule>
  </conditionalFormatting>
  <conditionalFormatting sqref="BJ154">
    <cfRule type="iconSet" priority="57">
      <iconSet showValue="0">
        <cfvo type="percent" val="0"/>
        <cfvo type="num" val="0.6"/>
        <cfvo type="num" val="0.9"/>
      </iconSet>
    </cfRule>
  </conditionalFormatting>
  <conditionalFormatting sqref="BK154">
    <cfRule type="iconSet" priority="56">
      <iconSet showValue="0">
        <cfvo type="percent" val="0"/>
        <cfvo type="num" val="0.6"/>
        <cfvo type="num" val="0.9"/>
      </iconSet>
    </cfRule>
  </conditionalFormatting>
  <conditionalFormatting sqref="BI154">
    <cfRule type="iconSet" priority="55">
      <iconSet showValue="0">
        <cfvo type="percent" val="0"/>
        <cfvo type="num" val="0.6"/>
        <cfvo type="num" val="0.9"/>
      </iconSet>
    </cfRule>
  </conditionalFormatting>
  <conditionalFormatting sqref="BN9">
    <cfRule type="iconSet" priority="54">
      <iconSet showValue="0">
        <cfvo type="percent" val="0"/>
        <cfvo type="num" val="0.6"/>
        <cfvo type="num" val="0.9"/>
      </iconSet>
    </cfRule>
  </conditionalFormatting>
  <conditionalFormatting sqref="BO9">
    <cfRule type="iconSet" priority="53">
      <iconSet showValue="0">
        <cfvo type="percent" val="0"/>
        <cfvo type="num" val="0.6"/>
        <cfvo type="num" val="0.9"/>
      </iconSet>
    </cfRule>
  </conditionalFormatting>
  <conditionalFormatting sqref="BM9">
    <cfRule type="iconSet" priority="52">
      <iconSet showValue="0">
        <cfvo type="percent" val="0"/>
        <cfvo type="num" val="0.6"/>
        <cfvo type="num" val="0.9"/>
      </iconSet>
    </cfRule>
  </conditionalFormatting>
  <conditionalFormatting sqref="BN13">
    <cfRule type="iconSet" priority="51">
      <iconSet showValue="0">
        <cfvo type="percent" val="0"/>
        <cfvo type="num" val="0.6"/>
        <cfvo type="num" val="0.9"/>
      </iconSet>
    </cfRule>
  </conditionalFormatting>
  <conditionalFormatting sqref="BO13">
    <cfRule type="iconSet" priority="50">
      <iconSet showValue="0">
        <cfvo type="percent" val="0"/>
        <cfvo type="num" val="0.6"/>
        <cfvo type="num" val="0.9"/>
      </iconSet>
    </cfRule>
  </conditionalFormatting>
  <conditionalFormatting sqref="BM13">
    <cfRule type="iconSet" priority="49">
      <iconSet showValue="0">
        <cfvo type="percent" val="0"/>
        <cfvo type="num" val="0.6"/>
        <cfvo type="num" val="0.9"/>
      </iconSet>
    </cfRule>
  </conditionalFormatting>
  <conditionalFormatting sqref="BN20">
    <cfRule type="iconSet" priority="48">
      <iconSet showValue="0">
        <cfvo type="percent" val="0"/>
        <cfvo type="num" val="0.6"/>
        <cfvo type="num" val="0.9"/>
      </iconSet>
    </cfRule>
  </conditionalFormatting>
  <conditionalFormatting sqref="BO20">
    <cfRule type="iconSet" priority="47">
      <iconSet showValue="0">
        <cfvo type="percent" val="0"/>
        <cfvo type="num" val="0.6"/>
        <cfvo type="num" val="0.9"/>
      </iconSet>
    </cfRule>
  </conditionalFormatting>
  <conditionalFormatting sqref="BM20">
    <cfRule type="iconSet" priority="46">
      <iconSet showValue="0">
        <cfvo type="percent" val="0"/>
        <cfvo type="num" val="0.6"/>
        <cfvo type="num" val="0.9"/>
      </iconSet>
    </cfRule>
  </conditionalFormatting>
  <conditionalFormatting sqref="BN57">
    <cfRule type="iconSet" priority="45">
      <iconSet showValue="0">
        <cfvo type="percent" val="0"/>
        <cfvo type="num" val="0.6"/>
        <cfvo type="num" val="0.9"/>
      </iconSet>
    </cfRule>
  </conditionalFormatting>
  <conditionalFormatting sqref="BO57">
    <cfRule type="iconSet" priority="44">
      <iconSet showValue="0">
        <cfvo type="percent" val="0"/>
        <cfvo type="num" val="0.6"/>
        <cfvo type="num" val="0.9"/>
      </iconSet>
    </cfRule>
  </conditionalFormatting>
  <conditionalFormatting sqref="BM57">
    <cfRule type="iconSet" priority="43">
      <iconSet showValue="0">
        <cfvo type="percent" val="0"/>
        <cfvo type="num" val="0.6"/>
        <cfvo type="num" val="0.9"/>
      </iconSet>
    </cfRule>
  </conditionalFormatting>
  <conditionalFormatting sqref="BN70">
    <cfRule type="iconSet" priority="42">
      <iconSet showValue="0">
        <cfvo type="percent" val="0"/>
        <cfvo type="num" val="0.6"/>
        <cfvo type="num" val="0.9"/>
      </iconSet>
    </cfRule>
  </conditionalFormatting>
  <conditionalFormatting sqref="BO70">
    <cfRule type="iconSet" priority="41">
      <iconSet showValue="0">
        <cfvo type="percent" val="0"/>
        <cfvo type="num" val="0.6"/>
        <cfvo type="num" val="0.9"/>
      </iconSet>
    </cfRule>
  </conditionalFormatting>
  <conditionalFormatting sqref="BM70">
    <cfRule type="iconSet" priority="40">
      <iconSet showValue="0">
        <cfvo type="percent" val="0"/>
        <cfvo type="num" val="0.6"/>
        <cfvo type="num" val="0.9"/>
      </iconSet>
    </cfRule>
  </conditionalFormatting>
  <conditionalFormatting sqref="BN76">
    <cfRule type="iconSet" priority="39">
      <iconSet showValue="0">
        <cfvo type="percent" val="0"/>
        <cfvo type="num" val="0.6"/>
        <cfvo type="num" val="0.9"/>
      </iconSet>
    </cfRule>
  </conditionalFormatting>
  <conditionalFormatting sqref="BO76">
    <cfRule type="iconSet" priority="38">
      <iconSet showValue="0">
        <cfvo type="percent" val="0"/>
        <cfvo type="num" val="0.6"/>
        <cfvo type="num" val="0.9"/>
      </iconSet>
    </cfRule>
  </conditionalFormatting>
  <conditionalFormatting sqref="BM76">
    <cfRule type="iconSet" priority="37">
      <iconSet showValue="0">
        <cfvo type="percent" val="0"/>
        <cfvo type="num" val="0.6"/>
        <cfvo type="num" val="0.9"/>
      </iconSet>
    </cfRule>
  </conditionalFormatting>
  <conditionalFormatting sqref="BN79">
    <cfRule type="iconSet" priority="36">
      <iconSet showValue="0">
        <cfvo type="percent" val="0"/>
        <cfvo type="num" val="0.6"/>
        <cfvo type="num" val="0.9"/>
      </iconSet>
    </cfRule>
  </conditionalFormatting>
  <conditionalFormatting sqref="BO79">
    <cfRule type="iconSet" priority="35">
      <iconSet showValue="0">
        <cfvo type="percent" val="0"/>
        <cfvo type="num" val="0.6"/>
        <cfvo type="num" val="0.9"/>
      </iconSet>
    </cfRule>
  </conditionalFormatting>
  <conditionalFormatting sqref="BM79">
    <cfRule type="iconSet" priority="34">
      <iconSet showValue="0">
        <cfvo type="percent" val="0"/>
        <cfvo type="num" val="0.6"/>
        <cfvo type="num" val="0.9"/>
      </iconSet>
    </cfRule>
  </conditionalFormatting>
  <conditionalFormatting sqref="BN85">
    <cfRule type="iconSet" priority="33">
      <iconSet showValue="0">
        <cfvo type="percent" val="0"/>
        <cfvo type="num" val="0.6"/>
        <cfvo type="num" val="0.9"/>
      </iconSet>
    </cfRule>
  </conditionalFormatting>
  <conditionalFormatting sqref="BO85">
    <cfRule type="iconSet" priority="32">
      <iconSet showValue="0">
        <cfvo type="percent" val="0"/>
        <cfvo type="num" val="0.6"/>
        <cfvo type="num" val="0.9"/>
      </iconSet>
    </cfRule>
  </conditionalFormatting>
  <conditionalFormatting sqref="BM85">
    <cfRule type="iconSet" priority="31">
      <iconSet showValue="0">
        <cfvo type="percent" val="0"/>
        <cfvo type="num" val="0.6"/>
        <cfvo type="num" val="0.9"/>
      </iconSet>
    </cfRule>
  </conditionalFormatting>
  <conditionalFormatting sqref="BN92">
    <cfRule type="iconSet" priority="30">
      <iconSet showValue="0">
        <cfvo type="percent" val="0"/>
        <cfvo type="num" val="0.6"/>
        <cfvo type="num" val="0.9"/>
      </iconSet>
    </cfRule>
  </conditionalFormatting>
  <conditionalFormatting sqref="BO92">
    <cfRule type="iconSet" priority="29">
      <iconSet showValue="0">
        <cfvo type="percent" val="0"/>
        <cfvo type="num" val="0.6"/>
        <cfvo type="num" val="0.9"/>
      </iconSet>
    </cfRule>
  </conditionalFormatting>
  <conditionalFormatting sqref="BM92">
    <cfRule type="iconSet" priority="28">
      <iconSet showValue="0">
        <cfvo type="percent" val="0"/>
        <cfvo type="num" val="0.6"/>
        <cfvo type="num" val="0.9"/>
      </iconSet>
    </cfRule>
  </conditionalFormatting>
  <conditionalFormatting sqref="BN109">
    <cfRule type="iconSet" priority="27">
      <iconSet showValue="0">
        <cfvo type="percent" val="0"/>
        <cfvo type="num" val="0.6"/>
        <cfvo type="num" val="0.9"/>
      </iconSet>
    </cfRule>
  </conditionalFormatting>
  <conditionalFormatting sqref="BO109">
    <cfRule type="iconSet" priority="26">
      <iconSet showValue="0">
        <cfvo type="percent" val="0"/>
        <cfvo type="num" val="0.6"/>
        <cfvo type="num" val="0.9"/>
      </iconSet>
    </cfRule>
  </conditionalFormatting>
  <conditionalFormatting sqref="BM109">
    <cfRule type="iconSet" priority="25">
      <iconSet showValue="0">
        <cfvo type="percent" val="0"/>
        <cfvo type="num" val="0.6"/>
        <cfvo type="num" val="0.9"/>
      </iconSet>
    </cfRule>
  </conditionalFormatting>
  <conditionalFormatting sqref="BN118">
    <cfRule type="iconSet" priority="24">
      <iconSet showValue="0">
        <cfvo type="percent" val="0"/>
        <cfvo type="num" val="0.6"/>
        <cfvo type="num" val="0.9"/>
      </iconSet>
    </cfRule>
  </conditionalFormatting>
  <conditionalFormatting sqref="BO118">
    <cfRule type="iconSet" priority="23">
      <iconSet showValue="0">
        <cfvo type="percent" val="0"/>
        <cfvo type="num" val="0.6"/>
        <cfvo type="num" val="0.9"/>
      </iconSet>
    </cfRule>
  </conditionalFormatting>
  <conditionalFormatting sqref="BM118">
    <cfRule type="iconSet" priority="22">
      <iconSet showValue="0">
        <cfvo type="percent" val="0"/>
        <cfvo type="num" val="0.6"/>
        <cfvo type="num" val="0.9"/>
      </iconSet>
    </cfRule>
  </conditionalFormatting>
  <conditionalFormatting sqref="BN123">
    <cfRule type="iconSet" priority="21">
      <iconSet showValue="0">
        <cfvo type="percent" val="0"/>
        <cfvo type="num" val="0.6"/>
        <cfvo type="num" val="0.9"/>
      </iconSet>
    </cfRule>
  </conditionalFormatting>
  <conditionalFormatting sqref="BO123">
    <cfRule type="iconSet" priority="20">
      <iconSet showValue="0">
        <cfvo type="percent" val="0"/>
        <cfvo type="num" val="0.6"/>
        <cfvo type="num" val="0.9"/>
      </iconSet>
    </cfRule>
  </conditionalFormatting>
  <conditionalFormatting sqref="BM123">
    <cfRule type="iconSet" priority="19">
      <iconSet showValue="0">
        <cfvo type="percent" val="0"/>
        <cfvo type="num" val="0.6"/>
        <cfvo type="num" val="0.9"/>
      </iconSet>
    </cfRule>
  </conditionalFormatting>
  <conditionalFormatting sqref="BN128">
    <cfRule type="iconSet" priority="18">
      <iconSet showValue="0">
        <cfvo type="percent" val="0"/>
        <cfvo type="num" val="0.6"/>
        <cfvo type="num" val="0.9"/>
      </iconSet>
    </cfRule>
  </conditionalFormatting>
  <conditionalFormatting sqref="BO128">
    <cfRule type="iconSet" priority="17">
      <iconSet showValue="0">
        <cfvo type="percent" val="0"/>
        <cfvo type="num" val="0.6"/>
        <cfvo type="num" val="0.9"/>
      </iconSet>
    </cfRule>
  </conditionalFormatting>
  <conditionalFormatting sqref="BM128">
    <cfRule type="iconSet" priority="16">
      <iconSet showValue="0">
        <cfvo type="percent" val="0"/>
        <cfvo type="num" val="0.6"/>
        <cfvo type="num" val="0.9"/>
      </iconSet>
    </cfRule>
  </conditionalFormatting>
  <conditionalFormatting sqref="BN132">
    <cfRule type="iconSet" priority="15">
      <iconSet showValue="0">
        <cfvo type="percent" val="0"/>
        <cfvo type="num" val="0.6"/>
        <cfvo type="num" val="0.9"/>
      </iconSet>
    </cfRule>
  </conditionalFormatting>
  <conditionalFormatting sqref="BO132">
    <cfRule type="iconSet" priority="14">
      <iconSet showValue="0">
        <cfvo type="percent" val="0"/>
        <cfvo type="num" val="0.6"/>
        <cfvo type="num" val="0.9"/>
      </iconSet>
    </cfRule>
  </conditionalFormatting>
  <conditionalFormatting sqref="BM132">
    <cfRule type="iconSet" priority="13">
      <iconSet showValue="0">
        <cfvo type="percent" val="0"/>
        <cfvo type="num" val="0.6"/>
        <cfvo type="num" val="0.9"/>
      </iconSet>
    </cfRule>
  </conditionalFormatting>
  <conditionalFormatting sqref="BN135">
    <cfRule type="iconSet" priority="12">
      <iconSet showValue="0">
        <cfvo type="percent" val="0"/>
        <cfvo type="num" val="0.6"/>
        <cfvo type="num" val="0.9"/>
      </iconSet>
    </cfRule>
  </conditionalFormatting>
  <conditionalFormatting sqref="BO135">
    <cfRule type="iconSet" priority="11">
      <iconSet showValue="0">
        <cfvo type="percent" val="0"/>
        <cfvo type="num" val="0.6"/>
        <cfvo type="num" val="0.9"/>
      </iconSet>
    </cfRule>
  </conditionalFormatting>
  <conditionalFormatting sqref="BM135">
    <cfRule type="iconSet" priority="10">
      <iconSet showValue="0">
        <cfvo type="percent" val="0"/>
        <cfvo type="num" val="0.6"/>
        <cfvo type="num" val="0.9"/>
      </iconSet>
    </cfRule>
  </conditionalFormatting>
  <conditionalFormatting sqref="BN143">
    <cfRule type="iconSet" priority="9">
      <iconSet showValue="0">
        <cfvo type="percent" val="0"/>
        <cfvo type="num" val="0.6"/>
        <cfvo type="num" val="0.9"/>
      </iconSet>
    </cfRule>
  </conditionalFormatting>
  <conditionalFormatting sqref="BO143">
    <cfRule type="iconSet" priority="8">
      <iconSet showValue="0">
        <cfvo type="percent" val="0"/>
        <cfvo type="num" val="0.6"/>
        <cfvo type="num" val="0.9"/>
      </iconSet>
    </cfRule>
  </conditionalFormatting>
  <conditionalFormatting sqref="BM143">
    <cfRule type="iconSet" priority="7">
      <iconSet showValue="0">
        <cfvo type="percent" val="0"/>
        <cfvo type="num" val="0.6"/>
        <cfvo type="num" val="0.9"/>
      </iconSet>
    </cfRule>
  </conditionalFormatting>
  <conditionalFormatting sqref="BN145">
    <cfRule type="iconSet" priority="6">
      <iconSet showValue="0">
        <cfvo type="percent" val="0"/>
        <cfvo type="num" val="0.6"/>
        <cfvo type="num" val="0.9"/>
      </iconSet>
    </cfRule>
  </conditionalFormatting>
  <conditionalFormatting sqref="BO145">
    <cfRule type="iconSet" priority="5">
      <iconSet showValue="0">
        <cfvo type="percent" val="0"/>
        <cfvo type="num" val="0.6"/>
        <cfvo type="num" val="0.9"/>
      </iconSet>
    </cfRule>
  </conditionalFormatting>
  <conditionalFormatting sqref="BM145">
    <cfRule type="iconSet" priority="4">
      <iconSet showValue="0">
        <cfvo type="percent" val="0"/>
        <cfvo type="num" val="0.6"/>
        <cfvo type="num" val="0.9"/>
      </iconSet>
    </cfRule>
  </conditionalFormatting>
  <conditionalFormatting sqref="BN154">
    <cfRule type="iconSet" priority="3">
      <iconSet showValue="0">
        <cfvo type="percent" val="0"/>
        <cfvo type="num" val="0.6"/>
        <cfvo type="num" val="0.9"/>
      </iconSet>
    </cfRule>
  </conditionalFormatting>
  <conditionalFormatting sqref="BO154">
    <cfRule type="iconSet" priority="2">
      <iconSet showValue="0">
        <cfvo type="percent" val="0"/>
        <cfvo type="num" val="0.6"/>
        <cfvo type="num" val="0.9"/>
      </iconSet>
    </cfRule>
  </conditionalFormatting>
  <conditionalFormatting sqref="BM154">
    <cfRule type="iconSet" priority="1">
      <iconSet showValue="0">
        <cfvo type="percent" val="0"/>
        <cfvo type="num" val="0.6"/>
        <cfvo type="num" val="0.9"/>
      </iconSet>
    </cfRule>
  </conditionalFormatting>
  <pageMargins left="0.34" right="0.5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0" workbookViewId="0">
      <selection activeCell="B27" sqref="B27"/>
    </sheetView>
  </sheetViews>
  <sheetFormatPr defaultRowHeight="14.5" x14ac:dyDescent="0.35"/>
  <cols>
    <col min="1" max="1" width="5.7265625" customWidth="1"/>
    <col min="2" max="2" width="52.453125" customWidth="1"/>
    <col min="3" max="3" width="6.1796875" customWidth="1"/>
    <col min="4" max="4" width="6.7265625" customWidth="1"/>
    <col min="5" max="5" width="23.7265625" customWidth="1"/>
  </cols>
  <sheetData>
    <row r="1" spans="1:5" x14ac:dyDescent="0.35">
      <c r="A1" s="37" t="s">
        <v>209</v>
      </c>
      <c r="B1" s="37"/>
      <c r="C1" s="38"/>
      <c r="D1" s="37" t="s">
        <v>212</v>
      </c>
      <c r="E1" s="38"/>
    </row>
    <row r="2" spans="1:5" x14ac:dyDescent="0.35">
      <c r="A2" s="37"/>
      <c r="B2" s="37"/>
      <c r="C2" s="38"/>
      <c r="D2" s="38"/>
      <c r="E2" s="38"/>
    </row>
    <row r="3" spans="1:5" x14ac:dyDescent="0.35">
      <c r="A3" s="38"/>
      <c r="B3" s="36" t="s">
        <v>207</v>
      </c>
      <c r="C3" s="36" t="s">
        <v>210</v>
      </c>
      <c r="D3" s="36" t="s">
        <v>208</v>
      </c>
      <c r="E3" s="39" t="s">
        <v>211</v>
      </c>
    </row>
    <row r="4" spans="1:5" x14ac:dyDescent="0.35">
      <c r="A4" s="38"/>
      <c r="B4" s="30" t="s">
        <v>40</v>
      </c>
      <c r="C4" s="29"/>
      <c r="D4" s="29"/>
      <c r="E4" s="29"/>
    </row>
    <row r="5" spans="1:5" x14ac:dyDescent="0.35">
      <c r="A5" s="38"/>
      <c r="B5" s="31" t="s">
        <v>37</v>
      </c>
      <c r="C5" s="29"/>
      <c r="D5" s="29"/>
      <c r="E5" s="29"/>
    </row>
    <row r="6" spans="1:5" ht="29" x14ac:dyDescent="0.35">
      <c r="A6" s="38"/>
      <c r="B6" s="31" t="s">
        <v>3</v>
      </c>
      <c r="C6" s="29"/>
      <c r="D6" s="29"/>
      <c r="E6" s="29"/>
    </row>
    <row r="7" spans="1:5" ht="43.5" x14ac:dyDescent="0.35">
      <c r="A7" s="38"/>
      <c r="B7" s="32" t="s">
        <v>198</v>
      </c>
      <c r="C7" s="29"/>
      <c r="D7" s="29"/>
      <c r="E7" s="29"/>
    </row>
    <row r="8" spans="1:5" ht="29" x14ac:dyDescent="0.35">
      <c r="A8" s="38"/>
      <c r="B8" s="32" t="s">
        <v>199</v>
      </c>
      <c r="C8" s="29"/>
      <c r="D8" s="29"/>
      <c r="E8" s="29"/>
    </row>
    <row r="9" spans="1:5" x14ac:dyDescent="0.35">
      <c r="A9" s="38"/>
      <c r="B9" s="31" t="s">
        <v>42</v>
      </c>
      <c r="C9" s="29"/>
      <c r="D9" s="29"/>
      <c r="E9" s="29"/>
    </row>
    <row r="10" spans="1:5" x14ac:dyDescent="0.35">
      <c r="A10" s="38"/>
      <c r="B10" s="31" t="s">
        <v>4</v>
      </c>
      <c r="C10" s="29"/>
      <c r="D10" s="29"/>
      <c r="E10" s="29"/>
    </row>
    <row r="11" spans="1:5" ht="29" x14ac:dyDescent="0.35">
      <c r="A11" s="38"/>
      <c r="B11" s="31" t="s">
        <v>46</v>
      </c>
      <c r="C11" s="29"/>
      <c r="D11" s="29"/>
      <c r="E11" s="29"/>
    </row>
    <row r="12" spans="1:5" ht="29" x14ac:dyDescent="0.35">
      <c r="A12" s="38"/>
      <c r="B12" s="31" t="s">
        <v>5</v>
      </c>
      <c r="C12" s="29"/>
      <c r="D12" s="29"/>
      <c r="E12" s="29"/>
    </row>
    <row r="13" spans="1:5" ht="29" x14ac:dyDescent="0.35">
      <c r="A13" s="38"/>
      <c r="B13" s="31" t="s">
        <v>6</v>
      </c>
      <c r="C13" s="29"/>
      <c r="D13" s="29"/>
      <c r="E13" s="29"/>
    </row>
    <row r="14" spans="1:5" x14ac:dyDescent="0.35">
      <c r="A14" s="38"/>
      <c r="B14" s="31" t="s">
        <v>41</v>
      </c>
      <c r="C14" s="29"/>
      <c r="D14" s="29"/>
      <c r="E14" s="29"/>
    </row>
    <row r="15" spans="1:5" x14ac:dyDescent="0.35">
      <c r="A15" s="38"/>
      <c r="B15" s="30" t="s">
        <v>69</v>
      </c>
      <c r="C15" s="29"/>
      <c r="D15" s="29"/>
      <c r="E15" s="29"/>
    </row>
    <row r="16" spans="1:5" ht="29" x14ac:dyDescent="0.35">
      <c r="A16" s="38"/>
      <c r="B16" s="31" t="s">
        <v>200</v>
      </c>
      <c r="C16" s="29"/>
      <c r="D16" s="29"/>
      <c r="E16" s="29"/>
    </row>
    <row r="17" spans="1:5" ht="29" x14ac:dyDescent="0.35">
      <c r="A17" s="38"/>
      <c r="B17" s="31" t="s">
        <v>38</v>
      </c>
      <c r="C17" s="29"/>
      <c r="D17" s="29"/>
      <c r="E17" s="29"/>
    </row>
    <row r="18" spans="1:5" ht="43.5" x14ac:dyDescent="0.35">
      <c r="A18" s="38"/>
      <c r="B18" s="31" t="s">
        <v>39</v>
      </c>
      <c r="C18" s="29"/>
      <c r="D18" s="29"/>
      <c r="E18" s="29"/>
    </row>
    <row r="19" spans="1:5" ht="29" x14ac:dyDescent="0.35">
      <c r="A19" s="38"/>
      <c r="B19" s="33" t="s">
        <v>8</v>
      </c>
      <c r="C19" s="29"/>
      <c r="D19" s="29"/>
      <c r="E19" s="29"/>
    </row>
    <row r="20" spans="1:5" x14ac:dyDescent="0.35">
      <c r="A20" s="38"/>
      <c r="B20" s="34" t="s">
        <v>11</v>
      </c>
      <c r="C20" s="29"/>
      <c r="D20" s="29"/>
      <c r="E20" s="29"/>
    </row>
    <row r="21" spans="1:5" ht="29" x14ac:dyDescent="0.35">
      <c r="A21" s="38"/>
      <c r="B21" s="31" t="s">
        <v>7</v>
      </c>
      <c r="C21" s="29"/>
      <c r="D21" s="29"/>
      <c r="E21" s="29"/>
    </row>
    <row r="22" spans="1:5" ht="29" x14ac:dyDescent="0.35">
      <c r="A22" s="38"/>
      <c r="B22" s="31" t="s">
        <v>53</v>
      </c>
      <c r="C22" s="29"/>
      <c r="D22" s="29"/>
      <c r="E22" s="29"/>
    </row>
    <row r="23" spans="1:5" x14ac:dyDescent="0.35">
      <c r="A23" s="38"/>
      <c r="B23" s="31" t="s">
        <v>52</v>
      </c>
      <c r="C23" s="29"/>
      <c r="D23" s="29"/>
      <c r="E23" s="29"/>
    </row>
    <row r="24" spans="1:5" ht="29" x14ac:dyDescent="0.35">
      <c r="A24" s="38"/>
      <c r="B24" s="31" t="s">
        <v>201</v>
      </c>
      <c r="C24" s="29"/>
      <c r="D24" s="29"/>
      <c r="E24" s="29"/>
    </row>
    <row r="25" spans="1:5" x14ac:dyDescent="0.35">
      <c r="A25" s="38"/>
      <c r="B25" s="31" t="s">
        <v>43</v>
      </c>
      <c r="C25" s="29"/>
      <c r="D25" s="29"/>
      <c r="E25" s="29"/>
    </row>
    <row r="26" spans="1:5" x14ac:dyDescent="0.35">
      <c r="A26" s="38"/>
      <c r="B26" s="31" t="s">
        <v>9</v>
      </c>
      <c r="C26" s="29"/>
      <c r="D26" s="29"/>
      <c r="E26" s="29"/>
    </row>
    <row r="27" spans="1:5" x14ac:dyDescent="0.35">
      <c r="A27" s="38"/>
      <c r="B27" s="31" t="s">
        <v>12</v>
      </c>
      <c r="C27" s="29"/>
      <c r="D27" s="29"/>
      <c r="E27" s="29"/>
    </row>
    <row r="28" spans="1:5" x14ac:dyDescent="0.35">
      <c r="A28" s="38"/>
      <c r="B28" s="31" t="s">
        <v>13</v>
      </c>
      <c r="C28" s="29"/>
      <c r="D28" s="29"/>
      <c r="E28" s="29"/>
    </row>
    <row r="29" spans="1:5" x14ac:dyDescent="0.35">
      <c r="A29" s="38"/>
      <c r="B29" s="31" t="s">
        <v>14</v>
      </c>
      <c r="C29" s="29"/>
      <c r="D29" s="29"/>
      <c r="E29" s="29"/>
    </row>
    <row r="30" spans="1:5" x14ac:dyDescent="0.35">
      <c r="A30" s="38"/>
      <c r="B30" s="31" t="s">
        <v>45</v>
      </c>
      <c r="C30" s="29"/>
      <c r="D30" s="29"/>
      <c r="E30" s="29"/>
    </row>
    <row r="31" spans="1:5" x14ac:dyDescent="0.35">
      <c r="A31" s="38"/>
      <c r="B31" s="34" t="s">
        <v>23</v>
      </c>
      <c r="C31" s="29"/>
      <c r="D31" s="29"/>
      <c r="E31" s="29"/>
    </row>
    <row r="32" spans="1:5" ht="29" x14ac:dyDescent="0.35">
      <c r="A32" s="38"/>
      <c r="B32" s="33" t="s">
        <v>203</v>
      </c>
      <c r="C32" s="29"/>
      <c r="D32" s="29"/>
      <c r="E32" s="29"/>
    </row>
    <row r="33" spans="1:5" ht="29" x14ac:dyDescent="0.35">
      <c r="A33" s="38"/>
      <c r="B33" s="33" t="s">
        <v>16</v>
      </c>
      <c r="C33" s="29"/>
      <c r="D33" s="29"/>
      <c r="E33" s="29"/>
    </row>
    <row r="34" spans="1:5" ht="29" x14ac:dyDescent="0.35">
      <c r="A34" s="38"/>
      <c r="B34" s="33" t="s">
        <v>54</v>
      </c>
      <c r="C34" s="29"/>
      <c r="D34" s="29"/>
      <c r="E34" s="29"/>
    </row>
    <row r="35" spans="1:5" ht="43.5" x14ac:dyDescent="0.35">
      <c r="A35" s="38"/>
      <c r="B35" s="33" t="s">
        <v>204</v>
      </c>
      <c r="C35" s="29"/>
      <c r="D35" s="29"/>
      <c r="E35" s="29"/>
    </row>
    <row r="36" spans="1:5" x14ac:dyDescent="0.35">
      <c r="A36" s="38"/>
      <c r="B36" s="31" t="s">
        <v>17</v>
      </c>
      <c r="C36" s="29"/>
      <c r="D36" s="29"/>
      <c r="E36" s="29"/>
    </row>
    <row r="37" spans="1:5" x14ac:dyDescent="0.35">
      <c r="A37" s="38"/>
      <c r="B37" s="31" t="s">
        <v>18</v>
      </c>
      <c r="C37" s="29"/>
      <c r="D37" s="29"/>
      <c r="E37" s="29"/>
    </row>
    <row r="38" spans="1:5" ht="29" x14ac:dyDescent="0.35">
      <c r="A38" s="38"/>
      <c r="B38" s="31" t="s">
        <v>19</v>
      </c>
      <c r="C38" s="29"/>
      <c r="D38" s="29"/>
      <c r="E38" s="29"/>
    </row>
    <row r="39" spans="1:5" ht="29" x14ac:dyDescent="0.35">
      <c r="A39" s="38"/>
      <c r="B39" s="33" t="s">
        <v>192</v>
      </c>
      <c r="C39" s="29"/>
      <c r="D39" s="29"/>
      <c r="E39" s="29"/>
    </row>
    <row r="40" spans="1:5" x14ac:dyDescent="0.35">
      <c r="A40" s="38"/>
      <c r="B40" s="31" t="s">
        <v>20</v>
      </c>
      <c r="C40" s="29"/>
      <c r="D40" s="29"/>
      <c r="E40" s="29"/>
    </row>
    <row r="41" spans="1:5" ht="29" x14ac:dyDescent="0.35">
      <c r="A41" s="38"/>
      <c r="B41" s="31" t="s">
        <v>21</v>
      </c>
      <c r="C41" s="29"/>
      <c r="D41" s="29"/>
      <c r="E41" s="29"/>
    </row>
    <row r="42" spans="1:5" x14ac:dyDescent="0.35">
      <c r="A42" s="38"/>
      <c r="B42" s="31" t="s">
        <v>71</v>
      </c>
      <c r="C42" s="29"/>
      <c r="D42" s="29"/>
      <c r="E42" s="29"/>
    </row>
    <row r="43" spans="1:5" x14ac:dyDescent="0.35">
      <c r="A43" s="38"/>
      <c r="B43" s="31" t="s">
        <v>22</v>
      </c>
      <c r="C43" s="29"/>
      <c r="D43" s="29"/>
      <c r="E43" s="29"/>
    </row>
    <row r="44" spans="1:5" x14ac:dyDescent="0.35">
      <c r="A44" s="38"/>
      <c r="B44" s="31" t="s">
        <v>205</v>
      </c>
      <c r="C44" s="29"/>
      <c r="D44" s="29"/>
      <c r="E44" s="29"/>
    </row>
    <row r="45" spans="1:5" x14ac:dyDescent="0.35">
      <c r="A45" s="38"/>
      <c r="B45" s="34" t="s">
        <v>26</v>
      </c>
      <c r="C45" s="29"/>
      <c r="D45" s="29"/>
      <c r="E45" s="29"/>
    </row>
    <row r="46" spans="1:5" ht="29" x14ac:dyDescent="0.35">
      <c r="A46" s="38"/>
      <c r="B46" s="31" t="s">
        <v>49</v>
      </c>
      <c r="C46" s="29"/>
      <c r="D46" s="29"/>
      <c r="E46" s="29"/>
    </row>
    <row r="47" spans="1:5" ht="29" x14ac:dyDescent="0.35">
      <c r="A47" s="38"/>
      <c r="B47" s="31" t="s">
        <v>50</v>
      </c>
      <c r="C47" s="29"/>
      <c r="D47" s="29"/>
      <c r="E47" s="29"/>
    </row>
    <row r="48" spans="1:5" x14ac:dyDescent="0.35">
      <c r="A48" s="38"/>
      <c r="B48" s="34" t="s">
        <v>1</v>
      </c>
      <c r="C48" s="29"/>
      <c r="D48" s="29"/>
      <c r="E48" s="29"/>
    </row>
    <row r="49" spans="1:5" x14ac:dyDescent="0.35">
      <c r="A49" s="38"/>
      <c r="B49" s="33" t="s">
        <v>65</v>
      </c>
      <c r="C49" s="29"/>
      <c r="D49" s="29"/>
      <c r="E49" s="29"/>
    </row>
    <row r="50" spans="1:5" ht="29" x14ac:dyDescent="0.35">
      <c r="A50" s="38"/>
      <c r="B50" s="31" t="s">
        <v>56</v>
      </c>
      <c r="C50" s="29"/>
      <c r="D50" s="29"/>
      <c r="E50" s="29"/>
    </row>
    <row r="51" spans="1:5" x14ac:dyDescent="0.35">
      <c r="A51" s="38"/>
      <c r="B51" s="34" t="s">
        <v>27</v>
      </c>
      <c r="C51" s="29"/>
      <c r="D51" s="29"/>
      <c r="E51" s="29"/>
    </row>
    <row r="52" spans="1:5" ht="29" x14ac:dyDescent="0.35">
      <c r="A52" s="38"/>
      <c r="B52" s="33" t="s">
        <v>57</v>
      </c>
      <c r="C52" s="29"/>
      <c r="D52" s="29"/>
      <c r="E52" s="29"/>
    </row>
    <row r="53" spans="1:5" x14ac:dyDescent="0.35">
      <c r="A53" s="38"/>
      <c r="B53" s="33" t="s">
        <v>58</v>
      </c>
      <c r="C53" s="29"/>
      <c r="D53" s="29"/>
      <c r="E53" s="29"/>
    </row>
    <row r="54" spans="1:5" ht="29" x14ac:dyDescent="0.35">
      <c r="A54" s="38"/>
      <c r="B54" s="33" t="s">
        <v>59</v>
      </c>
      <c r="C54" s="29"/>
      <c r="D54" s="29"/>
      <c r="E54" s="29"/>
    </row>
    <row r="55" spans="1:5" x14ac:dyDescent="0.35">
      <c r="A55" s="38"/>
      <c r="B55" s="35" t="s">
        <v>28</v>
      </c>
      <c r="C55" s="29"/>
      <c r="D55" s="29"/>
      <c r="E55" s="29"/>
    </row>
    <row r="56" spans="1:5" ht="29" x14ac:dyDescent="0.35">
      <c r="A56" s="38"/>
      <c r="B56" s="33" t="s">
        <v>213</v>
      </c>
      <c r="C56" s="29"/>
      <c r="D56" s="29"/>
      <c r="E56" s="29"/>
    </row>
    <row r="57" spans="1:5" ht="29" x14ac:dyDescent="0.35">
      <c r="A57" s="38"/>
      <c r="B57" s="33" t="s">
        <v>64</v>
      </c>
      <c r="C57" s="29"/>
      <c r="D57" s="29"/>
      <c r="E57" s="29"/>
    </row>
    <row r="58" spans="1:5" x14ac:dyDescent="0.35">
      <c r="A58" s="38"/>
      <c r="B58" s="36" t="s">
        <v>30</v>
      </c>
      <c r="C58" s="29"/>
      <c r="D58" s="29"/>
      <c r="E58" s="29"/>
    </row>
    <row r="59" spans="1:5" x14ac:dyDescent="0.35">
      <c r="A59" s="38"/>
      <c r="B59" s="33" t="s">
        <v>67</v>
      </c>
      <c r="C59" s="29"/>
      <c r="D59" s="29"/>
      <c r="E59" s="29"/>
    </row>
    <row r="60" spans="1:5" x14ac:dyDescent="0.35">
      <c r="A60" s="38"/>
      <c r="B60" s="36"/>
      <c r="C60" s="29"/>
      <c r="D60" s="29"/>
      <c r="E60" s="29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36"/>
  <sheetViews>
    <sheetView workbookViewId="0">
      <selection activeCell="BN20" sqref="BN20:BN35"/>
    </sheetView>
  </sheetViews>
  <sheetFormatPr defaultRowHeight="14.5" x14ac:dyDescent="0.35"/>
  <cols>
    <col min="66" max="66" width="35.1796875" bestFit="1" customWidth="1"/>
  </cols>
  <sheetData>
    <row r="2" spans="2:82" ht="409.5" x14ac:dyDescent="0.35">
      <c r="B2" s="6" t="s">
        <v>2</v>
      </c>
      <c r="C2" s="6"/>
      <c r="D2" s="7" t="s">
        <v>37</v>
      </c>
      <c r="E2" s="7" t="s">
        <v>3</v>
      </c>
      <c r="F2" s="8" t="s">
        <v>198</v>
      </c>
      <c r="G2" s="8" t="s">
        <v>199</v>
      </c>
      <c r="H2" s="7" t="s">
        <v>42</v>
      </c>
      <c r="I2" s="7" t="s">
        <v>4</v>
      </c>
      <c r="J2" s="7" t="s">
        <v>46</v>
      </c>
      <c r="K2" s="7" t="s">
        <v>5</v>
      </c>
      <c r="L2" s="7" t="s">
        <v>6</v>
      </c>
      <c r="M2" s="7" t="s">
        <v>41</v>
      </c>
      <c r="N2" s="9" t="s">
        <v>40</v>
      </c>
      <c r="O2" s="7" t="s">
        <v>200</v>
      </c>
      <c r="P2" s="7" t="s">
        <v>38</v>
      </c>
      <c r="Q2" s="7" t="s">
        <v>39</v>
      </c>
      <c r="R2" s="10" t="s">
        <v>8</v>
      </c>
      <c r="S2" s="9" t="s">
        <v>69</v>
      </c>
      <c r="T2" s="7" t="s">
        <v>7</v>
      </c>
      <c r="U2" s="7" t="s">
        <v>53</v>
      </c>
      <c r="V2" s="7" t="s">
        <v>52</v>
      </c>
      <c r="W2" s="7" t="s">
        <v>201</v>
      </c>
      <c r="X2" s="7" t="s">
        <v>43</v>
      </c>
      <c r="Y2" s="7" t="s">
        <v>9</v>
      </c>
      <c r="Z2" s="7" t="s">
        <v>12</v>
      </c>
      <c r="AA2" s="7" t="s">
        <v>13</v>
      </c>
      <c r="AB2" s="7" t="s">
        <v>14</v>
      </c>
      <c r="AC2" s="7" t="s">
        <v>45</v>
      </c>
      <c r="AD2" s="10" t="s">
        <v>44</v>
      </c>
      <c r="AE2" s="7" t="s">
        <v>10</v>
      </c>
      <c r="AF2" s="12" t="s">
        <v>11</v>
      </c>
      <c r="AG2" s="10" t="s">
        <v>202</v>
      </c>
      <c r="AH2" s="10" t="s">
        <v>70</v>
      </c>
      <c r="AI2" s="12" t="s">
        <v>15</v>
      </c>
      <c r="AJ2" s="10" t="s">
        <v>203</v>
      </c>
      <c r="AK2" s="10" t="s">
        <v>16</v>
      </c>
      <c r="AL2" s="10" t="s">
        <v>54</v>
      </c>
      <c r="AM2" s="10" t="s">
        <v>204</v>
      </c>
      <c r="AN2" s="7" t="s">
        <v>17</v>
      </c>
      <c r="AO2" s="7" t="s">
        <v>18</v>
      </c>
      <c r="AP2" s="7" t="s">
        <v>19</v>
      </c>
      <c r="AQ2" s="10" t="s">
        <v>192</v>
      </c>
      <c r="AR2" s="7" t="s">
        <v>20</v>
      </c>
      <c r="AS2" s="7" t="s">
        <v>21</v>
      </c>
      <c r="AT2" s="7" t="s">
        <v>71</v>
      </c>
      <c r="AU2" s="7" t="s">
        <v>22</v>
      </c>
      <c r="AV2" s="7" t="s">
        <v>205</v>
      </c>
      <c r="AW2" s="12" t="s">
        <v>23</v>
      </c>
      <c r="AX2" s="10" t="s">
        <v>171</v>
      </c>
      <c r="AY2" s="10" t="s">
        <v>172</v>
      </c>
      <c r="AZ2" s="12" t="s">
        <v>24</v>
      </c>
      <c r="BA2" s="7" t="s">
        <v>25</v>
      </c>
      <c r="BB2" s="7" t="s">
        <v>47</v>
      </c>
      <c r="BC2" s="7" t="s">
        <v>48</v>
      </c>
      <c r="BD2" s="7" t="s">
        <v>49</v>
      </c>
      <c r="BE2" s="7" t="s">
        <v>50</v>
      </c>
      <c r="BF2" s="10" t="s">
        <v>51</v>
      </c>
      <c r="BG2" s="12" t="s">
        <v>26</v>
      </c>
      <c r="BH2" s="10" t="s">
        <v>55</v>
      </c>
      <c r="BI2" s="10" t="s">
        <v>65</v>
      </c>
      <c r="BJ2" s="7" t="s">
        <v>56</v>
      </c>
      <c r="BK2" s="12" t="s">
        <v>1</v>
      </c>
      <c r="BL2" s="10" t="s">
        <v>57</v>
      </c>
      <c r="BM2" s="10" t="s">
        <v>58</v>
      </c>
      <c r="BN2" s="10" t="s">
        <v>59</v>
      </c>
      <c r="BO2" s="12" t="s">
        <v>27</v>
      </c>
      <c r="BP2" s="10" t="s">
        <v>60</v>
      </c>
      <c r="BQ2" s="10" t="s">
        <v>61</v>
      </c>
      <c r="BR2" s="10" t="s">
        <v>62</v>
      </c>
      <c r="BS2" s="10" t="s">
        <v>63</v>
      </c>
      <c r="BT2" s="10" t="s">
        <v>64</v>
      </c>
      <c r="BU2" s="13" t="s">
        <v>28</v>
      </c>
      <c r="BV2" s="10" t="s">
        <v>66</v>
      </c>
      <c r="BW2" s="10" t="s">
        <v>206</v>
      </c>
      <c r="BX2" s="10" t="s">
        <v>67</v>
      </c>
      <c r="BY2" s="7" t="s">
        <v>68</v>
      </c>
      <c r="BZ2" s="11" t="s">
        <v>29</v>
      </c>
      <c r="CA2" s="12" t="s">
        <v>30</v>
      </c>
      <c r="CB2" s="10" t="s">
        <v>31</v>
      </c>
      <c r="CC2" s="10" t="s">
        <v>32</v>
      </c>
      <c r="CD2" s="10" t="s">
        <v>33</v>
      </c>
    </row>
    <row r="6" spans="2:82" x14ac:dyDescent="0.35">
      <c r="BN6" t="s">
        <v>173</v>
      </c>
    </row>
    <row r="10" spans="2:82" x14ac:dyDescent="0.35">
      <c r="BN10" t="s">
        <v>174</v>
      </c>
    </row>
    <row r="20" spans="66:66" x14ac:dyDescent="0.35">
      <c r="BN20" t="s">
        <v>175</v>
      </c>
    </row>
    <row r="21" spans="66:66" x14ac:dyDescent="0.35">
      <c r="BN21" t="s">
        <v>176</v>
      </c>
    </row>
    <row r="22" spans="66:66" x14ac:dyDescent="0.35">
      <c r="BN22" t="s">
        <v>177</v>
      </c>
    </row>
    <row r="23" spans="66:66" x14ac:dyDescent="0.35">
      <c r="BN23" t="s">
        <v>191</v>
      </c>
    </row>
    <row r="24" spans="66:66" x14ac:dyDescent="0.35">
      <c r="BN24" t="s">
        <v>178</v>
      </c>
    </row>
    <row r="25" spans="66:66" x14ac:dyDescent="0.35">
      <c r="BN25" t="s">
        <v>179</v>
      </c>
    </row>
    <row r="26" spans="66:66" x14ac:dyDescent="0.35">
      <c r="BN26" t="s">
        <v>180</v>
      </c>
    </row>
    <row r="27" spans="66:66" x14ac:dyDescent="0.35">
      <c r="BN27" t="s">
        <v>181</v>
      </c>
    </row>
    <row r="28" spans="66:66" x14ac:dyDescent="0.35">
      <c r="BN28" t="s">
        <v>182</v>
      </c>
    </row>
    <row r="29" spans="66:66" x14ac:dyDescent="0.35">
      <c r="BN29" t="s">
        <v>183</v>
      </c>
    </row>
    <row r="30" spans="66:66" x14ac:dyDescent="0.35">
      <c r="BN30" t="s">
        <v>184</v>
      </c>
    </row>
    <row r="31" spans="66:66" x14ac:dyDescent="0.35">
      <c r="BN31" t="s">
        <v>185</v>
      </c>
    </row>
    <row r="32" spans="66:66" x14ac:dyDescent="0.35">
      <c r="BN32" t="s">
        <v>187</v>
      </c>
    </row>
    <row r="33" spans="66:66" x14ac:dyDescent="0.35">
      <c r="BN33" t="s">
        <v>186</v>
      </c>
    </row>
    <row r="34" spans="66:66" x14ac:dyDescent="0.35">
      <c r="BN34" t="s">
        <v>188</v>
      </c>
    </row>
    <row r="35" spans="66:66" x14ac:dyDescent="0.35">
      <c r="BN35" t="s">
        <v>189</v>
      </c>
    </row>
    <row r="36" spans="66:66" x14ac:dyDescent="0.35">
      <c r="BN36" t="s">
        <v>190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4"/>
  <sheetViews>
    <sheetView workbookViewId="0">
      <selection activeCell="B21" sqref="B21"/>
    </sheetView>
  </sheetViews>
  <sheetFormatPr defaultRowHeight="14.5" x14ac:dyDescent="0.35"/>
  <cols>
    <col min="1" max="1" width="27.54296875" customWidth="1"/>
    <col min="2" max="2" width="34.453125" customWidth="1"/>
    <col min="3" max="3" width="54.7265625" customWidth="1"/>
  </cols>
  <sheetData>
    <row r="1" spans="1:3" ht="15" thickBot="1" x14ac:dyDescent="0.4">
      <c r="A1" s="44" t="s">
        <v>217</v>
      </c>
      <c r="B1" s="45" t="s">
        <v>36</v>
      </c>
      <c r="C1" s="46" t="s">
        <v>218</v>
      </c>
    </row>
    <row r="2" spans="1:3" x14ac:dyDescent="0.35">
      <c r="A2" s="42" t="s">
        <v>173</v>
      </c>
      <c r="B2" s="43"/>
      <c r="C2" s="42"/>
    </row>
    <row r="3" spans="1:3" x14ac:dyDescent="0.35">
      <c r="A3" s="29"/>
      <c r="B3" s="40" t="s">
        <v>216</v>
      </c>
      <c r="C3" s="29"/>
    </row>
    <row r="4" spans="1:3" x14ac:dyDescent="0.35">
      <c r="A4" s="29"/>
      <c r="B4" s="40" t="s">
        <v>214</v>
      </c>
      <c r="C4" s="29"/>
    </row>
    <row r="5" spans="1:3" x14ac:dyDescent="0.35">
      <c r="A5" s="29"/>
      <c r="B5" s="40" t="s">
        <v>215</v>
      </c>
      <c r="C5" s="29"/>
    </row>
    <row r="6" spans="1:3" x14ac:dyDescent="0.35">
      <c r="A6" s="29" t="s">
        <v>174</v>
      </c>
      <c r="B6" s="41"/>
      <c r="C6" s="29"/>
    </row>
    <row r="7" spans="1:3" x14ac:dyDescent="0.35">
      <c r="A7" s="29"/>
      <c r="B7" s="40" t="s">
        <v>216</v>
      </c>
      <c r="C7" s="29"/>
    </row>
    <row r="8" spans="1:3" x14ac:dyDescent="0.35">
      <c r="A8" s="29"/>
      <c r="B8" s="40" t="s">
        <v>214</v>
      </c>
      <c r="C8" s="29"/>
    </row>
    <row r="9" spans="1:3" x14ac:dyDescent="0.35">
      <c r="A9" s="29"/>
      <c r="B9" s="40" t="s">
        <v>215</v>
      </c>
      <c r="C9" s="29"/>
    </row>
    <row r="10" spans="1:3" x14ac:dyDescent="0.35">
      <c r="A10" s="29" t="s">
        <v>175</v>
      </c>
      <c r="B10" s="41"/>
      <c r="C10" s="29"/>
    </row>
    <row r="11" spans="1:3" x14ac:dyDescent="0.35">
      <c r="A11" s="29"/>
      <c r="B11" s="40" t="s">
        <v>72</v>
      </c>
      <c r="C11" s="29"/>
    </row>
    <row r="12" spans="1:3" x14ac:dyDescent="0.35">
      <c r="A12" s="29"/>
      <c r="B12" s="40" t="s">
        <v>73</v>
      </c>
      <c r="C12" s="29"/>
    </row>
    <row r="13" spans="1:3" x14ac:dyDescent="0.35">
      <c r="A13" s="29"/>
      <c r="B13" s="40" t="s">
        <v>74</v>
      </c>
      <c r="C13" s="29"/>
    </row>
    <row r="14" spans="1:3" x14ac:dyDescent="0.35">
      <c r="A14" s="29"/>
      <c r="B14" s="40" t="s">
        <v>75</v>
      </c>
      <c r="C14" s="29"/>
    </row>
    <row r="15" spans="1:3" x14ac:dyDescent="0.35">
      <c r="A15" s="29"/>
      <c r="B15" s="40" t="s">
        <v>76</v>
      </c>
      <c r="C15" s="29"/>
    </row>
    <row r="16" spans="1:3" x14ac:dyDescent="0.35">
      <c r="A16" s="29"/>
      <c r="B16" s="40" t="s">
        <v>77</v>
      </c>
      <c r="C16" s="29"/>
    </row>
    <row r="17" spans="1:3" x14ac:dyDescent="0.35">
      <c r="A17" s="29" t="s">
        <v>176</v>
      </c>
      <c r="B17" s="41"/>
      <c r="C17" s="29"/>
    </row>
    <row r="18" spans="1:3" x14ac:dyDescent="0.35">
      <c r="A18" s="29"/>
      <c r="B18" s="41" t="s">
        <v>78</v>
      </c>
      <c r="C18" s="29"/>
    </row>
    <row r="19" spans="1:3" x14ac:dyDescent="0.35">
      <c r="A19" s="29"/>
      <c r="B19" s="40" t="s">
        <v>79</v>
      </c>
      <c r="C19" s="29"/>
    </row>
    <row r="20" spans="1:3" x14ac:dyDescent="0.35">
      <c r="A20" s="29"/>
      <c r="B20" s="40" t="s">
        <v>80</v>
      </c>
      <c r="C20" s="29"/>
    </row>
    <row r="21" spans="1:3" x14ac:dyDescent="0.35">
      <c r="A21" s="29"/>
      <c r="B21" s="40" t="s">
        <v>81</v>
      </c>
      <c r="C21" s="29"/>
    </row>
    <row r="22" spans="1:3" x14ac:dyDescent="0.35">
      <c r="A22" s="29"/>
      <c r="B22" s="40" t="s">
        <v>82</v>
      </c>
      <c r="C22" s="29"/>
    </row>
    <row r="23" spans="1:3" x14ac:dyDescent="0.35">
      <c r="A23" s="29"/>
      <c r="B23" s="40" t="s">
        <v>83</v>
      </c>
      <c r="C23" s="29"/>
    </row>
    <row r="24" spans="1:3" x14ac:dyDescent="0.35">
      <c r="A24" s="29"/>
      <c r="B24" s="40" t="s">
        <v>84</v>
      </c>
      <c r="C24" s="29"/>
    </row>
    <row r="25" spans="1:3" x14ac:dyDescent="0.35">
      <c r="A25" s="29"/>
      <c r="B25" s="41" t="s">
        <v>85</v>
      </c>
      <c r="C25" s="29"/>
    </row>
    <row r="26" spans="1:3" x14ac:dyDescent="0.35">
      <c r="A26" s="29"/>
      <c r="B26" s="40" t="s">
        <v>86</v>
      </c>
      <c r="C26" s="29"/>
    </row>
    <row r="27" spans="1:3" x14ac:dyDescent="0.35">
      <c r="A27" s="29"/>
      <c r="B27" s="40" t="s">
        <v>87</v>
      </c>
      <c r="C27" s="29"/>
    </row>
    <row r="28" spans="1:3" x14ac:dyDescent="0.35">
      <c r="A28" s="29"/>
      <c r="B28" s="40" t="s">
        <v>79</v>
      </c>
      <c r="C28" s="29"/>
    </row>
    <row r="29" spans="1:3" x14ac:dyDescent="0.35">
      <c r="A29" s="29"/>
      <c r="B29" s="40" t="s">
        <v>80</v>
      </c>
      <c r="C29" s="29"/>
    </row>
    <row r="30" spans="1:3" x14ac:dyDescent="0.35">
      <c r="A30" s="29"/>
      <c r="B30" s="40" t="s">
        <v>81</v>
      </c>
      <c r="C30" s="29"/>
    </row>
    <row r="31" spans="1:3" x14ac:dyDescent="0.35">
      <c r="A31" s="29"/>
      <c r="B31" s="40" t="s">
        <v>82</v>
      </c>
      <c r="C31" s="29"/>
    </row>
    <row r="32" spans="1:3" x14ac:dyDescent="0.35">
      <c r="A32" s="29"/>
      <c r="B32" s="40" t="s">
        <v>83</v>
      </c>
      <c r="C32" s="29"/>
    </row>
    <row r="33" spans="1:3" x14ac:dyDescent="0.35">
      <c r="A33" s="29"/>
      <c r="B33" s="40" t="s">
        <v>88</v>
      </c>
      <c r="C33" s="29"/>
    </row>
    <row r="34" spans="1:3" x14ac:dyDescent="0.35">
      <c r="A34" s="29"/>
      <c r="B34" s="41" t="s">
        <v>89</v>
      </c>
      <c r="C34" s="29"/>
    </row>
    <row r="35" spans="1:3" x14ac:dyDescent="0.35">
      <c r="A35" s="29"/>
      <c r="B35" s="40" t="s">
        <v>79</v>
      </c>
      <c r="C35" s="29"/>
    </row>
    <row r="36" spans="1:3" x14ac:dyDescent="0.35">
      <c r="A36" s="29"/>
      <c r="B36" s="40" t="s">
        <v>80</v>
      </c>
      <c r="C36" s="29"/>
    </row>
    <row r="37" spans="1:3" x14ac:dyDescent="0.35">
      <c r="A37" s="29"/>
      <c r="B37" s="40" t="s">
        <v>81</v>
      </c>
      <c r="C37" s="29"/>
    </row>
    <row r="38" spans="1:3" x14ac:dyDescent="0.35">
      <c r="A38" s="29"/>
      <c r="B38" s="40" t="s">
        <v>82</v>
      </c>
      <c r="C38" s="29"/>
    </row>
    <row r="39" spans="1:3" x14ac:dyDescent="0.35">
      <c r="A39" s="29"/>
      <c r="B39" s="40" t="s">
        <v>83</v>
      </c>
      <c r="C39" s="29"/>
    </row>
    <row r="40" spans="1:3" x14ac:dyDescent="0.35">
      <c r="A40" s="29"/>
      <c r="B40" s="40" t="s">
        <v>84</v>
      </c>
      <c r="C40" s="29"/>
    </row>
    <row r="41" spans="1:3" x14ac:dyDescent="0.35">
      <c r="A41" s="29"/>
      <c r="B41" s="41" t="s">
        <v>90</v>
      </c>
      <c r="C41" s="29"/>
    </row>
    <row r="42" spans="1:3" x14ac:dyDescent="0.35">
      <c r="A42" s="29"/>
      <c r="B42" s="40" t="s">
        <v>91</v>
      </c>
      <c r="C42" s="29"/>
    </row>
    <row r="43" spans="1:3" x14ac:dyDescent="0.35">
      <c r="A43" s="29"/>
      <c r="B43" s="40" t="s">
        <v>92</v>
      </c>
      <c r="C43" s="29"/>
    </row>
    <row r="44" spans="1:3" x14ac:dyDescent="0.35">
      <c r="A44" s="29"/>
      <c r="B44" s="40" t="s">
        <v>93</v>
      </c>
      <c r="C44" s="29"/>
    </row>
    <row r="45" spans="1:3" x14ac:dyDescent="0.35">
      <c r="A45" s="29"/>
      <c r="B45" s="40" t="s">
        <v>82</v>
      </c>
      <c r="C45" s="29"/>
    </row>
    <row r="46" spans="1:3" x14ac:dyDescent="0.35">
      <c r="A46" s="29"/>
      <c r="B46" s="40" t="s">
        <v>94</v>
      </c>
      <c r="C46" s="29"/>
    </row>
    <row r="47" spans="1:3" x14ac:dyDescent="0.35">
      <c r="A47" s="29"/>
      <c r="B47" s="40" t="s">
        <v>83</v>
      </c>
      <c r="C47" s="29"/>
    </row>
    <row r="48" spans="1:3" x14ac:dyDescent="0.35">
      <c r="A48" s="29"/>
      <c r="B48" s="40" t="s">
        <v>95</v>
      </c>
      <c r="C48" s="29"/>
    </row>
    <row r="49" spans="1:3" x14ac:dyDescent="0.35">
      <c r="A49" s="29"/>
      <c r="B49" s="41" t="s">
        <v>96</v>
      </c>
      <c r="C49" s="29"/>
    </row>
    <row r="50" spans="1:3" x14ac:dyDescent="0.35">
      <c r="A50" s="29"/>
      <c r="B50" s="40" t="s">
        <v>91</v>
      </c>
      <c r="C50" s="29"/>
    </row>
    <row r="51" spans="1:3" x14ac:dyDescent="0.35">
      <c r="A51" s="29"/>
      <c r="B51" s="40" t="s">
        <v>92</v>
      </c>
      <c r="C51" s="29"/>
    </row>
    <row r="52" spans="1:3" x14ac:dyDescent="0.35">
      <c r="A52" s="29"/>
      <c r="B52" s="40" t="s">
        <v>93</v>
      </c>
      <c r="C52" s="29"/>
    </row>
    <row r="53" spans="1:3" x14ac:dyDescent="0.35">
      <c r="A53" s="29"/>
      <c r="B53" s="40" t="s">
        <v>97</v>
      </c>
      <c r="C53" s="29"/>
    </row>
    <row r="54" spans="1:3" x14ac:dyDescent="0.35">
      <c r="A54" s="29" t="s">
        <v>177</v>
      </c>
      <c r="B54" s="41"/>
      <c r="C54" s="29"/>
    </row>
    <row r="55" spans="1:3" x14ac:dyDescent="0.35">
      <c r="A55" s="29"/>
      <c r="B55" s="41" t="s">
        <v>98</v>
      </c>
      <c r="C55" s="29"/>
    </row>
    <row r="56" spans="1:3" x14ac:dyDescent="0.35">
      <c r="A56" s="29"/>
      <c r="B56" s="40" t="s">
        <v>99</v>
      </c>
      <c r="C56" s="29"/>
    </row>
    <row r="57" spans="1:3" x14ac:dyDescent="0.35">
      <c r="A57" s="29"/>
      <c r="B57" s="40" t="s">
        <v>83</v>
      </c>
      <c r="C57" s="29"/>
    </row>
    <row r="58" spans="1:3" x14ac:dyDescent="0.35">
      <c r="A58" s="29"/>
      <c r="B58" s="40" t="s">
        <v>100</v>
      </c>
      <c r="C58" s="29"/>
    </row>
    <row r="59" spans="1:3" x14ac:dyDescent="0.35">
      <c r="A59" s="29"/>
      <c r="B59" s="41" t="s">
        <v>101</v>
      </c>
      <c r="C59" s="29"/>
    </row>
    <row r="60" spans="1:3" x14ac:dyDescent="0.35">
      <c r="A60" s="29"/>
      <c r="B60" s="40" t="s">
        <v>99</v>
      </c>
      <c r="C60" s="29"/>
    </row>
    <row r="61" spans="1:3" x14ac:dyDescent="0.35">
      <c r="A61" s="29"/>
      <c r="B61" s="40" t="s">
        <v>83</v>
      </c>
      <c r="C61" s="29"/>
    </row>
    <row r="62" spans="1:3" x14ac:dyDescent="0.35">
      <c r="A62" s="29"/>
      <c r="B62" s="40" t="s">
        <v>100</v>
      </c>
      <c r="C62" s="29"/>
    </row>
    <row r="63" spans="1:3" x14ac:dyDescent="0.35">
      <c r="A63" s="29"/>
      <c r="B63" s="41" t="s">
        <v>102</v>
      </c>
      <c r="C63" s="29"/>
    </row>
    <row r="64" spans="1:3" x14ac:dyDescent="0.35">
      <c r="A64" s="29"/>
      <c r="B64" s="40" t="s">
        <v>99</v>
      </c>
      <c r="C64" s="29"/>
    </row>
    <row r="65" spans="1:3" x14ac:dyDescent="0.35">
      <c r="A65" s="29"/>
      <c r="B65" s="40" t="s">
        <v>83</v>
      </c>
      <c r="C65" s="29"/>
    </row>
    <row r="66" spans="1:3" x14ac:dyDescent="0.35">
      <c r="A66" s="29"/>
      <c r="B66" s="40" t="s">
        <v>100</v>
      </c>
      <c r="C66" s="29"/>
    </row>
    <row r="67" spans="1:3" x14ac:dyDescent="0.35">
      <c r="A67" s="29" t="s">
        <v>191</v>
      </c>
      <c r="B67" s="41"/>
      <c r="C67" s="29"/>
    </row>
    <row r="68" spans="1:3" x14ac:dyDescent="0.35">
      <c r="A68" s="29"/>
      <c r="B68" s="40" t="s">
        <v>103</v>
      </c>
      <c r="C68" s="29"/>
    </row>
    <row r="69" spans="1:3" x14ac:dyDescent="0.35">
      <c r="A69" s="29"/>
      <c r="B69" s="40" t="s">
        <v>104</v>
      </c>
      <c r="C69" s="29"/>
    </row>
    <row r="70" spans="1:3" x14ac:dyDescent="0.35">
      <c r="A70" s="29"/>
      <c r="B70" s="40" t="s">
        <v>105</v>
      </c>
      <c r="C70" s="29"/>
    </row>
    <row r="71" spans="1:3" x14ac:dyDescent="0.35">
      <c r="A71" s="29"/>
      <c r="B71" s="40" t="s">
        <v>106</v>
      </c>
      <c r="C71" s="29"/>
    </row>
    <row r="72" spans="1:3" x14ac:dyDescent="0.35">
      <c r="A72" s="29"/>
      <c r="B72" s="40" t="s">
        <v>107</v>
      </c>
      <c r="C72" s="29"/>
    </row>
    <row r="73" spans="1:3" x14ac:dyDescent="0.35">
      <c r="A73" s="29" t="s">
        <v>178</v>
      </c>
      <c r="B73" s="41"/>
      <c r="C73" s="29"/>
    </row>
    <row r="74" spans="1:3" x14ac:dyDescent="0.35">
      <c r="A74" s="29"/>
      <c r="B74" s="40" t="s">
        <v>108</v>
      </c>
      <c r="C74" s="29"/>
    </row>
    <row r="75" spans="1:3" x14ac:dyDescent="0.35">
      <c r="A75" s="29"/>
      <c r="B75" s="40" t="s">
        <v>109</v>
      </c>
      <c r="C75" s="29"/>
    </row>
    <row r="76" spans="1:3" x14ac:dyDescent="0.35">
      <c r="A76" s="29" t="s">
        <v>179</v>
      </c>
      <c r="B76" s="41"/>
      <c r="C76" s="29"/>
    </row>
    <row r="77" spans="1:3" x14ac:dyDescent="0.35">
      <c r="A77" s="29"/>
      <c r="B77" s="40" t="s">
        <v>110</v>
      </c>
      <c r="C77" s="29"/>
    </row>
    <row r="78" spans="1:3" x14ac:dyDescent="0.35">
      <c r="A78" s="29"/>
      <c r="B78" s="40" t="s">
        <v>111</v>
      </c>
      <c r="C78" s="29"/>
    </row>
    <row r="79" spans="1:3" x14ac:dyDescent="0.35">
      <c r="A79" s="29"/>
      <c r="B79" s="40" t="s">
        <v>112</v>
      </c>
      <c r="C79" s="29"/>
    </row>
    <row r="80" spans="1:3" x14ac:dyDescent="0.35">
      <c r="A80" s="29"/>
      <c r="B80" s="40" t="s">
        <v>113</v>
      </c>
      <c r="C80" s="29"/>
    </row>
    <row r="81" spans="1:3" x14ac:dyDescent="0.35">
      <c r="A81" s="29"/>
      <c r="B81" s="40" t="s">
        <v>114</v>
      </c>
      <c r="C81" s="29"/>
    </row>
    <row r="82" spans="1:3" x14ac:dyDescent="0.35">
      <c r="A82" s="29" t="s">
        <v>180</v>
      </c>
      <c r="B82" s="41"/>
      <c r="C82" s="29"/>
    </row>
    <row r="83" spans="1:3" x14ac:dyDescent="0.35">
      <c r="A83" s="29"/>
      <c r="B83" s="40" t="s">
        <v>115</v>
      </c>
      <c r="C83" s="29"/>
    </row>
    <row r="84" spans="1:3" x14ac:dyDescent="0.35">
      <c r="A84" s="29"/>
      <c r="B84" s="40" t="s">
        <v>116</v>
      </c>
      <c r="C84" s="29"/>
    </row>
    <row r="85" spans="1:3" x14ac:dyDescent="0.35">
      <c r="A85" s="29"/>
      <c r="B85" s="40" t="s">
        <v>117</v>
      </c>
      <c r="C85" s="29"/>
    </row>
    <row r="86" spans="1:3" x14ac:dyDescent="0.35">
      <c r="A86" s="29"/>
      <c r="B86" s="40" t="s">
        <v>118</v>
      </c>
      <c r="C86" s="29"/>
    </row>
    <row r="87" spans="1:3" x14ac:dyDescent="0.35">
      <c r="A87" s="29"/>
      <c r="B87" s="40" t="s">
        <v>119</v>
      </c>
      <c r="C87" s="29"/>
    </row>
    <row r="88" spans="1:3" x14ac:dyDescent="0.35">
      <c r="A88" s="29"/>
      <c r="B88" s="40" t="s">
        <v>120</v>
      </c>
      <c r="C88" s="29"/>
    </row>
    <row r="89" spans="1:3" x14ac:dyDescent="0.35">
      <c r="A89" s="29" t="s">
        <v>181</v>
      </c>
      <c r="B89" s="41"/>
      <c r="C89" s="29"/>
    </row>
    <row r="90" spans="1:3" x14ac:dyDescent="0.35">
      <c r="A90" s="29"/>
      <c r="B90" s="40" t="s">
        <v>121</v>
      </c>
      <c r="C90" s="29"/>
    </row>
    <row r="91" spans="1:3" x14ac:dyDescent="0.35">
      <c r="A91" s="29"/>
      <c r="B91" s="41" t="s">
        <v>122</v>
      </c>
      <c r="C91" s="29"/>
    </row>
    <row r="92" spans="1:3" x14ac:dyDescent="0.35">
      <c r="A92" s="29"/>
      <c r="B92" s="40" t="s">
        <v>123</v>
      </c>
      <c r="C92" s="29"/>
    </row>
    <row r="93" spans="1:3" x14ac:dyDescent="0.35">
      <c r="A93" s="29"/>
      <c r="B93" s="40" t="s">
        <v>124</v>
      </c>
      <c r="C93" s="29"/>
    </row>
    <row r="94" spans="1:3" x14ac:dyDescent="0.35">
      <c r="A94" s="29"/>
      <c r="B94" s="40" t="s">
        <v>125</v>
      </c>
      <c r="C94" s="29"/>
    </row>
    <row r="95" spans="1:3" x14ac:dyDescent="0.35">
      <c r="A95" s="29"/>
      <c r="B95" s="40" t="s">
        <v>126</v>
      </c>
      <c r="C95" s="29"/>
    </row>
    <row r="96" spans="1:3" x14ac:dyDescent="0.35">
      <c r="A96" s="29"/>
      <c r="B96" s="40" t="s">
        <v>127</v>
      </c>
      <c r="C96" s="29"/>
    </row>
    <row r="97" spans="1:3" x14ac:dyDescent="0.35">
      <c r="A97" s="29"/>
      <c r="B97" s="40" t="s">
        <v>128</v>
      </c>
      <c r="C97" s="29"/>
    </row>
    <row r="98" spans="1:3" x14ac:dyDescent="0.35">
      <c r="A98" s="29"/>
      <c r="B98" s="40" t="s">
        <v>129</v>
      </c>
      <c r="C98" s="29"/>
    </row>
    <row r="99" spans="1:3" x14ac:dyDescent="0.35">
      <c r="A99" s="29"/>
      <c r="B99" s="40" t="s">
        <v>130</v>
      </c>
      <c r="C99" s="29"/>
    </row>
    <row r="100" spans="1:3" x14ac:dyDescent="0.35">
      <c r="A100" s="29"/>
      <c r="B100" s="40" t="s">
        <v>131</v>
      </c>
      <c r="C100" s="29"/>
    </row>
    <row r="101" spans="1:3" x14ac:dyDescent="0.35">
      <c r="A101" s="29"/>
      <c r="B101" s="40" t="s">
        <v>132</v>
      </c>
      <c r="C101" s="29"/>
    </row>
    <row r="102" spans="1:3" x14ac:dyDescent="0.35">
      <c r="A102" s="29"/>
      <c r="B102" s="40" t="s">
        <v>133</v>
      </c>
      <c r="C102" s="29"/>
    </row>
    <row r="103" spans="1:3" x14ac:dyDescent="0.35">
      <c r="A103" s="29"/>
      <c r="B103" s="40" t="s">
        <v>134</v>
      </c>
      <c r="C103" s="29"/>
    </row>
    <row r="104" spans="1:3" x14ac:dyDescent="0.35">
      <c r="A104" s="29"/>
      <c r="B104" s="40" t="s">
        <v>135</v>
      </c>
      <c r="C104" s="29"/>
    </row>
    <row r="105" spans="1:3" x14ac:dyDescent="0.35">
      <c r="A105" s="29"/>
      <c r="B105" s="40" t="s">
        <v>136</v>
      </c>
      <c r="C105" s="29"/>
    </row>
    <row r="106" spans="1:3" x14ac:dyDescent="0.35">
      <c r="A106" s="29" t="s">
        <v>182</v>
      </c>
      <c r="B106" s="41"/>
      <c r="C106" s="29"/>
    </row>
    <row r="107" spans="1:3" x14ac:dyDescent="0.35">
      <c r="A107" s="29"/>
      <c r="B107" s="40" t="s">
        <v>137</v>
      </c>
      <c r="C107" s="29"/>
    </row>
    <row r="108" spans="1:3" x14ac:dyDescent="0.35">
      <c r="A108" s="29"/>
      <c r="B108" s="40" t="s">
        <v>138</v>
      </c>
      <c r="C108" s="29"/>
    </row>
    <row r="109" spans="1:3" x14ac:dyDescent="0.35">
      <c r="A109" s="29"/>
      <c r="B109" s="40" t="s">
        <v>139</v>
      </c>
      <c r="C109" s="29"/>
    </row>
    <row r="110" spans="1:3" x14ac:dyDescent="0.35">
      <c r="A110" s="29"/>
      <c r="B110" s="40" t="s">
        <v>140</v>
      </c>
      <c r="C110" s="29"/>
    </row>
    <row r="111" spans="1:3" x14ac:dyDescent="0.35">
      <c r="A111" s="29"/>
      <c r="B111" s="40" t="s">
        <v>141</v>
      </c>
      <c r="C111" s="29"/>
    </row>
    <row r="112" spans="1:3" x14ac:dyDescent="0.35">
      <c r="A112" s="29"/>
      <c r="B112" s="40" t="s">
        <v>142</v>
      </c>
      <c r="C112" s="29"/>
    </row>
    <row r="113" spans="1:3" x14ac:dyDescent="0.35">
      <c r="A113" s="29"/>
      <c r="B113" s="40" t="s">
        <v>77</v>
      </c>
      <c r="C113" s="29"/>
    </row>
    <row r="114" spans="1:3" x14ac:dyDescent="0.35">
      <c r="A114" s="29"/>
      <c r="B114" s="40" t="s">
        <v>143</v>
      </c>
      <c r="C114" s="29"/>
    </row>
    <row r="115" spans="1:3" x14ac:dyDescent="0.35">
      <c r="A115" s="29" t="s">
        <v>183</v>
      </c>
      <c r="B115" s="41"/>
      <c r="C115" s="29"/>
    </row>
    <row r="116" spans="1:3" x14ac:dyDescent="0.35">
      <c r="A116" s="29"/>
      <c r="B116" s="40" t="s">
        <v>144</v>
      </c>
      <c r="C116" s="29"/>
    </row>
    <row r="117" spans="1:3" x14ac:dyDescent="0.35">
      <c r="A117" s="29"/>
      <c r="B117" s="40" t="s">
        <v>145</v>
      </c>
      <c r="C117" s="29"/>
    </row>
    <row r="118" spans="1:3" x14ac:dyDescent="0.35">
      <c r="A118" s="29"/>
      <c r="B118" s="40" t="s">
        <v>146</v>
      </c>
      <c r="C118" s="29"/>
    </row>
    <row r="119" spans="1:3" x14ac:dyDescent="0.35">
      <c r="A119" s="29"/>
      <c r="B119" s="40" t="s">
        <v>147</v>
      </c>
      <c r="C119" s="29"/>
    </row>
    <row r="120" spans="1:3" x14ac:dyDescent="0.35">
      <c r="A120" s="29" t="s">
        <v>184</v>
      </c>
      <c r="B120" s="41"/>
      <c r="C120" s="29"/>
    </row>
    <row r="121" spans="1:3" x14ac:dyDescent="0.35">
      <c r="A121" s="29"/>
      <c r="B121" s="40" t="s">
        <v>148</v>
      </c>
      <c r="C121" s="29"/>
    </row>
    <row r="122" spans="1:3" x14ac:dyDescent="0.35">
      <c r="A122" s="29"/>
      <c r="B122" s="40" t="s">
        <v>149</v>
      </c>
      <c r="C122" s="29"/>
    </row>
    <row r="123" spans="1:3" x14ac:dyDescent="0.35">
      <c r="A123" s="29"/>
      <c r="B123" s="40" t="s">
        <v>150</v>
      </c>
      <c r="C123" s="29"/>
    </row>
    <row r="124" spans="1:3" x14ac:dyDescent="0.35">
      <c r="A124" s="29"/>
      <c r="B124" s="40" t="s">
        <v>151</v>
      </c>
      <c r="C124" s="29"/>
    </row>
    <row r="125" spans="1:3" x14ac:dyDescent="0.35">
      <c r="A125" s="29" t="s">
        <v>185</v>
      </c>
      <c r="B125" s="41"/>
      <c r="C125" s="29"/>
    </row>
    <row r="126" spans="1:3" x14ac:dyDescent="0.35">
      <c r="A126" s="29"/>
      <c r="B126" s="40" t="s">
        <v>152</v>
      </c>
      <c r="C126" s="29"/>
    </row>
    <row r="127" spans="1:3" x14ac:dyDescent="0.35">
      <c r="A127" s="29"/>
      <c r="B127" s="40" t="s">
        <v>153</v>
      </c>
      <c r="C127" s="29"/>
    </row>
    <row r="128" spans="1:3" x14ac:dyDescent="0.35">
      <c r="A128" s="29"/>
      <c r="B128" s="40" t="s">
        <v>154</v>
      </c>
      <c r="C128" s="29"/>
    </row>
    <row r="129" spans="1:3" x14ac:dyDescent="0.35">
      <c r="A129" s="29" t="s">
        <v>187</v>
      </c>
      <c r="B129" s="41"/>
      <c r="C129" s="29"/>
    </row>
    <row r="130" spans="1:3" x14ac:dyDescent="0.35">
      <c r="A130" s="29"/>
      <c r="B130" s="40" t="s">
        <v>159</v>
      </c>
      <c r="C130" s="29"/>
    </row>
    <row r="131" spans="1:3" x14ac:dyDescent="0.35">
      <c r="A131" s="29"/>
      <c r="B131" s="40" t="s">
        <v>160</v>
      </c>
      <c r="C131" s="29"/>
    </row>
    <row r="132" spans="1:3" x14ac:dyDescent="0.35">
      <c r="A132" s="29" t="s">
        <v>186</v>
      </c>
      <c r="B132" s="41"/>
      <c r="C132" s="29"/>
    </row>
    <row r="133" spans="1:3" x14ac:dyDescent="0.35">
      <c r="A133" s="29"/>
      <c r="B133" s="40" t="s">
        <v>155</v>
      </c>
      <c r="C133" s="29"/>
    </row>
    <row r="134" spans="1:3" x14ac:dyDescent="0.35">
      <c r="A134" s="29"/>
      <c r="B134" s="40" t="s">
        <v>156</v>
      </c>
      <c r="C134" s="29"/>
    </row>
    <row r="135" spans="1:3" x14ac:dyDescent="0.35">
      <c r="A135" s="29"/>
      <c r="B135" s="40" t="s">
        <v>157</v>
      </c>
      <c r="C135" s="29"/>
    </row>
    <row r="136" spans="1:3" x14ac:dyDescent="0.35">
      <c r="A136" s="29"/>
      <c r="B136" s="40" t="s">
        <v>158</v>
      </c>
      <c r="C136" s="29"/>
    </row>
    <row r="137" spans="1:3" x14ac:dyDescent="0.35">
      <c r="A137" s="29"/>
      <c r="B137" s="40" t="s">
        <v>193</v>
      </c>
      <c r="C137" s="29"/>
    </row>
    <row r="138" spans="1:3" x14ac:dyDescent="0.35">
      <c r="A138" s="29"/>
      <c r="B138" s="40" t="s">
        <v>194</v>
      </c>
      <c r="C138" s="29"/>
    </row>
    <row r="139" spans="1:3" x14ac:dyDescent="0.35">
      <c r="A139" s="29"/>
      <c r="B139" s="40" t="s">
        <v>195</v>
      </c>
      <c r="C139" s="29"/>
    </row>
    <row r="140" spans="1:3" x14ac:dyDescent="0.35">
      <c r="A140" s="29" t="s">
        <v>188</v>
      </c>
      <c r="B140" s="41"/>
      <c r="C140" s="29"/>
    </row>
    <row r="141" spans="1:3" x14ac:dyDescent="0.35">
      <c r="A141" s="29"/>
      <c r="B141" s="40" t="s">
        <v>161</v>
      </c>
      <c r="C141" s="29"/>
    </row>
    <row r="142" spans="1:3" x14ac:dyDescent="0.35">
      <c r="A142" s="29" t="s">
        <v>189</v>
      </c>
      <c r="B142" s="41"/>
      <c r="C142" s="29"/>
    </row>
    <row r="143" spans="1:3" x14ac:dyDescent="0.35">
      <c r="A143" s="29"/>
      <c r="B143" s="40" t="s">
        <v>162</v>
      </c>
      <c r="C143" s="29"/>
    </row>
    <row r="144" spans="1:3" x14ac:dyDescent="0.35">
      <c r="A144" s="29"/>
      <c r="B144" s="40" t="s">
        <v>163</v>
      </c>
      <c r="C144" s="29"/>
    </row>
    <row r="145" spans="1:3" x14ac:dyDescent="0.35">
      <c r="A145" s="29"/>
      <c r="B145" s="40" t="s">
        <v>164</v>
      </c>
      <c r="C145" s="29"/>
    </row>
    <row r="146" spans="1:3" x14ac:dyDescent="0.35">
      <c r="A146" s="29"/>
      <c r="B146" s="40" t="s">
        <v>165</v>
      </c>
      <c r="C146" s="29"/>
    </row>
    <row r="147" spans="1:3" x14ac:dyDescent="0.35">
      <c r="A147" s="29"/>
      <c r="B147" s="40" t="s">
        <v>166</v>
      </c>
      <c r="C147" s="29"/>
    </row>
    <row r="148" spans="1:3" x14ac:dyDescent="0.35">
      <c r="A148" s="29"/>
      <c r="B148" s="40" t="s">
        <v>167</v>
      </c>
      <c r="C148" s="29"/>
    </row>
    <row r="149" spans="1:3" x14ac:dyDescent="0.35">
      <c r="A149" s="29"/>
      <c r="B149" s="40" t="s">
        <v>168</v>
      </c>
      <c r="C149" s="29"/>
    </row>
    <row r="150" spans="1:3" x14ac:dyDescent="0.35">
      <c r="A150" s="29"/>
      <c r="B150" s="40" t="s">
        <v>169</v>
      </c>
      <c r="C150" s="29"/>
    </row>
    <row r="151" spans="1:3" x14ac:dyDescent="0.35">
      <c r="A151" s="29" t="s">
        <v>190</v>
      </c>
      <c r="B151" s="41"/>
      <c r="C151" s="29"/>
    </row>
    <row r="152" spans="1:3" x14ac:dyDescent="0.35">
      <c r="A152" s="29"/>
      <c r="B152" s="40" t="s">
        <v>170</v>
      </c>
      <c r="C152" s="29"/>
    </row>
    <row r="153" spans="1:3" x14ac:dyDescent="0.35">
      <c r="A153" s="29"/>
      <c r="B153" s="29"/>
      <c r="C153" s="29"/>
    </row>
    <row r="154" spans="1:3" x14ac:dyDescent="0.35">
      <c r="B154" s="27" t="s">
        <v>197</v>
      </c>
    </row>
  </sheetData>
  <pageMargins left="0.7" right="0.7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OBELE SPEC</vt:lpstr>
      <vt:lpstr>PMS</vt:lpstr>
      <vt:lpstr>Site sheet</vt:lpstr>
      <vt:lpstr>Sheet1</vt:lpstr>
      <vt:lpstr>Sheet2</vt:lpstr>
      <vt:lpstr>'Site sheet'!Print_Titles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Wahua, Nkesi I SPDC-UIO/G/PNEL1</dc:creator>
  <cp:lastModifiedBy>Oloruntoba, Babafemi SPDC-UPO/G/PL</cp:lastModifiedBy>
  <cp:lastPrinted>2017-04-01T10:17:23Z</cp:lastPrinted>
  <dcterms:created xsi:type="dcterms:W3CDTF">2017-03-03T09:52:34Z</dcterms:created>
  <dcterms:modified xsi:type="dcterms:W3CDTF">2017-05-09T04:18:50Z</dcterms:modified>
</cp:coreProperties>
</file>