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WS Projects\Initiatives\IA RA Gen\"/>
    </mc:Choice>
  </mc:AlternateContent>
  <xr:revisionPtr revIDLastSave="0" documentId="8_{FDF1EBBE-7279-400A-8EAB-A9F667A6A875}" xr6:coauthVersionLast="47" xr6:coauthVersionMax="47" xr10:uidLastSave="{00000000-0000-0000-0000-000000000000}"/>
  <bookViews>
    <workbookView minimized="1" xWindow="11805" yWindow="1725" windowWidth="5250" windowHeight="11325" activeTab="1" xr2:uid="{F2091400-40EE-4BE0-8421-6C8AD1CB9936}"/>
  </bookViews>
  <sheets>
    <sheet name="Spares for Servicing " sheetId="1" r:id="rId1"/>
    <sheet name="SAVING ON CONDITION MONITORING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H33" i="2" l="1"/>
  <c r="G27" i="2"/>
  <c r="G28" i="2"/>
  <c r="G26" i="2"/>
  <c r="G30" i="2" s="1"/>
  <c r="G20" i="2"/>
  <c r="G21" i="2"/>
  <c r="G19" i="2"/>
  <c r="G23" i="2" s="1"/>
  <c r="G13" i="2"/>
  <c r="G16" i="2" s="1"/>
  <c r="G14" i="2"/>
  <c r="G12" i="2"/>
  <c r="G6" i="2"/>
  <c r="G7" i="2"/>
  <c r="G5" i="2"/>
  <c r="G9" i="2" s="1"/>
  <c r="G33" i="2" s="1"/>
</calcChain>
</file>

<file path=xl/sharedStrings.xml><?xml version="1.0" encoding="utf-8"?>
<sst xmlns="http://schemas.openxmlformats.org/spreadsheetml/2006/main" count="124" uniqueCount="71">
  <si>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</si>
  <si>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</si>
  <si>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</si>
  <si>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</si>
  <si>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</si>
  <si>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</si>
  <si>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</si>
  <si>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</si>
  <si>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</si>
  <si>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</si>
  <si>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</si>
  <si>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</si>
  <si>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</si>
  <si>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</si>
  <si>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</si>
  <si>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</si>
  <si>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</si>
  <si>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</si>
  <si>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</si>
  <si>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</si>
  <si>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</si>
  <si>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</si>
  <si>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</si>
  <si>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</si>
  <si>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</si>
  <si>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</si>
  <si>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</si>
  <si>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r>
      <t>JAN.1</t>
    </r>
    <r>
      <rPr>
        <b/>
        <i/>
        <sz val="12"/>
        <color rgb="FFC00000"/>
        <rFont val="Calibri"/>
        <family val="2"/>
      </rPr>
      <t>ˢᵗ RH</t>
    </r>
  </si>
  <si>
    <r>
      <t>FEB.31</t>
    </r>
    <r>
      <rPr>
        <b/>
        <i/>
        <sz val="12"/>
        <color rgb="FFC00000"/>
        <rFont val="Calibri"/>
        <family val="2"/>
      </rPr>
      <t>ˢᵗ RH</t>
    </r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</si>
  <si>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</si>
  <si>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</si>
  <si>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</si>
  <si>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</si>
  <si>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</si>
  <si>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</si>
  <si>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</si>
  <si>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</si>
  <si>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</si>
  <si>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</si>
  <si>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</si>
  <si>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</si>
  <si>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</si>
  <si>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</si>
  <si>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DUE</t>
  </si>
  <si>
    <t>NOT DUE</t>
  </si>
  <si>
    <t>DEC.2022 Report/Warning</t>
  </si>
  <si>
    <t>DEC.2022 Report/Low Alert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</si>
  <si>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</si>
  <si>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</si>
  <si>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</si>
  <si>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</si>
  <si>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</si>
  <si>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</si>
  <si>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</si>
  <si>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208-9065</t>
  </si>
  <si>
    <t>XW40</t>
  </si>
  <si>
    <t>Sub. 2 Gen 1</t>
  </si>
  <si>
    <t>Sub. 7 Gen 1</t>
  </si>
  <si>
    <t>Sub. 7 Gen 3</t>
  </si>
  <si>
    <t>287-1530</t>
  </si>
  <si>
    <t>Sub. 1 Gen 1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</si>
  <si>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</si>
  <si>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</si>
  <si>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</si>
  <si>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</si>
  <si>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</si>
  <si>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The run hours of the gen set now is 278.2.</t>
  </si>
  <si>
    <t>The run hours of the gen set now is 341.</t>
  </si>
  <si>
    <t>The run hours of the gen set now is 281 but due to the use of condition monitoring system introduced is still ok and  running.</t>
  </si>
  <si>
    <t>The run hours of the gen set now is 358.6</t>
  </si>
  <si>
    <t>COST SAVINGS ON SPARES AND LUBRICATION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</si>
</sst>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  <font>
      <b/>
      <sz val="14"/>
      <color theme="1"/>
      <name val="72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3" fillId="0" borderId="3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8" xfId="0" applyFont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43" fontId="7" fillId="0" borderId="13" xfId="1" applyFont="1" applyBorder="1"/>
    <xf numFmtId="43" fontId="7" fillId="0" borderId="1" xfId="1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3" fontId="7" fillId="0" borderId="23" xfId="1" applyFont="1" applyBorder="1"/>
    <xf numFmtId="43" fontId="7" fillId="0" borderId="11" xfId="1" applyFont="1" applyBorder="1"/>
    <xf numFmtId="43" fontId="7" fillId="0" borderId="8" xfId="1" applyFont="1" applyBorder="1"/>
    <xf numFmtId="0" fontId="0" fillId="0" borderId="24" xfId="0" applyBorder="1"/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43" fontId="7" fillId="0" borderId="1" xfId="1" applyFont="1" applyBorder="1" applyAlignment="1">
      <alignment horizontal="left"/>
    </xf>
    <xf numFmtId="43" fontId="7" fillId="0" borderId="1" xfId="1" applyFont="1" applyBorder="1" applyAlignment="1">
      <alignment horizontal="center"/>
    </xf>
    <xf numFmtId="43" fontId="7" fillId="0" borderId="13" xfId="1" applyFont="1" applyBorder="1" applyAlignment="1">
      <alignment horizontal="left"/>
    </xf>
    <xf numFmtId="43" fontId="7" fillId="0" borderId="13" xfId="1" applyFont="1" applyBorder="1" applyAlignment="1">
      <alignment horizontal="center"/>
    </xf>
    <xf numFmtId="43" fontId="8" fillId="2" borderId="22" xfId="1" applyFont="1" applyFill="1" applyBorder="1" applyAlignment="1">
      <alignment vertical="center"/>
    </xf>
    <xf numFmtId="43" fontId="7" fillId="0" borderId="8" xfId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43" fontId="7" fillId="0" borderId="12" xfId="1" applyFont="1" applyBorder="1"/>
    <xf numFmtId="43" fontId="7" fillId="0" borderId="12" xfId="1" applyFont="1" applyBorder="1" applyAlignment="1">
      <alignment horizontal="center"/>
    </xf>
    <xf numFmtId="43" fontId="7" fillId="0" borderId="31" xfId="1" applyFont="1" applyBorder="1"/>
    <xf numFmtId="0" fontId="0" fillId="0" borderId="32" xfId="0" applyBorder="1"/>
    <xf numFmtId="43" fontId="7" fillId="0" borderId="33" xfId="1" applyFont="1" applyBorder="1"/>
    <xf numFmtId="43" fontId="7" fillId="0" borderId="34" xfId="1" applyFont="1" applyBorder="1"/>
    <xf numFmtId="0" fontId="8" fillId="9" borderId="25" xfId="0" applyFont="1" applyFill="1" applyBorder="1" applyAlignment="1">
      <alignment horizontal="center"/>
    </xf>
    <xf numFmtId="43" fontId="8" fillId="9" borderId="20" xfId="1" applyFont="1" applyFill="1" applyBorder="1" applyAlignment="1">
      <alignment horizontal="center"/>
    </xf>
    <xf numFmtId="43" fontId="8" fillId="9" borderId="22" xfId="1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43" fontId="7" fillId="9" borderId="20" xfId="1" applyFont="1" applyFill="1" applyBorder="1" applyAlignment="1">
      <alignment horizontal="center"/>
    </xf>
    <xf numFmtId="43" fontId="7" fillId="9" borderId="20" xfId="1" applyFont="1" applyFill="1" applyBorder="1"/>
    <xf numFmtId="43" fontId="7" fillId="9" borderId="22" xfId="1" applyFont="1" applyFill="1" applyBorder="1"/>
    <xf numFmtId="0" fontId="0" fillId="9" borderId="21" xfId="0" applyFill="1" applyBorder="1"/>
    <xf numFmtId="0" fontId="8" fillId="9" borderId="19" xfId="0" applyFont="1" applyFill="1" applyBorder="1" applyAlignment="1">
      <alignment horizontal="center" vertical="center"/>
    </xf>
    <xf numFmtId="43" fontId="8" fillId="9" borderId="20" xfId="1" applyFont="1" applyFill="1" applyBorder="1" applyAlignment="1">
      <alignment horizontal="center" vertical="center"/>
    </xf>
    <xf numFmtId="43" fontId="8" fillId="9" borderId="22" xfId="1" applyFont="1" applyFill="1" applyBorder="1" applyAlignment="1">
      <alignment horizontal="center" vertical="center"/>
    </xf>
    <xf numFmtId="43" fontId="8" fillId="9" borderId="25" xfId="1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43" fontId="8" fillId="2" borderId="18" xfId="1" applyFont="1" applyFill="1" applyBorder="1"/>
    <xf numFmtId="43" fontId="7" fillId="0" borderId="17" xfId="1" applyFont="1" applyBorder="1"/>
    <xf numFmtId="43" fontId="8" fillId="2" borderId="19" xfId="1" applyFont="1" applyFill="1" applyBorder="1"/>
    <xf numFmtId="43" fontId="7" fillId="0" borderId="35" xfId="1" applyFont="1" applyBorder="1"/>
    <xf numFmtId="43" fontId="8" fillId="2" borderId="25" xfId="1" applyFont="1" applyFill="1" applyBorder="1"/>
    <xf numFmtId="43" fontId="10" fillId="2" borderId="25" xfId="0" applyNumberFormat="1" applyFont="1" applyFill="1" applyBorder="1"/>
    <xf numFmtId="43" fontId="10" fillId="2" borderId="18" xfId="0" applyNumberFormat="1" applyFont="1" applyFill="1" applyBorder="1"/>
    <xf numFmtId="43" fontId="8" fillId="2" borderId="22" xfId="1" applyFont="1" applyFill="1" applyBorder="1"/>
    <xf numFmtId="0" fontId="0" fillId="0" borderId="38" xfId="0" applyBorder="1"/>
    <xf numFmtId="0" fontId="0" fillId="0" borderId="41" xfId="0" applyBorder="1"/>
    <xf numFmtId="43" fontId="8" fillId="2" borderId="19" xfId="1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7" fillId="0" borderId="29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J17"/>
  <sheetViews>
    <sheetView topLeftCell="D1" workbookViewId="0">
      <selection activeCell="L13" sqref="L13"/>
    </sheetView>
  </sheetViews>
  <sheetFormatPr defaultRowHeight="15" x14ac:dyDescent="0.25"/>
  <cols>
    <col min="2" max="2" width="14.140625" customWidth="1"/>
    <col min="3" max="3" width="24.140625" customWidth="1"/>
    <col min="4" max="4" width="40.28515625" customWidth="1"/>
    <col min="5" max="5" width="12.28515625" customWidth="1"/>
    <col min="6" max="6" width="13.85546875" customWidth="1"/>
    <col min="7" max="7" width="15.28515625" customWidth="1"/>
    <col min="8" max="8" width="18.42578125" customWidth="1"/>
    <col min="9" max="9" width="24.7109375" customWidth="1"/>
    <col min="10" max="10" width="14.42578125" customWidth="1"/>
  </cols>
  <sheetData>
    <row r="1" spans="1:10" s="6" customFormat="1" ht="31.5" customHeight="1" x14ac:dyDescent="0.25">
      <c r="A1" s="8" t="s">
        <v>0</v>
      </c>
      <c r="B1" s="9" t="s">
        <v>4</v>
      </c>
      <c r="C1" s="9" t="s">
        <v>1</v>
      </c>
      <c r="D1" s="19" t="s">
        <v>29</v>
      </c>
      <c r="E1" s="9" t="s">
        <v>27</v>
      </c>
      <c r="F1" s="9" t="s">
        <v>28</v>
      </c>
      <c r="G1" s="9" t="s">
        <v>26</v>
      </c>
      <c r="H1" s="19" t="s">
        <v>2</v>
      </c>
      <c r="I1" s="27" t="s">
        <v>42</v>
      </c>
      <c r="J1" s="10" t="s">
        <v>3</v>
      </c>
    </row>
    <row r="2" spans="1:10" s="31" customFormat="1" ht="27" customHeight="1" x14ac:dyDescent="0.25">
      <c r="A2" s="82">
        <v>1</v>
      </c>
      <c r="B2" s="80" t="s">
        <v>5</v>
      </c>
      <c r="C2" s="11" t="s">
        <v>6</v>
      </c>
      <c r="D2" s="20" t="s">
        <v>30</v>
      </c>
      <c r="E2" s="11">
        <v>5496</v>
      </c>
      <c r="F2" s="11">
        <v>5777</v>
      </c>
      <c r="G2" s="11">
        <v>281</v>
      </c>
      <c r="H2" s="11" t="s">
        <v>43</v>
      </c>
      <c r="I2" s="29" t="s">
        <v>45</v>
      </c>
      <c r="J2" s="30"/>
    </row>
    <row r="3" spans="1:10" ht="30" x14ac:dyDescent="0.25">
      <c r="A3" s="83"/>
      <c r="B3" s="81"/>
      <c r="C3" s="11" t="s">
        <v>7</v>
      </c>
      <c r="D3" s="20" t="s">
        <v>38</v>
      </c>
      <c r="E3" s="7">
        <v>3033.9</v>
      </c>
      <c r="F3" s="7">
        <v>3090.2</v>
      </c>
      <c r="G3" s="7">
        <v>56.3</v>
      </c>
      <c r="H3" s="7" t="s">
        <v>44</v>
      </c>
      <c r="I3" s="5" t="s">
        <v>46</v>
      </c>
      <c r="J3" s="1"/>
    </row>
    <row r="4" spans="1:10" s="31" customFormat="1" ht="30" x14ac:dyDescent="0.25">
      <c r="A4" s="84">
        <v>2</v>
      </c>
      <c r="B4" s="86" t="s">
        <v>8</v>
      </c>
      <c r="C4" s="11" t="s">
        <v>9</v>
      </c>
      <c r="D4" s="20" t="s">
        <v>32</v>
      </c>
      <c r="E4" s="11">
        <v>4407.6000000000004</v>
      </c>
      <c r="F4" s="11">
        <v>4529.6000000000004</v>
      </c>
      <c r="G4" s="11">
        <v>341</v>
      </c>
      <c r="H4" s="11" t="s">
        <v>44</v>
      </c>
      <c r="I4" s="29" t="s">
        <v>45</v>
      </c>
      <c r="J4" s="30"/>
    </row>
    <row r="5" spans="1:10" ht="30" x14ac:dyDescent="0.25">
      <c r="A5" s="85"/>
      <c r="B5" s="87"/>
      <c r="C5" s="12" t="s">
        <v>10</v>
      </c>
      <c r="D5" s="21" t="s">
        <v>33</v>
      </c>
      <c r="E5" s="7">
        <v>1899</v>
      </c>
      <c r="F5" s="7">
        <v>2240</v>
      </c>
      <c r="G5" s="7">
        <v>122</v>
      </c>
      <c r="H5" s="7" t="s">
        <v>44</v>
      </c>
      <c r="I5" s="5" t="s">
        <v>46</v>
      </c>
      <c r="J5" s="1"/>
    </row>
    <row r="6" spans="1:10" ht="30" x14ac:dyDescent="0.25">
      <c r="A6" s="90">
        <v>3</v>
      </c>
      <c r="B6" s="88" t="s">
        <v>11</v>
      </c>
      <c r="C6" s="13" t="s">
        <v>12</v>
      </c>
      <c r="D6" s="22" t="s">
        <v>31</v>
      </c>
      <c r="E6" s="7">
        <v>1177.9000000000001</v>
      </c>
      <c r="F6" s="7">
        <v>1192.7</v>
      </c>
      <c r="G6" s="7">
        <v>148</v>
      </c>
      <c r="H6" s="7" t="s">
        <v>44</v>
      </c>
      <c r="I6" s="5" t="s">
        <v>45</v>
      </c>
      <c r="J6" s="1"/>
    </row>
    <row r="7" spans="1:10" ht="30" x14ac:dyDescent="0.25">
      <c r="A7" s="91"/>
      <c r="B7" s="89"/>
      <c r="C7" s="13" t="s">
        <v>13</v>
      </c>
      <c r="D7" s="22" t="s">
        <v>34</v>
      </c>
      <c r="E7" s="7">
        <v>6898</v>
      </c>
      <c r="F7" s="7">
        <v>6899.1</v>
      </c>
      <c r="G7" s="7">
        <v>0.1</v>
      </c>
      <c r="H7" s="7" t="s">
        <v>44</v>
      </c>
      <c r="I7" s="5" t="s">
        <v>46</v>
      </c>
      <c r="J7" s="1"/>
    </row>
    <row r="8" spans="1:10" ht="30" x14ac:dyDescent="0.25">
      <c r="A8" s="92">
        <v>4</v>
      </c>
      <c r="B8" s="94" t="s">
        <v>14</v>
      </c>
      <c r="C8" s="14" t="s">
        <v>15</v>
      </c>
      <c r="D8" s="23" t="s">
        <v>35</v>
      </c>
      <c r="E8" s="7">
        <v>13</v>
      </c>
      <c r="F8" s="7">
        <v>33</v>
      </c>
      <c r="G8" s="7">
        <v>20</v>
      </c>
      <c r="H8" s="7" t="s">
        <v>44</v>
      </c>
      <c r="I8" s="5" t="s">
        <v>46</v>
      </c>
      <c r="J8" s="1"/>
    </row>
    <row r="9" spans="1:10" ht="30" x14ac:dyDescent="0.25">
      <c r="A9" s="93"/>
      <c r="B9" s="95"/>
      <c r="C9" s="14" t="s">
        <v>16</v>
      </c>
      <c r="D9" s="23" t="s">
        <v>36</v>
      </c>
      <c r="E9" s="7">
        <v>5799</v>
      </c>
      <c r="F9" s="7">
        <v>5951</v>
      </c>
      <c r="G9" s="7">
        <v>152</v>
      </c>
      <c r="H9" s="7" t="s">
        <v>44</v>
      </c>
      <c r="I9" s="5" t="s">
        <v>46</v>
      </c>
      <c r="J9" s="1"/>
    </row>
    <row r="10" spans="1:10" ht="30" x14ac:dyDescent="0.25">
      <c r="A10" s="15">
        <v>5</v>
      </c>
      <c r="B10" s="16" t="s">
        <v>17</v>
      </c>
      <c r="C10" s="16" t="s">
        <v>18</v>
      </c>
      <c r="D10" s="24" t="s">
        <v>36</v>
      </c>
      <c r="E10" s="7">
        <v>4370</v>
      </c>
      <c r="F10" s="7">
        <v>4545</v>
      </c>
      <c r="G10" s="7">
        <v>175</v>
      </c>
      <c r="H10" s="7" t="s">
        <v>44</v>
      </c>
      <c r="I10" s="5" t="s">
        <v>45</v>
      </c>
      <c r="J10" s="1"/>
    </row>
    <row r="11" spans="1:10" s="31" customFormat="1" ht="30" x14ac:dyDescent="0.25">
      <c r="A11" s="96">
        <v>6</v>
      </c>
      <c r="B11" s="99" t="s">
        <v>19</v>
      </c>
      <c r="C11" s="11" t="s">
        <v>20</v>
      </c>
      <c r="D11" s="20" t="s">
        <v>30</v>
      </c>
      <c r="E11" s="11">
        <v>3562.9</v>
      </c>
      <c r="F11" s="11">
        <v>3841.1</v>
      </c>
      <c r="G11" s="11">
        <v>278.2</v>
      </c>
      <c r="H11" s="11" t="s">
        <v>43</v>
      </c>
      <c r="I11" s="29" t="s">
        <v>45</v>
      </c>
      <c r="J11" s="30"/>
    </row>
    <row r="12" spans="1:10" ht="30" x14ac:dyDescent="0.25">
      <c r="A12" s="97"/>
      <c r="B12" s="100"/>
      <c r="C12" s="17" t="s">
        <v>21</v>
      </c>
      <c r="D12" s="25" t="s">
        <v>37</v>
      </c>
      <c r="E12" s="7">
        <v>3344</v>
      </c>
      <c r="F12" s="7">
        <v>3344.2</v>
      </c>
      <c r="G12" s="7">
        <v>0.2</v>
      </c>
      <c r="H12" s="7" t="s">
        <v>44</v>
      </c>
      <c r="I12" s="5" t="s">
        <v>46</v>
      </c>
      <c r="J12" s="1"/>
    </row>
    <row r="13" spans="1:10" s="31" customFormat="1" ht="30" x14ac:dyDescent="0.25">
      <c r="A13" s="98"/>
      <c r="B13" s="101"/>
      <c r="C13" s="11" t="s">
        <v>22</v>
      </c>
      <c r="D13" s="20" t="s">
        <v>38</v>
      </c>
      <c r="E13" s="11">
        <v>3881.6</v>
      </c>
      <c r="F13" s="11">
        <v>4240.2</v>
      </c>
      <c r="G13" s="11">
        <v>358.6</v>
      </c>
      <c r="H13" s="11" t="s">
        <v>43</v>
      </c>
      <c r="I13" s="29" t="s">
        <v>45</v>
      </c>
      <c r="J13" s="30"/>
    </row>
    <row r="14" spans="1:10" ht="30" x14ac:dyDescent="0.25">
      <c r="A14" s="102">
        <v>7</v>
      </c>
      <c r="B14" s="105" t="s">
        <v>23</v>
      </c>
      <c r="C14" s="18" t="s">
        <v>9</v>
      </c>
      <c r="D14" s="26" t="s">
        <v>39</v>
      </c>
      <c r="E14" s="7">
        <v>3575</v>
      </c>
      <c r="F14" s="7">
        <v>3688</v>
      </c>
      <c r="G14" s="7">
        <v>113</v>
      </c>
      <c r="H14" s="7" t="s">
        <v>44</v>
      </c>
      <c r="I14" s="5" t="s">
        <v>46</v>
      </c>
      <c r="J14" s="1"/>
    </row>
    <row r="15" spans="1:10" ht="30" x14ac:dyDescent="0.25">
      <c r="A15" s="103"/>
      <c r="B15" s="106"/>
      <c r="C15" s="18" t="s">
        <v>24</v>
      </c>
      <c r="D15" s="26" t="s">
        <v>40</v>
      </c>
      <c r="E15" s="7">
        <v>2764.6</v>
      </c>
      <c r="F15" s="7">
        <v>2969</v>
      </c>
      <c r="G15" s="7">
        <v>204.4</v>
      </c>
      <c r="H15" s="7" t="s">
        <v>44</v>
      </c>
      <c r="I15" s="5" t="s">
        <v>45</v>
      </c>
      <c r="J15" s="1"/>
    </row>
    <row r="16" spans="1:10" ht="30" x14ac:dyDescent="0.25">
      <c r="A16" s="104"/>
      <c r="B16" s="107"/>
      <c r="C16" s="18" t="s">
        <v>25</v>
      </c>
      <c r="D16" s="26" t="s">
        <v>41</v>
      </c>
      <c r="E16" s="7">
        <v>1019</v>
      </c>
      <c r="F16" s="7">
        <v>1096</v>
      </c>
      <c r="G16" s="7">
        <v>77</v>
      </c>
      <c r="H16" s="7" t="s">
        <v>44</v>
      </c>
      <c r="I16" s="5" t="s">
        <v>46</v>
      </c>
      <c r="J16" s="1"/>
    </row>
    <row r="17" spans="1:10" ht="15.75" thickBot="1" x14ac:dyDescent="0.3">
      <c r="A17" s="2"/>
      <c r="B17" s="3"/>
      <c r="C17" s="3"/>
      <c r="D17" s="3"/>
      <c r="E17" s="28"/>
      <c r="F17" s="28"/>
      <c r="G17" s="28"/>
      <c r="H17" s="28"/>
      <c r="I17" s="3"/>
      <c r="J17" s="4"/>
    </row>
  </sheetData>
  <mergeCells count="12">
    <mergeCell ref="A8:A9"/>
    <mergeCell ref="B8:B9"/>
    <mergeCell ref="A11:A13"/>
    <mergeCell ref="B11:B13"/>
    <mergeCell ref="A14:A16"/>
    <mergeCell ref="B14:B16"/>
    <mergeCell ref="B2:B3"/>
    <mergeCell ref="A2:A3"/>
    <mergeCell ref="A4:A5"/>
    <mergeCell ref="B4:B5"/>
    <mergeCell ref="B6:B7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I33"/>
  <sheetViews>
    <sheetView tabSelected="1" topLeftCell="A4" workbookViewId="0">
      <selection activeCell="I33" sqref="I33"/>
    </sheetView>
  </sheetViews>
  <sheetFormatPr defaultRowHeight="15" x14ac:dyDescent="0.25"/>
  <cols>
    <col min="2" max="2" width="8.7109375" style="35"/>
    <col min="3" max="3" width="26.85546875" customWidth="1"/>
    <col min="4" max="4" width="14.140625" style="34" customWidth="1"/>
    <col min="5" max="5" width="13" style="34" customWidth="1"/>
    <col min="6" max="6" width="17.42578125" customWidth="1"/>
    <col min="7" max="7" width="18.7109375" customWidth="1"/>
    <col min="8" max="8" width="17.7109375" customWidth="1"/>
    <col min="9" max="9" width="24.140625" customWidth="1"/>
  </cols>
  <sheetData>
    <row r="1" spans="2:9" ht="15.75" thickBot="1" x14ac:dyDescent="0.3"/>
    <row r="2" spans="2:9" ht="15.75" thickBot="1" x14ac:dyDescent="0.3">
      <c r="B2" s="117" t="s">
        <v>70</v>
      </c>
      <c r="C2" s="118"/>
      <c r="D2" s="118"/>
      <c r="E2" s="118"/>
      <c r="F2" s="118"/>
      <c r="G2" s="118"/>
      <c r="H2" s="118"/>
      <c r="I2" s="119"/>
    </row>
    <row r="3" spans="2:9" ht="15.75" thickBot="1" x14ac:dyDescent="0.3">
      <c r="B3" s="114"/>
      <c r="C3" s="115"/>
      <c r="D3" s="115"/>
      <c r="E3" s="115"/>
      <c r="F3" s="115"/>
      <c r="G3" s="115"/>
      <c r="H3" s="115"/>
      <c r="I3" s="116"/>
    </row>
    <row r="4" spans="2:9" ht="21.6" customHeight="1" thickBot="1" x14ac:dyDescent="0.3">
      <c r="B4" s="64">
        <v>1</v>
      </c>
      <c r="C4" s="65" t="s">
        <v>60</v>
      </c>
      <c r="D4" s="65" t="s">
        <v>61</v>
      </c>
      <c r="E4" s="65" t="s">
        <v>62</v>
      </c>
      <c r="F4" s="66" t="s">
        <v>63</v>
      </c>
      <c r="G4" s="67" t="s">
        <v>64</v>
      </c>
      <c r="H4" s="67" t="s">
        <v>65</v>
      </c>
      <c r="I4" s="68" t="s">
        <v>3</v>
      </c>
    </row>
    <row r="5" spans="2:9" ht="16.5" x14ac:dyDescent="0.3">
      <c r="B5" s="40"/>
      <c r="C5" s="45" t="s">
        <v>52</v>
      </c>
      <c r="D5" s="46" t="s">
        <v>53</v>
      </c>
      <c r="E5" s="46">
        <v>3</v>
      </c>
      <c r="F5" s="32">
        <v>46000</v>
      </c>
      <c r="G5" s="32">
        <f>E5*F5</f>
        <v>138000</v>
      </c>
      <c r="H5" s="36"/>
      <c r="I5" s="108" t="s">
        <v>68</v>
      </c>
    </row>
    <row r="6" spans="2:9" ht="16.5" x14ac:dyDescent="0.3">
      <c r="B6" s="41"/>
      <c r="C6" s="43" t="s">
        <v>50</v>
      </c>
      <c r="D6" s="44" t="s">
        <v>51</v>
      </c>
      <c r="E6" s="44">
        <v>5</v>
      </c>
      <c r="F6" s="33">
        <v>23000</v>
      </c>
      <c r="G6" s="32">
        <f t="shared" ref="G6:G7" si="0">E6*F6</f>
        <v>115000</v>
      </c>
      <c r="H6" s="37"/>
      <c r="I6" s="109"/>
    </row>
    <row r="7" spans="2:9" ht="16.5" x14ac:dyDescent="0.3">
      <c r="B7" s="41"/>
      <c r="C7" s="43" t="s">
        <v>48</v>
      </c>
      <c r="D7" s="44" t="s">
        <v>49</v>
      </c>
      <c r="E7" s="44">
        <v>2</v>
      </c>
      <c r="F7" s="33">
        <v>90000</v>
      </c>
      <c r="G7" s="32">
        <f t="shared" si="0"/>
        <v>180000</v>
      </c>
      <c r="H7" s="37"/>
      <c r="I7" s="109"/>
    </row>
    <row r="8" spans="2:9" ht="21.6" customHeight="1" thickBot="1" x14ac:dyDescent="0.35">
      <c r="B8" s="41"/>
      <c r="C8" s="33" t="s">
        <v>47</v>
      </c>
      <c r="D8" s="44" t="s">
        <v>55</v>
      </c>
      <c r="E8" s="44">
        <v>2</v>
      </c>
      <c r="F8" s="33"/>
      <c r="G8" s="50"/>
      <c r="H8" s="52">
        <v>3560.96</v>
      </c>
      <c r="I8" s="109"/>
    </row>
    <row r="9" spans="2:9" ht="24.95" customHeight="1" thickBot="1" x14ac:dyDescent="0.35">
      <c r="B9" s="41"/>
      <c r="C9" s="33"/>
      <c r="D9" s="44"/>
      <c r="E9" s="44"/>
      <c r="F9" s="37"/>
      <c r="G9" s="79">
        <f>G5+G6+G7</f>
        <v>433000</v>
      </c>
      <c r="H9" s="47">
        <v>3560.96</v>
      </c>
      <c r="I9" s="110"/>
    </row>
    <row r="10" spans="2:9" ht="17.25" thickBot="1" x14ac:dyDescent="0.35">
      <c r="B10" s="49"/>
      <c r="C10" s="50"/>
      <c r="D10" s="51"/>
      <c r="E10" s="51"/>
      <c r="F10" s="50"/>
      <c r="G10" s="70"/>
      <c r="H10" s="72"/>
      <c r="I10" s="77"/>
    </row>
    <row r="11" spans="2:9" ht="17.25" thickBot="1" x14ac:dyDescent="0.35">
      <c r="B11" s="56">
        <v>2</v>
      </c>
      <c r="C11" s="57" t="s">
        <v>56</v>
      </c>
      <c r="D11" s="60"/>
      <c r="E11" s="60"/>
      <c r="F11" s="61"/>
      <c r="G11" s="61"/>
      <c r="H11" s="62"/>
      <c r="I11" s="63"/>
    </row>
    <row r="12" spans="2:9" ht="17.25" thickBot="1" x14ac:dyDescent="0.35">
      <c r="B12" s="40"/>
      <c r="C12" s="32" t="s">
        <v>52</v>
      </c>
      <c r="D12" s="46" t="s">
        <v>53</v>
      </c>
      <c r="E12" s="46">
        <v>3</v>
      </c>
      <c r="F12" s="32">
        <v>46000</v>
      </c>
      <c r="G12" s="32">
        <f>E12*F12</f>
        <v>138000</v>
      </c>
      <c r="H12" s="36"/>
      <c r="I12" s="77"/>
    </row>
    <row r="13" spans="2:9" ht="16.5" x14ac:dyDescent="0.3">
      <c r="B13" s="41"/>
      <c r="C13" s="33" t="s">
        <v>50</v>
      </c>
      <c r="D13" s="44" t="s">
        <v>51</v>
      </c>
      <c r="E13" s="44">
        <v>5</v>
      </c>
      <c r="F13" s="33">
        <v>23000</v>
      </c>
      <c r="G13" s="32">
        <f t="shared" ref="G13:G14" si="1">E13*F13</f>
        <v>115000</v>
      </c>
      <c r="H13" s="37"/>
      <c r="I13" s="111" t="s">
        <v>67</v>
      </c>
    </row>
    <row r="14" spans="2:9" ht="16.5" x14ac:dyDescent="0.3">
      <c r="B14" s="41"/>
      <c r="C14" s="33" t="s">
        <v>48</v>
      </c>
      <c r="D14" s="44" t="s">
        <v>54</v>
      </c>
      <c r="E14" s="44">
        <v>2</v>
      </c>
      <c r="F14" s="33">
        <v>295000</v>
      </c>
      <c r="G14" s="32">
        <f t="shared" si="1"/>
        <v>590000</v>
      </c>
      <c r="H14" s="37"/>
      <c r="I14" s="112"/>
    </row>
    <row r="15" spans="2:9" ht="17.25" thickBot="1" x14ac:dyDescent="0.35">
      <c r="B15" s="41"/>
      <c r="C15" s="33" t="s">
        <v>47</v>
      </c>
      <c r="D15" s="44" t="s">
        <v>55</v>
      </c>
      <c r="E15" s="44">
        <v>2</v>
      </c>
      <c r="F15" s="33"/>
      <c r="G15" s="50"/>
      <c r="H15" s="52">
        <v>3560.96</v>
      </c>
      <c r="I15" s="112"/>
    </row>
    <row r="16" spans="2:9" ht="17.25" thickBot="1" x14ac:dyDescent="0.35">
      <c r="B16" s="41"/>
      <c r="C16" s="33"/>
      <c r="D16" s="44"/>
      <c r="E16" s="44"/>
      <c r="F16" s="37"/>
      <c r="G16" s="71">
        <f>G12+G13+G14</f>
        <v>843000</v>
      </c>
      <c r="H16" s="76">
        <v>3560.96</v>
      </c>
      <c r="I16" s="113"/>
    </row>
    <row r="17" spans="2:9" ht="17.25" thickBot="1" x14ac:dyDescent="0.35">
      <c r="B17" s="49"/>
      <c r="C17" s="50"/>
      <c r="D17" s="51"/>
      <c r="E17" s="51"/>
      <c r="F17" s="50"/>
      <c r="G17" s="70"/>
      <c r="H17" s="72"/>
      <c r="I17" s="77"/>
    </row>
    <row r="18" spans="2:9" ht="15.75" thickBot="1" x14ac:dyDescent="0.3">
      <c r="B18" s="56">
        <v>3</v>
      </c>
      <c r="C18" s="57" t="s">
        <v>57</v>
      </c>
      <c r="D18" s="57"/>
      <c r="E18" s="57"/>
      <c r="F18" s="57"/>
      <c r="G18" s="57"/>
      <c r="H18" s="58"/>
      <c r="I18" s="59"/>
    </row>
    <row r="19" spans="2:9" ht="17.25" thickBot="1" x14ac:dyDescent="0.35">
      <c r="B19" s="40"/>
      <c r="C19" s="32" t="s">
        <v>52</v>
      </c>
      <c r="D19" s="46" t="s">
        <v>53</v>
      </c>
      <c r="E19" s="46">
        <v>3</v>
      </c>
      <c r="F19" s="32">
        <v>46000</v>
      </c>
      <c r="G19" s="32">
        <f>E19*F19</f>
        <v>138000</v>
      </c>
      <c r="H19" s="36"/>
      <c r="I19" s="39"/>
    </row>
    <row r="20" spans="2:9" ht="16.5" x14ac:dyDescent="0.3">
      <c r="B20" s="41"/>
      <c r="C20" s="33" t="s">
        <v>50</v>
      </c>
      <c r="D20" s="44" t="s">
        <v>51</v>
      </c>
      <c r="E20" s="44">
        <v>5</v>
      </c>
      <c r="F20" s="33">
        <v>23000</v>
      </c>
      <c r="G20" s="32">
        <f t="shared" ref="G20:G21" si="2">E20*F20</f>
        <v>115000</v>
      </c>
      <c r="H20" s="37"/>
      <c r="I20" s="111" t="s">
        <v>66</v>
      </c>
    </row>
    <row r="21" spans="2:9" ht="16.5" x14ac:dyDescent="0.3">
      <c r="B21" s="41"/>
      <c r="C21" s="33" t="s">
        <v>48</v>
      </c>
      <c r="D21" s="44" t="s">
        <v>49</v>
      </c>
      <c r="E21" s="44">
        <v>2</v>
      </c>
      <c r="F21" s="33">
        <v>90000</v>
      </c>
      <c r="G21" s="32">
        <f t="shared" si="2"/>
        <v>180000</v>
      </c>
      <c r="H21" s="37"/>
      <c r="I21" s="112"/>
    </row>
    <row r="22" spans="2:9" ht="17.25" thickBot="1" x14ac:dyDescent="0.35">
      <c r="B22" s="41"/>
      <c r="C22" s="33" t="s">
        <v>47</v>
      </c>
      <c r="D22" s="44" t="s">
        <v>55</v>
      </c>
      <c r="E22" s="44">
        <v>2</v>
      </c>
      <c r="F22" s="33"/>
      <c r="G22" s="50"/>
      <c r="H22" s="52">
        <v>3560.96</v>
      </c>
      <c r="I22" s="112"/>
    </row>
    <row r="23" spans="2:9" ht="17.25" thickBot="1" x14ac:dyDescent="0.35">
      <c r="B23" s="41"/>
      <c r="C23" s="33"/>
      <c r="D23" s="44"/>
      <c r="E23" s="44"/>
      <c r="F23" s="37"/>
      <c r="G23" s="69">
        <f>G19+G20+G21</f>
        <v>433000</v>
      </c>
      <c r="H23" s="69">
        <v>3560.96</v>
      </c>
      <c r="I23" s="113"/>
    </row>
    <row r="24" spans="2:9" ht="17.25" thickBot="1" x14ac:dyDescent="0.35">
      <c r="B24" s="49"/>
      <c r="C24" s="50"/>
      <c r="D24" s="51"/>
      <c r="E24" s="51"/>
      <c r="F24" s="50"/>
      <c r="G24" s="70"/>
      <c r="H24" s="72"/>
      <c r="I24" s="53"/>
    </row>
    <row r="25" spans="2:9" ht="15.75" thickBot="1" x14ac:dyDescent="0.3">
      <c r="B25" s="56">
        <v>4</v>
      </c>
      <c r="C25" s="57" t="s">
        <v>58</v>
      </c>
      <c r="D25" s="57"/>
      <c r="E25" s="57"/>
      <c r="F25" s="57"/>
      <c r="G25" s="57"/>
      <c r="H25" s="58"/>
      <c r="I25" s="59"/>
    </row>
    <row r="26" spans="2:9" ht="17.25" thickBot="1" x14ac:dyDescent="0.35">
      <c r="B26" s="40"/>
      <c r="C26" s="32" t="s">
        <v>52</v>
      </c>
      <c r="D26" s="46" t="s">
        <v>53</v>
      </c>
      <c r="E26" s="46">
        <v>3</v>
      </c>
      <c r="F26" s="32">
        <v>46000</v>
      </c>
      <c r="G26" s="32">
        <f>E26*F26</f>
        <v>138000</v>
      </c>
      <c r="H26" s="36"/>
      <c r="I26" s="77"/>
    </row>
    <row r="27" spans="2:9" ht="16.5" x14ac:dyDescent="0.3">
      <c r="B27" s="41"/>
      <c r="C27" s="33" t="s">
        <v>50</v>
      </c>
      <c r="D27" s="44" t="s">
        <v>51</v>
      </c>
      <c r="E27" s="44">
        <v>5</v>
      </c>
      <c r="F27" s="33">
        <v>23000</v>
      </c>
      <c r="G27" s="32">
        <f t="shared" ref="G27:G28" si="3">E27*F27</f>
        <v>115000</v>
      </c>
      <c r="H27" s="37"/>
      <c r="I27" s="111" t="s">
        <v>69</v>
      </c>
    </row>
    <row r="28" spans="2:9" ht="16.5" x14ac:dyDescent="0.3">
      <c r="B28" s="41"/>
      <c r="C28" s="33" t="s">
        <v>48</v>
      </c>
      <c r="D28" s="44" t="s">
        <v>59</v>
      </c>
      <c r="E28" s="44">
        <v>2</v>
      </c>
      <c r="F28" s="33">
        <v>295000</v>
      </c>
      <c r="G28" s="32">
        <f t="shared" si="3"/>
        <v>590000</v>
      </c>
      <c r="H28" s="37"/>
      <c r="I28" s="112"/>
    </row>
    <row r="29" spans="2:9" ht="17.25" thickBot="1" x14ac:dyDescent="0.35">
      <c r="B29" s="41"/>
      <c r="C29" s="33" t="s">
        <v>47</v>
      </c>
      <c r="D29" s="44" t="s">
        <v>55</v>
      </c>
      <c r="E29" s="44">
        <v>2</v>
      </c>
      <c r="F29" s="33"/>
      <c r="G29" s="50"/>
      <c r="H29" s="52">
        <v>3560.96</v>
      </c>
      <c r="I29" s="112"/>
    </row>
    <row r="30" spans="2:9" ht="17.25" thickBot="1" x14ac:dyDescent="0.35">
      <c r="B30" s="49"/>
      <c r="C30" s="50"/>
      <c r="D30" s="51"/>
      <c r="E30" s="51"/>
      <c r="F30" s="52"/>
      <c r="G30" s="73">
        <f>G26+G27+G28</f>
        <v>843000</v>
      </c>
      <c r="H30" s="73">
        <v>3560.96</v>
      </c>
      <c r="I30" s="113"/>
    </row>
    <row r="31" spans="2:9" ht="17.25" thickBot="1" x14ac:dyDescent="0.35">
      <c r="B31" s="42"/>
      <c r="C31" s="38"/>
      <c r="D31" s="48"/>
      <c r="E31" s="48"/>
      <c r="F31" s="38"/>
      <c r="G31" s="54"/>
      <c r="H31" s="55"/>
      <c r="I31" s="78"/>
    </row>
    <row r="32" spans="2:9" ht="15.75" thickBot="1" x14ac:dyDescent="0.3"/>
    <row r="33" spans="7:9" ht="18.75" thickBot="1" x14ac:dyDescent="0.3">
      <c r="G33" s="74">
        <f>G9+G16+G23+G30</f>
        <v>2552000</v>
      </c>
      <c r="H33" s="75">
        <f>H9+H16+H23+H30</f>
        <v>14243.84</v>
      </c>
      <c r="I33" s="75">
        <f>G33/460.7+H33</f>
        <v>19783.236570436293</v>
      </c>
    </row>
  </sheetData>
  <mergeCells count="6">
    <mergeCell ref="B2:I2"/>
    <mergeCell ref="I5:I9"/>
    <mergeCell ref="I13:I16"/>
    <mergeCell ref="I20:I23"/>
    <mergeCell ref="I27:I30"/>
    <mergeCell ref="B3:I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Omanukwue, Odinaka M SPDC-UPO/G/USMR</cp:lastModifiedBy>
  <dcterms:created xsi:type="dcterms:W3CDTF">2023-03-07T10:15:41Z</dcterms:created>
  <dcterms:modified xsi:type="dcterms:W3CDTF">2023-03-22T08:00:23Z</dcterms:modified>
</cp:coreProperties>
</file>