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dinaka.Omanukwue\Desktop\Water Services\WS Projects\RA Golf Course\"/>
    </mc:Choice>
  </mc:AlternateContent>
  <xr:revisionPtr revIDLastSave="0" documentId="8_{09EAF2E5-9CEA-4E1F-B634-A8C47B05C5FC}" xr6:coauthVersionLast="47" xr6:coauthVersionMax="47" xr10:uidLastSave="{00000000-0000-0000-0000-000000000000}"/>
  <bookViews>
    <workbookView xWindow="-120" yWindow="-120" windowWidth="38640" windowHeight="21120" xr2:uid="{CF73CEB2-0EA2-4DE8-BC7D-0F56FBD06692}"/>
  </bookViews>
  <sheets>
    <sheet name="Sheet1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21" i="1" s="1"/>
  <c r="D23" i="1" s="1"/>
  <c r="D28" i="1" s="1"/>
  <c r="D32" i="1" s="1"/>
  <c r="D18" i="1"/>
  <c r="D20" i="1" s="1"/>
  <c r="D22" i="1" s="1"/>
  <c r="D27" i="1" s="1"/>
  <c r="D31" i="1" s="1"/>
  <c r="D33" i="1" s="1"/>
  <c r="D34" i="1" s="1"/>
  <c r="D19" i="1"/>
</calcChain>
</file>

<file path=xl/sharedStrings.xml><?xml version="1.0" encoding="utf-8"?>
<sst xmlns="http://schemas.openxmlformats.org/spreadsheetml/2006/main" count="38" uniqueCount="36">
  <si>
    <t>41.45 x $420</t>
  </si>
  <si>
    <t>cost of chlorine used/year</t>
  </si>
  <si>
    <t>Total Drums of Cl consumed</t>
  </si>
  <si>
    <t>804.03 / 20</t>
  </si>
  <si>
    <t>Drums of cl @ peak Mon</t>
  </si>
  <si>
    <t>25.02 / 20</t>
  </si>
  <si>
    <t>Drums of cl @ Transitions Mon</t>
  </si>
  <si>
    <t>Drums of chlorine consumed</t>
  </si>
  <si>
    <t>124,433,006.67 / 154,762</t>
  </si>
  <si>
    <t>Chl consumption @ Peak</t>
  </si>
  <si>
    <t>3,872,426.67/ 154,761</t>
  </si>
  <si>
    <t>Chl consumption @ Transition</t>
  </si>
  <si>
    <t>1 (cl) :154,761 (H2O)</t>
  </si>
  <si>
    <t>Chlorine dilution for 65% conc</t>
  </si>
  <si>
    <t>20 Litres</t>
  </si>
  <si>
    <t xml:space="preserve">1 Drum of HTH Chlorine (45Kg) </t>
  </si>
  <si>
    <t>Peak Months Volume</t>
  </si>
  <si>
    <t>Transition Months Volume</t>
  </si>
  <si>
    <t>Avg Peak - Avg Baseline</t>
  </si>
  <si>
    <t>Avg Peak - Avg Transition</t>
  </si>
  <si>
    <t>Avg Baseline month</t>
  </si>
  <si>
    <t>Avg Transition Month</t>
  </si>
  <si>
    <t>Avg Peak Month</t>
  </si>
  <si>
    <t xml:space="preserve">Months of elevated usage due to very sparse rainfall </t>
  </si>
  <si>
    <t>Peak Months</t>
  </si>
  <si>
    <t>Transition period from rainy to dry season. Here demand for additional water is reduced.</t>
  </si>
  <si>
    <t>Transition Month</t>
  </si>
  <si>
    <t>These are months with minimal or no additional water usage at the golf course due to frequent rainfalls</t>
  </si>
  <si>
    <t>Baseline Months</t>
  </si>
  <si>
    <t>Transition period from dry to rainy season. Here demand for additional water is reduced.</t>
  </si>
  <si>
    <t>Transition Months</t>
  </si>
  <si>
    <t>DESCRIPTION</t>
  </si>
  <si>
    <t>PERIODS</t>
  </si>
  <si>
    <t>VOLUME (L)</t>
  </si>
  <si>
    <t>MONTH</t>
  </si>
  <si>
    <t>Golf Course Chemicals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</si>
</sst>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2"/>
      <name val="Arial"/>
      <family val="2"/>
    </font>
    <font>
      <sz val="10"/>
      <color rgb="FF000000"/>
      <name val="Arial"/>
      <family val="2"/>
    </font>
    <font>
      <b/>
      <sz val="13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43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2" xfId="0" applyNumberFormat="1" applyBorder="1"/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/>
    <xf numFmtId="43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43" fontId="1" fillId="0" borderId="2" xfId="1" applyFont="1" applyBorder="1" applyAlignment="1"/>
    <xf numFmtId="43" fontId="1" fillId="0" borderId="2" xfId="1" applyFont="1" applyBorder="1"/>
    <xf numFmtId="4" fontId="0" fillId="0" borderId="2" xfId="0" applyNumberFormat="1" applyBorder="1"/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4" fontId="3" fillId="2" borderId="2" xfId="0" applyNumberFormat="1" applyFont="1" applyFill="1" applyBorder="1"/>
    <xf numFmtId="17" fontId="2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/>
    <xf numFmtId="0" fontId="0" fillId="3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4" fontId="1" fillId="3" borderId="2" xfId="1" applyNumberFormat="1" applyFont="1" applyFill="1" applyBorder="1" applyAlignment="1">
      <alignment wrapText="1"/>
    </xf>
    <xf numFmtId="17" fontId="2" fillId="3" borderId="2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 wrapText="1"/>
    </xf>
    <xf numFmtId="4" fontId="3" fillId="4" borderId="2" xfId="0" applyNumberFormat="1" applyFont="1" applyFill="1" applyBorder="1" applyAlignment="1">
      <alignment vertical="center"/>
    </xf>
    <xf numFmtId="17" fontId="2" fillId="4" borderId="2" xfId="0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center" vertical="center" wrapText="1"/>
    </xf>
    <xf numFmtId="4" fontId="3" fillId="4" borderId="2" xfId="0" applyNumberFormat="1" applyFont="1" applyFill="1" applyBorder="1"/>
    <xf numFmtId="0" fontId="0" fillId="4" borderId="8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center" vertical="center" wrapText="1"/>
    </xf>
    <xf numFmtId="8" fontId="0" fillId="0" borderId="0" xfId="0" applyNumberFormat="1"/>
    <xf numFmtId="0" fontId="0" fillId="3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5" fillId="0" borderId="0" xfId="0" applyFont="1"/>
    <xf numFmtId="4" fontId="0" fillId="3" borderId="2" xfId="0" applyNumberFormat="1" applyFill="1" applyBorder="1"/>
    <xf numFmtId="6" fontId="0" fillId="0" borderId="0" xfId="0" applyNumberFormat="1"/>
    <xf numFmtId="0" fontId="6" fillId="0" borderId="0" xfId="0" applyFont="1"/>
    <xf numFmtId="0" fontId="3" fillId="0" borderId="0" xfId="0" applyFont="1" applyAlignment="1">
      <alignment wrapText="1"/>
    </xf>
    <xf numFmtId="4" fontId="3" fillId="0" borderId="0" xfId="0" applyNumberFormat="1" applyFont="1" applyAlignment="1">
      <alignment wrapText="1"/>
    </xf>
    <xf numFmtId="4" fontId="7" fillId="5" borderId="2" xfId="0" applyNumberFormat="1" applyFont="1" applyFill="1" applyBorder="1" applyAlignment="1">
      <alignment vertical="center"/>
    </xf>
    <xf numFmtId="4" fontId="7" fillId="5" borderId="2" xfId="0" applyNumberFormat="1" applyFont="1" applyFill="1" applyBorder="1" applyAlignment="1">
      <alignment horizontal="center" vertical="center"/>
    </xf>
    <xf numFmtId="4" fontId="0" fillId="0" borderId="0" xfId="0" applyNumberFormat="1"/>
    <xf numFmtId="3" fontId="0" fillId="0" borderId="0" xfId="0" applyNumberFormat="1"/>
    <xf numFmtId="0" fontId="8" fillId="0" borderId="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1FD8-9726-4845-8DE4-B2243A217C7A}">
  <dimension ref="A2:N35"/>
  <sheetViews>
    <sheetView tabSelected="1" workbookViewId="0">
      <selection activeCell="B43" sqref="B43"/>
    </sheetView>
  </sheetViews>
  <sheetFormatPr defaultRowHeight="15" x14ac:dyDescent="0.25"/>
  <cols>
    <col min="1" max="1" width="28.5703125" bestFit="1" customWidth="1"/>
    <col min="2" max="2" width="16" customWidth="1"/>
    <col min="3" max="3" width="17.28515625" bestFit="1" customWidth="1"/>
    <col min="4" max="4" width="47" customWidth="1"/>
    <col min="5" max="5" width="28.5703125" bestFit="1" customWidth="1"/>
    <col min="6" max="6" width="15.85546875" customWidth="1"/>
    <col min="7" max="7" width="16.42578125" customWidth="1"/>
    <col min="8" max="8" width="15.140625" customWidth="1"/>
    <col min="9" max="9" width="17.28515625" customWidth="1"/>
    <col min="10" max="10" width="15.5703125" customWidth="1"/>
    <col min="11" max="13" width="14.7109375" customWidth="1"/>
  </cols>
  <sheetData>
    <row r="2" spans="1:14" ht="21" x14ac:dyDescent="0.25">
      <c r="A2" s="47" t="s">
        <v>35</v>
      </c>
      <c r="B2" s="47"/>
      <c r="C2" s="47"/>
      <c r="D2" s="47"/>
      <c r="I2" s="46"/>
      <c r="K2" s="45"/>
    </row>
    <row r="3" spans="1:14" ht="15" customHeight="1" x14ac:dyDescent="0.25">
      <c r="A3" s="44" t="s">
        <v>34</v>
      </c>
      <c r="B3" s="43" t="s">
        <v>33</v>
      </c>
      <c r="C3" s="43" t="s">
        <v>32</v>
      </c>
      <c r="D3" s="43" t="s">
        <v>31</v>
      </c>
      <c r="H3" s="42"/>
    </row>
    <row r="4" spans="1:14" ht="15" customHeight="1" x14ac:dyDescent="0.25">
      <c r="A4" s="19">
        <v>45658</v>
      </c>
      <c r="B4" s="20">
        <v>102986295</v>
      </c>
      <c r="C4" s="17" t="s">
        <v>24</v>
      </c>
      <c r="D4" s="16" t="s">
        <v>23</v>
      </c>
      <c r="H4" s="41"/>
    </row>
    <row r="5" spans="1:14" x14ac:dyDescent="0.25">
      <c r="A5" s="19">
        <v>45323</v>
      </c>
      <c r="B5" s="18"/>
      <c r="C5" s="17"/>
      <c r="D5" s="16"/>
      <c r="L5" s="40"/>
      <c r="M5" s="39"/>
    </row>
    <row r="6" spans="1:14" ht="15.75" customHeight="1" x14ac:dyDescent="0.25">
      <c r="A6" s="24">
        <v>45352</v>
      </c>
      <c r="B6" s="38"/>
      <c r="C6" s="36" t="s">
        <v>30</v>
      </c>
      <c r="D6" s="35" t="s">
        <v>29</v>
      </c>
      <c r="L6" s="37"/>
    </row>
    <row r="7" spans="1:14" x14ac:dyDescent="0.25">
      <c r="A7" s="24">
        <v>45383</v>
      </c>
      <c r="B7" s="23"/>
      <c r="C7" s="36"/>
      <c r="D7" s="35"/>
      <c r="N7" s="34"/>
    </row>
    <row r="8" spans="1:14" ht="15" customHeight="1" x14ac:dyDescent="0.25">
      <c r="A8" s="28">
        <v>45413</v>
      </c>
      <c r="B8" s="31"/>
      <c r="C8" s="33" t="s">
        <v>28</v>
      </c>
      <c r="D8" s="32" t="s">
        <v>27</v>
      </c>
    </row>
    <row r="9" spans="1:14" x14ac:dyDescent="0.25">
      <c r="A9" s="28">
        <v>45444</v>
      </c>
      <c r="B9" s="31"/>
      <c r="C9" s="30"/>
      <c r="D9" s="29"/>
    </row>
    <row r="10" spans="1:14" x14ac:dyDescent="0.25">
      <c r="A10" s="28">
        <v>45474</v>
      </c>
      <c r="B10" s="27">
        <v>62555420</v>
      </c>
      <c r="C10" s="30"/>
      <c r="D10" s="29"/>
    </row>
    <row r="11" spans="1:14" x14ac:dyDescent="0.25">
      <c r="A11" s="28">
        <v>45505</v>
      </c>
      <c r="B11" s="27">
        <v>67739205</v>
      </c>
      <c r="C11" s="30"/>
      <c r="D11" s="29"/>
    </row>
    <row r="12" spans="1:14" ht="15" customHeight="1" x14ac:dyDescent="0.25">
      <c r="A12" s="28">
        <v>45536</v>
      </c>
      <c r="B12" s="27">
        <v>62334185</v>
      </c>
      <c r="C12" s="26"/>
      <c r="D12" s="25"/>
    </row>
    <row r="13" spans="1:14" ht="30" x14ac:dyDescent="0.25">
      <c r="A13" s="24">
        <v>45566</v>
      </c>
      <c r="B13" s="23">
        <v>68082030</v>
      </c>
      <c r="C13" s="22" t="s">
        <v>26</v>
      </c>
      <c r="D13" s="21" t="s">
        <v>25</v>
      </c>
    </row>
    <row r="14" spans="1:14" ht="15" customHeight="1" x14ac:dyDescent="0.25">
      <c r="A14" s="19">
        <v>45597</v>
      </c>
      <c r="B14" s="20">
        <v>78926850</v>
      </c>
      <c r="C14" s="17" t="s">
        <v>24</v>
      </c>
      <c r="D14" s="16" t="s">
        <v>23</v>
      </c>
    </row>
    <row r="15" spans="1:14" x14ac:dyDescent="0.25">
      <c r="A15" s="19">
        <v>45627</v>
      </c>
      <c r="B15" s="18">
        <v>104040420</v>
      </c>
      <c r="C15" s="17"/>
      <c r="D15" s="16"/>
    </row>
    <row r="17" spans="1:4" x14ac:dyDescent="0.25">
      <c r="A17" s="12" t="s">
        <v>22</v>
      </c>
      <c r="B17" s="11"/>
      <c r="C17" s="10"/>
      <c r="D17" s="15">
        <f>AVERAGE(B14,B15,B4,B5)</f>
        <v>95317855</v>
      </c>
    </row>
    <row r="18" spans="1:4" x14ac:dyDescent="0.25">
      <c r="A18" s="12" t="s">
        <v>21</v>
      </c>
      <c r="B18" s="11"/>
      <c r="C18" s="10"/>
      <c r="D18" s="14">
        <f>AVERAGE(B13)</f>
        <v>68082030</v>
      </c>
    </row>
    <row r="19" spans="1:4" x14ac:dyDescent="0.25">
      <c r="A19" s="12" t="s">
        <v>20</v>
      </c>
      <c r="B19" s="11"/>
      <c r="C19" s="10"/>
      <c r="D19" s="13">
        <f>AVERAGE(B10:B12)</f>
        <v>64209603.333333336</v>
      </c>
    </row>
    <row r="20" spans="1:4" x14ac:dyDescent="0.25">
      <c r="A20" s="12" t="s">
        <v>19</v>
      </c>
      <c r="B20" s="11"/>
      <c r="C20" s="10"/>
      <c r="D20" s="4">
        <f>D18-D19</f>
        <v>3872426.6666666642</v>
      </c>
    </row>
    <row r="21" spans="1:4" x14ac:dyDescent="0.25">
      <c r="A21" s="12" t="s">
        <v>18</v>
      </c>
      <c r="B21" s="11"/>
      <c r="C21" s="10"/>
      <c r="D21" s="4">
        <f>D17-D19</f>
        <v>31108251.666666664</v>
      </c>
    </row>
    <row r="22" spans="1:4" x14ac:dyDescent="0.25">
      <c r="A22" s="12" t="s">
        <v>17</v>
      </c>
      <c r="B22" s="11"/>
      <c r="C22" s="10"/>
      <c r="D22" s="4">
        <f>D20*1</f>
        <v>3872426.6666666642</v>
      </c>
    </row>
    <row r="23" spans="1:4" x14ac:dyDescent="0.25">
      <c r="A23" s="12" t="s">
        <v>16</v>
      </c>
      <c r="B23" s="11"/>
      <c r="C23" s="10"/>
      <c r="D23" s="4">
        <f>D21*4</f>
        <v>124433006.66666666</v>
      </c>
    </row>
    <row r="24" spans="1:4" x14ac:dyDescent="0.25">
      <c r="B24" s="8"/>
      <c r="C24" s="8"/>
      <c r="D24" s="9"/>
    </row>
    <row r="25" spans="1:4" x14ac:dyDescent="0.25">
      <c r="A25" s="6" t="s">
        <v>15</v>
      </c>
      <c r="B25" s="7" t="s">
        <v>14</v>
      </c>
      <c r="C25" s="7"/>
      <c r="D25" s="6"/>
    </row>
    <row r="26" spans="1:4" x14ac:dyDescent="0.25">
      <c r="A26" s="6" t="s">
        <v>13</v>
      </c>
      <c r="B26" s="7" t="s">
        <v>12</v>
      </c>
      <c r="C26" s="7"/>
      <c r="D26" s="6"/>
    </row>
    <row r="27" spans="1:4" x14ac:dyDescent="0.25">
      <c r="A27" s="6" t="s">
        <v>11</v>
      </c>
      <c r="B27" s="7" t="s">
        <v>10</v>
      </c>
      <c r="C27" s="7"/>
      <c r="D27" s="4">
        <f>D22/154761</f>
        <v>25.021980128499198</v>
      </c>
    </row>
    <row r="28" spans="1:4" x14ac:dyDescent="0.25">
      <c r="A28" s="6" t="s">
        <v>9</v>
      </c>
      <c r="B28" s="7" t="s">
        <v>8</v>
      </c>
      <c r="C28" s="7"/>
      <c r="D28" s="4">
        <f>D23/154761</f>
        <v>804.03335896425233</v>
      </c>
    </row>
    <row r="29" spans="1:4" x14ac:dyDescent="0.25">
      <c r="B29" s="8"/>
      <c r="C29" s="8"/>
    </row>
    <row r="30" spans="1:4" x14ac:dyDescent="0.25">
      <c r="A30" s="6" t="s">
        <v>7</v>
      </c>
      <c r="B30" s="5"/>
      <c r="C30" s="5"/>
      <c r="D30" s="6"/>
    </row>
    <row r="31" spans="1:4" x14ac:dyDescent="0.25">
      <c r="A31" s="6" t="s">
        <v>6</v>
      </c>
      <c r="B31" s="7" t="s">
        <v>5</v>
      </c>
      <c r="C31" s="7"/>
      <c r="D31" s="4">
        <f>D27/20</f>
        <v>1.2510990064249599</v>
      </c>
    </row>
    <row r="32" spans="1:4" x14ac:dyDescent="0.25">
      <c r="A32" s="6" t="s">
        <v>4</v>
      </c>
      <c r="B32" s="7" t="s">
        <v>3</v>
      </c>
      <c r="C32" s="7"/>
      <c r="D32" s="4">
        <f>D28/20</f>
        <v>40.201667948212616</v>
      </c>
    </row>
    <row r="33" spans="1:4" x14ac:dyDescent="0.25">
      <c r="A33" s="6" t="s">
        <v>2</v>
      </c>
      <c r="B33" s="5"/>
      <c r="C33" s="5"/>
      <c r="D33" s="4">
        <f>SUM(D31:D32)</f>
        <v>41.452766954637575</v>
      </c>
    </row>
    <row r="34" spans="1:4" ht="15.75" thickBot="1" x14ac:dyDescent="0.3">
      <c r="A34" s="3" t="s">
        <v>1</v>
      </c>
      <c r="B34" s="2" t="s">
        <v>0</v>
      </c>
      <c r="C34" s="2"/>
      <c r="D34" s="1">
        <f>D33*420</f>
        <v>17410.162120947782</v>
      </c>
    </row>
    <row r="35" spans="1:4" ht="15.75" thickTop="1" x14ac:dyDescent="0.25"/>
  </sheetData>
  <mergeCells count="27">
    <mergeCell ref="C14:C15"/>
    <mergeCell ref="D14:D15"/>
    <mergeCell ref="A2:D2"/>
    <mergeCell ref="C4:C5"/>
    <mergeCell ref="D4:D5"/>
    <mergeCell ref="C6:C7"/>
    <mergeCell ref="D6:D7"/>
    <mergeCell ref="C8:C12"/>
    <mergeCell ref="D8:D12"/>
    <mergeCell ref="B28:C28"/>
    <mergeCell ref="B29:C29"/>
    <mergeCell ref="B30:C30"/>
    <mergeCell ref="B31:C31"/>
    <mergeCell ref="B32:C32"/>
    <mergeCell ref="B24:C24"/>
    <mergeCell ref="B25:C25"/>
    <mergeCell ref="B26:C26"/>
    <mergeCell ref="B33:C33"/>
    <mergeCell ref="B34:C34"/>
    <mergeCell ref="A17:C17"/>
    <mergeCell ref="A18:C18"/>
    <mergeCell ref="A19:C19"/>
    <mergeCell ref="A20:C20"/>
    <mergeCell ref="A21:C21"/>
    <mergeCell ref="A22:C22"/>
    <mergeCell ref="A23:C23"/>
    <mergeCell ref="B27:C27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Omanukwue, Odinaka M SPDC-REE/N/CU</dc:creator>
  <cp:lastModifiedBy>Omanukwue, Odinaka M SPDC-REE/N/CU</cp:lastModifiedBy>
  <dcterms:created xsi:type="dcterms:W3CDTF">2025-02-28T22:38:53Z</dcterms:created>
  <dcterms:modified xsi:type="dcterms:W3CDTF">2025-02-28T22:39:45Z</dcterms:modified>
</cp:coreProperties>
</file>