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i.Omuku\Desktop\"/>
    </mc:Choice>
  </mc:AlternateContent>
  <xr:revisionPtr revIDLastSave="0" documentId="8_{A98BA40C-4067-435C-9585-3323675E0314}" xr6:coauthVersionLast="36" xr6:coauthVersionMax="36" xr10:uidLastSave="{00000000-0000-0000-0000-000000000000}"/>
  <bookViews>
    <workbookView xWindow="0" yWindow="0" windowWidth="19200" windowHeight="6350" xr2:uid="{91E18589-F47B-4D43-A566-1892811838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11" i="1"/>
  <c r="D13" i="1" s="1"/>
  <c r="D14" i="1" s="1"/>
  <c r="D16" i="1" s="1"/>
  <c r="D7" i="1" l="1"/>
  <c r="D6" i="1"/>
  <c r="C5" i="1"/>
  <c r="C4" i="1"/>
</calcChain>
</file>

<file path=xl/sharedStrings.xml><?xml version="1.0" encoding="utf-8"?>
<sst xmlns="http://schemas.openxmlformats.org/spreadsheetml/2006/main" count="16" uniqueCount="15">
  <si>
    <t>Optimized Days (Nos) - "A"</t>
  </si>
  <si>
    <t>Vessel Day Rate (F$) - "B"</t>
  </si>
  <si>
    <t>F$</t>
  </si>
  <si>
    <t>Projected OPEX Savings - 100% ("A" multiplied by "B")</t>
  </si>
  <si>
    <t xml:space="preserve">FCF </t>
  </si>
  <si>
    <t>Description</t>
  </si>
  <si>
    <t>Planned Demobilization Date in Approved OP18</t>
  </si>
  <si>
    <t>Accelerated Date of Demobilization</t>
  </si>
  <si>
    <t>Rate for 1 ltr AGO (NGN)</t>
  </si>
  <si>
    <t>Avearge AGO consumption Rate per month (ltr) - 30days</t>
  </si>
  <si>
    <t>Rate for 1 ltr AGO (U$D)</t>
  </si>
  <si>
    <t>Total AGO rate for 101 days (NGN)</t>
  </si>
  <si>
    <t>Total AGO rate for 101 days (U$D)</t>
  </si>
  <si>
    <t>Total AGO cost for 101 (F$)</t>
  </si>
  <si>
    <t>TOTAL FCF for INITIATIVE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</si>
</sst>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2" fillId="0" borderId="0" xfId="0" applyFont="1"/>
    <xf numFmtId="43" fontId="0" fillId="0" borderId="2" xfId="1" applyFont="1" applyBorder="1"/>
    <xf numFmtId="0" fontId="3" fillId="0" borderId="0" xfId="0" applyFont="1"/>
    <xf numFmtId="43" fontId="3" fillId="0" borderId="1" xfId="1" applyFont="1" applyBorder="1"/>
    <xf numFmtId="0" fontId="3" fillId="0" borderId="2" xfId="0" applyFont="1" applyBorder="1" applyAlignment="1">
      <alignment horizontal="center"/>
    </xf>
    <xf numFmtId="43" fontId="3" fillId="0" borderId="0" xfId="1" applyFont="1"/>
    <xf numFmtId="43" fontId="0" fillId="0" borderId="0" xfId="1" applyFont="1"/>
    <xf numFmtId="0" fontId="0" fillId="2" borderId="0" xfId="0" applyFill="1"/>
    <xf numFmtId="43" fontId="0" fillId="2" borderId="0" xfId="1" applyFont="1" applyFill="1"/>
    <xf numFmtId="0" fontId="2" fillId="2" borderId="0" xfId="0" applyFont="1" applyFill="1"/>
    <xf numFmtId="0" fontId="3" fillId="2" borderId="0" xfId="0" applyFont="1" applyFill="1"/>
    <xf numFmtId="43" fontId="3" fillId="2" borderId="1" xfId="0" applyNumberFormat="1" applyFont="1" applyFill="1" applyBorder="1"/>
    <xf numFmtId="43" fontId="2" fillId="2" borderId="1" xfId="1" applyFont="1" applyFill="1" applyBorder="1"/>
    <xf numFmtId="43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9DDB-6398-4862-ACFB-8B0E25F5F0D7}">
  <dimension ref="B1:D17"/>
  <sheetViews>
    <sheetView tabSelected="1" workbookViewId="0">
      <selection activeCell="D13" sqref="D13"/>
    </sheetView>
  </sheetViews>
  <sheetFormatPr defaultRowHeight="14.5" x14ac:dyDescent="0.35"/>
  <cols>
    <col min="2" max="2" width="53" bestFit="1" customWidth="1"/>
    <col min="3" max="3" width="11.81640625" bestFit="1" customWidth="1"/>
    <col min="4" max="4" width="19.26953125" customWidth="1"/>
  </cols>
  <sheetData>
    <row r="1" spans="2:4" s="2" customFormat="1" ht="15.5" x14ac:dyDescent="0.35">
      <c r="B1" s="4" t="s">
        <v>5</v>
      </c>
      <c r="C1" s="4"/>
      <c r="D1" s="6" t="s">
        <v>2</v>
      </c>
    </row>
    <row r="2" spans="2:4" x14ac:dyDescent="0.35">
      <c r="B2" t="s">
        <v>6</v>
      </c>
      <c r="C2" s="1">
        <v>43585</v>
      </c>
    </row>
    <row r="3" spans="2:4" x14ac:dyDescent="0.35">
      <c r="B3" t="s">
        <v>7</v>
      </c>
      <c r="C3" s="1">
        <v>43484</v>
      </c>
    </row>
    <row r="4" spans="2:4" x14ac:dyDescent="0.35">
      <c r="B4" t="s">
        <v>0</v>
      </c>
      <c r="C4">
        <f>C2-C3</f>
        <v>101</v>
      </c>
    </row>
    <row r="5" spans="2:4" x14ac:dyDescent="0.35">
      <c r="B5" t="s">
        <v>1</v>
      </c>
      <c r="C5" s="3">
        <f>733125/305+5250</f>
        <v>7653.688524590164</v>
      </c>
    </row>
    <row r="6" spans="2:4" s="2" customFormat="1" ht="16" thickBot="1" x14ac:dyDescent="0.4">
      <c r="B6" s="4" t="s">
        <v>3</v>
      </c>
      <c r="C6" s="4"/>
      <c r="D6" s="5">
        <f>C5*C4</f>
        <v>773022.5409836066</v>
      </c>
    </row>
    <row r="7" spans="2:4" s="2" customFormat="1" ht="16.5" thickTop="1" thickBot="1" x14ac:dyDescent="0.4">
      <c r="B7" s="4" t="s">
        <v>4</v>
      </c>
      <c r="C7" s="7"/>
      <c r="D7" s="5">
        <f>D6*0.3*0.87</f>
        <v>201758.88319672132</v>
      </c>
    </row>
    <row r="8" spans="2:4" ht="15" thickTop="1" x14ac:dyDescent="0.35">
      <c r="B8" s="9" t="s">
        <v>9</v>
      </c>
      <c r="C8" s="10">
        <v>36000</v>
      </c>
      <c r="D8" s="9"/>
    </row>
    <row r="9" spans="2:4" x14ac:dyDescent="0.35">
      <c r="B9" s="9" t="s">
        <v>8</v>
      </c>
      <c r="C9" s="10">
        <v>3</v>
      </c>
      <c r="D9" s="9"/>
    </row>
    <row r="10" spans="2:4" x14ac:dyDescent="0.35">
      <c r="B10" s="9" t="s">
        <v>10</v>
      </c>
      <c r="C10" s="10">
        <v>0.67</v>
      </c>
      <c r="D10" s="9"/>
    </row>
    <row r="11" spans="2:4" x14ac:dyDescent="0.35">
      <c r="B11" s="9" t="s">
        <v>11</v>
      </c>
      <c r="C11" s="10">
        <f>101/30*C9*C8</f>
        <v>363600</v>
      </c>
      <c r="D11" s="9"/>
    </row>
    <row r="12" spans="2:4" x14ac:dyDescent="0.35">
      <c r="B12" s="9" t="s">
        <v>12</v>
      </c>
      <c r="C12" s="10">
        <f>101/30*C8*C10</f>
        <v>81204</v>
      </c>
      <c r="D12" s="9"/>
    </row>
    <row r="13" spans="2:4" ht="15" thickBot="1" x14ac:dyDescent="0.4">
      <c r="B13" s="11" t="s">
        <v>13</v>
      </c>
      <c r="C13" s="9"/>
      <c r="D13" s="14">
        <f>(C11/305)+C12</f>
        <v>82396.131147540989</v>
      </c>
    </row>
    <row r="14" spans="2:4" ht="16.5" thickTop="1" thickBot="1" x14ac:dyDescent="0.4">
      <c r="B14" s="12" t="s">
        <v>4</v>
      </c>
      <c r="C14" s="10"/>
      <c r="D14" s="13">
        <f>D13*0.3*0.87</f>
        <v>21505.390229508197</v>
      </c>
    </row>
    <row r="15" spans="2:4" ht="15" thickTop="1" x14ac:dyDescent="0.35">
      <c r="C15" s="8"/>
    </row>
    <row r="16" spans="2:4" ht="18.5" x14ac:dyDescent="0.45">
      <c r="B16" t="s">
        <v>14</v>
      </c>
      <c r="C16" s="8"/>
      <c r="D16" s="15">
        <f>D7+D14</f>
        <v>223264.27342622951</v>
      </c>
    </row>
    <row r="17" spans="3:3" x14ac:dyDescent="0.35">
      <c r="C17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Akinyemi, Olabisi A SPDC-FUP/OG</dc:creator>
  <cp:lastModifiedBy>Omuku, Diki A SPDC-UPO/G/NYS</cp:lastModifiedBy>
  <dcterms:created xsi:type="dcterms:W3CDTF">2019-05-07T11:45:50Z</dcterms:created>
  <dcterms:modified xsi:type="dcterms:W3CDTF">2019-05-16T09:14:44Z</dcterms:modified>
</cp:coreProperties>
</file>