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Vincent.Folarin\Desktop\General\Cadence\GT13 Inspection\"/>
    </mc:Choice>
  </mc:AlternateContent>
  <xr:revisionPtr revIDLastSave="0" documentId="8_{70E472B7-0967-450D-9726-700B28D53394}" xr6:coauthVersionLast="31" xr6:coauthVersionMax="31" xr10:uidLastSave="{00000000-0000-0000-0000-000000000000}"/>
  <bookViews>
    <workbookView xWindow="0" yWindow="0" windowWidth="28800" windowHeight="1163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L2" i="2" l="1"/>
  <c r="T2" i="2"/>
  <c r="T2" i="1"/>
  <c r="L2" i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H13" i="3"/>
  <c r="H14" i="3" s="1"/>
  <c r="H16" i="3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9" i="2" s="1"/>
  <c r="E14" i="2"/>
  <c r="E16" i="2" s="1"/>
  <c r="T14" i="2"/>
  <c r="T16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9" i="2" s="1"/>
  <c r="I16" i="2"/>
  <c r="I19" i="2" s="1"/>
  <c r="J26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K26" i="2" l="1"/>
  <c r="L20" i="2"/>
  <c r="I27" i="2" s="1"/>
  <c r="J27" i="2"/>
  <c r="K27" i="2" s="1"/>
  <c r="T20" i="2"/>
  <c r="I28" i="2" s="1"/>
  <c r="J28" i="2"/>
  <c r="I20" i="2"/>
  <c r="I26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8" i="2" l="1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I19" i="1"/>
  <c r="I25" i="1" l="1"/>
  <c r="K25" i="1" s="1"/>
</calcChain>
</file>

<file path=xl/sharedStrings.xml><?xml version="1.0" encoding="utf-8"?>
<sst xmlns="http://schemas.openxmlformats.org/spreadsheetml/2006/main" count="250" uniqueCount="48">
  <si>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</si>
  <si>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</si>
  <si>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</si>
  <si>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</si>
  <si>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</si>
  <si>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</si>
  <si>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</si>
  <si>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</si>
  <si>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</si>
  <si>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</si>
  <si>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</si>
  <si>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</si>
  <si>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</si>
  <si>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</si>
  <si>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</si>
  <si>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</si>
  <si>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</si>
  <si>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</si>
  <si>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</si>
  <si>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</si>
  <si>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</si>
  <si>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</si>
  <si>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</si>
  <si>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</si>
  <si>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</si>
  <si>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</si>
  <si>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</si>
  <si>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</si>
  <si>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</si>
  <si>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</si>
  <si>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</si>
  <si>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</si>
  <si>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</si>
  <si>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</si>
  <si>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</si>
  <si>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</si>
  <si>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</si>
  <si>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</si>
  <si>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</si>
  <si>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</si>
  <si>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</si>
  <si>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</si>
  <si>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</si>
  <si>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</si>
  <si>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</si>
  <si>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</si>
  <si>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CAPEX</t>
  </si>
  <si>
    <t>FCF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</si>
</sst>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43" fontId="0" fillId="0" borderId="0" xfId="5" applyFont="1"/>
    <xf numFmtId="43" fontId="5" fillId="0" borderId="0" xfId="5" applyFont="1"/>
    <xf numFmtId="43" fontId="0" fillId="0" borderId="0" xfId="5" applyFont="1" applyFill="1"/>
    <xf numFmtId="165" fontId="0" fillId="0" borderId="7" xfId="0" applyNumberFormat="1" applyFont="1" applyBorder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>
        <row r="12">
          <cell r="F12">
            <v>1218.1665773563388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K1" zoomScale="85" zoomScaleNormal="85" workbookViewId="0">
      <selection activeCell="T10" sqref="T10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269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1952592.7553909679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1952592.7553909679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-585777.82661729038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1366814.9287736774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0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1366814.9287736774</v>
      </c>
    </row>
    <row r="19" spans="1:21" ht="15" thickTop="1" x14ac:dyDescent="0.35">
      <c r="A19" t="s">
        <v>38</v>
      </c>
      <c r="I19" s="27">
        <f>I18*0.3</f>
        <v>0</v>
      </c>
      <c r="K19" t="s">
        <v>38</v>
      </c>
      <c r="L19" s="27">
        <f>L18*0.3</f>
        <v>0</v>
      </c>
      <c r="S19" t="s">
        <v>38</v>
      </c>
      <c r="T19" s="27">
        <f>T18*0.3</f>
        <v>410044.47863210324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5" t="s">
        <v>44</v>
      </c>
      <c r="J23" s="55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8">
        <f>I19/1000000</f>
        <v>0</v>
      </c>
      <c r="J25" s="43">
        <f>I18/1000000</f>
        <v>0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9">
        <f>T19/1000000</f>
        <v>0.41004447863210325</v>
      </c>
      <c r="J27" s="43">
        <f>T18/1000000</f>
        <v>1.3668149287736775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3"/>
  <sheetViews>
    <sheetView tabSelected="1" topLeftCell="S1" zoomScale="85" zoomScaleNormal="85" workbookViewId="0">
      <selection activeCell="U18" sqref="U18"/>
    </sheetView>
  </sheetViews>
  <sheetFormatPr defaultRowHeight="14.5" x14ac:dyDescent="0.35"/>
  <cols>
    <col min="1" max="1" width="39.1796875" hidden="1" customWidth="1"/>
    <col min="2" max="8" width="15" hidden="1" customWidth="1"/>
    <col min="9" max="9" width="13.81640625" hidden="1" customWidth="1"/>
    <col min="10" max="10" width="43.453125" hidden="1" customWidth="1"/>
    <col min="11" max="11" width="60.1796875" hidden="1" customWidth="1"/>
    <col min="12" max="12" width="15.26953125" hidden="1" customWidth="1"/>
    <col min="13" max="13" width="36.81640625" hidden="1" customWidth="1"/>
    <col min="14" max="14" width="9.1796875" hidden="1" customWidth="1"/>
    <col min="15" max="15" width="60.1796875" hidden="1" customWidth="1"/>
    <col min="16" max="16" width="15.26953125" hidden="1" customWidth="1"/>
    <col min="17" max="18" width="9.1796875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0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0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" thickTop="1" x14ac:dyDescent="0.35"/>
    <row r="18" spans="1:21" x14ac:dyDescent="0.35">
      <c r="S18" t="s">
        <v>46</v>
      </c>
      <c r="T18" s="51">
        <v>500000</v>
      </c>
    </row>
    <row r="19" spans="1:21" ht="15" thickBot="1" x14ac:dyDescent="0.4">
      <c r="A19" t="s">
        <v>35</v>
      </c>
      <c r="I19" s="26">
        <f>I16-I12</f>
        <v>0</v>
      </c>
      <c r="K19" t="s">
        <v>35</v>
      </c>
      <c r="L19" s="26">
        <f>L16-L12</f>
        <v>0</v>
      </c>
      <c r="O19" t="s">
        <v>36</v>
      </c>
      <c r="P19" s="26">
        <f>P16-P12</f>
        <v>0</v>
      </c>
      <c r="Q19" t="s">
        <v>37</v>
      </c>
      <c r="S19" t="s">
        <v>47</v>
      </c>
      <c r="T19" s="54">
        <f>+T18*0.94</f>
        <v>470000</v>
      </c>
    </row>
    <row r="20" spans="1:21" ht="15" thickTop="1" x14ac:dyDescent="0.35">
      <c r="A20" t="s">
        <v>38</v>
      </c>
      <c r="I20" s="27">
        <f>I19*0.3</f>
        <v>0</v>
      </c>
      <c r="K20" t="s">
        <v>38</v>
      </c>
      <c r="L20" s="27">
        <f>L19*0.3</f>
        <v>0</v>
      </c>
      <c r="S20" s="5" t="s">
        <v>38</v>
      </c>
      <c r="T20" s="27">
        <f>T19*0.3</f>
        <v>141000</v>
      </c>
    </row>
    <row r="22" spans="1:21" x14ac:dyDescent="0.35">
      <c r="A22" s="28"/>
      <c r="B22" s="29"/>
      <c r="C22" s="29"/>
      <c r="D22" s="29"/>
      <c r="E22" s="29"/>
      <c r="F22" s="29"/>
      <c r="G22" s="29"/>
      <c r="H22" s="29"/>
      <c r="I22" s="27"/>
      <c r="L22" s="30"/>
      <c r="P22" s="30"/>
      <c r="T22" s="52"/>
    </row>
    <row r="23" spans="1:21" s="28" customFormat="1" x14ac:dyDescent="0.35">
      <c r="I23" s="44"/>
      <c r="J23" s="33"/>
      <c r="K23" s="34"/>
      <c r="L23" s="44"/>
      <c r="O23"/>
      <c r="S23" s="34"/>
      <c r="T23" s="53"/>
    </row>
    <row r="24" spans="1:21" s="28" customFormat="1" x14ac:dyDescent="0.35">
      <c r="A24" s="28" t="s">
        <v>40</v>
      </c>
      <c r="I24" s="47" t="s">
        <v>44</v>
      </c>
      <c r="J24" s="4"/>
      <c r="K24" s="36"/>
      <c r="O24"/>
      <c r="S24" s="36"/>
      <c r="T24" s="53"/>
    </row>
    <row r="25" spans="1:21" s="28" customFormat="1" x14ac:dyDescent="0.35">
      <c r="I25" s="46"/>
      <c r="J25" s="4"/>
      <c r="K25" s="36"/>
      <c r="L25" s="36"/>
      <c r="O25"/>
      <c r="S25" s="36"/>
      <c r="T25" s="36"/>
    </row>
    <row r="26" spans="1:21" s="28" customFormat="1" x14ac:dyDescent="0.35">
      <c r="A26" s="28" t="s">
        <v>41</v>
      </c>
      <c r="I26" s="48">
        <f>I20/1000000</f>
        <v>0</v>
      </c>
      <c r="J26" s="43">
        <f>I19/1000000</f>
        <v>0</v>
      </c>
      <c r="K26" s="43">
        <f>J26*0.3-I26</f>
        <v>0</v>
      </c>
      <c r="L26" s="36"/>
      <c r="O26"/>
      <c r="S26" s="43"/>
      <c r="T26" s="36"/>
    </row>
    <row r="27" spans="1:21" s="28" customFormat="1" x14ac:dyDescent="0.35">
      <c r="A27" s="28" t="s">
        <v>43</v>
      </c>
      <c r="I27" s="49">
        <f>L20/1000000</f>
        <v>0</v>
      </c>
      <c r="J27" s="50">
        <f>L19/1000000</f>
        <v>0</v>
      </c>
      <c r="K27" s="43">
        <f t="shared" ref="K27:K28" si="10">J27*0.3-I27</f>
        <v>0</v>
      </c>
      <c r="O27"/>
      <c r="S27" s="43"/>
    </row>
    <row r="28" spans="1:21" s="28" customFormat="1" x14ac:dyDescent="0.35">
      <c r="A28" s="28" t="s">
        <v>42</v>
      </c>
      <c r="I28" s="49">
        <f>T20/1000000</f>
        <v>0.14099999999999999</v>
      </c>
      <c r="J28" s="43">
        <f>T19/1000000</f>
        <v>0.47</v>
      </c>
      <c r="K28" s="43">
        <f t="shared" si="10"/>
        <v>0</v>
      </c>
      <c r="O28"/>
      <c r="S28"/>
    </row>
    <row r="29" spans="1:21" s="28" customFormat="1" x14ac:dyDescent="0.35">
      <c r="I29" s="32"/>
      <c r="J29" s="38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32"/>
      <c r="J30" s="37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40"/>
      <c r="J31" s="40"/>
      <c r="K31" s="33"/>
      <c r="L31" s="32"/>
      <c r="M31" s="39"/>
      <c r="O31"/>
      <c r="S31" s="33"/>
      <c r="T31" s="32"/>
      <c r="U31" s="39"/>
    </row>
    <row r="32" spans="1:21" s="28" customFormat="1" x14ac:dyDescent="0.35">
      <c r="I32" s="31"/>
      <c r="J32" s="31"/>
      <c r="K32" s="31"/>
      <c r="L32" s="31"/>
      <c r="M32" s="39"/>
      <c r="O32"/>
      <c r="S32" s="31"/>
      <c r="T32" s="31"/>
      <c r="U32" s="39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s="28" customFormat="1" x14ac:dyDescent="0.35">
      <c r="J45"/>
      <c r="K45"/>
      <c r="O45"/>
      <c r="S45"/>
    </row>
    <row r="46" spans="1:19" x14ac:dyDescent="0.35">
      <c r="A46" s="28"/>
      <c r="B46" s="28"/>
      <c r="C46" s="28"/>
      <c r="D46" s="28"/>
      <c r="E46" s="28"/>
      <c r="F46" s="28"/>
      <c r="G46" s="28"/>
      <c r="H46" s="28"/>
      <c r="I46" s="28"/>
    </row>
    <row r="47" spans="1:19" s="28" customFormat="1" x14ac:dyDescent="0.35">
      <c r="J47"/>
      <c r="K47"/>
      <c r="O47"/>
      <c r="S47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  <row r="63" spans="1:9" x14ac:dyDescent="0.35">
      <c r="A63" s="28"/>
      <c r="B63" s="28"/>
      <c r="C63" s="28"/>
      <c r="D63" s="28"/>
      <c r="E63" s="28"/>
      <c r="F63" s="28"/>
      <c r="G63" s="28"/>
      <c r="H63" s="28"/>
      <c r="I63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36.81640625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19" max="19" width="60.1796875" customWidth="1"/>
    <col min="20" max="20" width="15.2695312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Folarin, Vincent D SPDC-UPO/G/PLA</cp:lastModifiedBy>
  <dcterms:created xsi:type="dcterms:W3CDTF">2017-04-24T03:56:30Z</dcterms:created>
  <dcterms:modified xsi:type="dcterms:W3CDTF">2019-02-05T07:06:06Z</dcterms:modified>
</cp:coreProperties>
</file>