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982FEF94-BC4B-4726-998A-8B66BE5D91FD}" xr6:coauthVersionLast="41" xr6:coauthVersionMax="41" xr10:uidLastSave="{00000000-0000-0000-0000-000000000000}"/>
  <bookViews>
    <workbookView xWindow="-110" yWindow="-110" windowWidth="19420" windowHeight="10420" activeTab="1" xr2:uid="{FF9B8E57-B727-43BB-A63A-A8696AA40007}"/>
  </bookViews>
  <sheets>
    <sheet name="FCF" sheetId="1" r:id="rId1"/>
    <sheet name="Aug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8" l="1"/>
  <c r="C5" i="8"/>
  <c r="E4" i="8"/>
  <c r="E3" i="8"/>
  <c r="E5" i="8" l="1"/>
  <c r="E6" i="8" s="1"/>
  <c r="E8" i="8" s="1"/>
  <c r="C8" i="1" s="1"/>
  <c r="E7" i="8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<sst xmlns="http://schemas.openxmlformats.org/spreadsheetml/2006/main" count="76" uniqueCount="44">
  <si>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</si>
  <si>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</si>
  <si>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</si>
  <si>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</si>
  <si>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</si>
  <si>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</si>
  <si>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</si>
  <si>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</si>
  <si>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</si>
  <si>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</si>
  <si>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</si>
  <si>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</si>
  <si>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</si>
  <si>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</si>
  <si>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</si>
  <si>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</si>
  <si>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</si>
  <si>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</si>
  <si>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</si>
  <si>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</si>
  <si>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</si>
  <si>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</si>
  <si>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</si>
  <si>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</si>
  <si>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</si>
  <si>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</si>
  <si>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</si>
  <si>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</si>
  <si>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</si>
  <si>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</si>
  <si>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</si>
  <si>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</si>
  <si>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</si>
  <si>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</si>
  <si>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</si>
  <si>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</si>
  <si>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ISIF1</t>
  </si>
  <si>
    <t>OKOF1</t>
  </si>
  <si>
    <t>Total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</si>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</sst>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/>
    <xf numFmtId="3" fontId="0" fillId="0" borderId="7" xfId="0" applyNumberFormat="1" applyBorder="1"/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/>
    </xf>
    <xf numFmtId="3" fontId="0" fillId="0" borderId="0" xfId="0" applyNumberFormat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zoomScale="85" zoomScaleNormal="85" workbookViewId="0">
      <selection activeCell="D10" sqref="D10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6">
        <f>('Aug 2019 Production'!E8)/31/1000</f>
        <v>2.9952085659848255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92851.465545529587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6151131.0379946986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-1230226.2075989398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4920904.8303957591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-627415.36587545928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4293489.4645202998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4293489.4645202998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4293489.4645202998</v>
      </c>
    </row>
    <row r="25" spans="2:11" x14ac:dyDescent="0.35">
      <c r="B25" t="s">
        <v>34</v>
      </c>
      <c r="C25" s="25">
        <f>C24*0.3</f>
        <v>1288046.8393560899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1288046.8393560899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F7E0-31A0-44C9-9D1C-09C5CBFE61DF}">
  <dimension ref="B1:E8"/>
  <sheetViews>
    <sheetView tabSelected="1" workbookViewId="0">
      <selection activeCell="E3" sqref="E3"/>
    </sheetView>
  </sheetViews>
  <sheetFormatPr defaultRowHeight="14.5" x14ac:dyDescent="0.35"/>
  <cols>
    <col min="2" max="2" width="15.54296875" customWidth="1"/>
  </cols>
  <sheetData>
    <row r="1" spans="2:5" x14ac:dyDescent="0.35">
      <c r="B1" s="5" t="s">
        <v>35</v>
      </c>
    </row>
    <row r="2" spans="2:5" x14ac:dyDescent="0.35">
      <c r="B2" s="27"/>
      <c r="C2" s="31" t="s">
        <v>36</v>
      </c>
      <c r="D2" s="30" t="s">
        <v>37</v>
      </c>
      <c r="E2" s="30" t="s">
        <v>38</v>
      </c>
    </row>
    <row r="3" spans="2:5" x14ac:dyDescent="0.35">
      <c r="B3" s="28" t="s">
        <v>39</v>
      </c>
      <c r="C3" s="32">
        <v>17931.144</v>
      </c>
      <c r="D3" s="33">
        <v>294159.47618978389</v>
      </c>
      <c r="E3" s="33">
        <f>SUM(C3:D3)</f>
        <v>312090.62018978386</v>
      </c>
    </row>
    <row r="4" spans="2:5" x14ac:dyDescent="0.35">
      <c r="B4" s="28" t="s">
        <v>40</v>
      </c>
      <c r="C4" s="32">
        <v>29143.533245491399</v>
      </c>
      <c r="D4" s="33">
        <v>390832.97269809374</v>
      </c>
      <c r="E4" s="33">
        <f>SUM(C4:D4)</f>
        <v>419976.50594358513</v>
      </c>
    </row>
    <row r="5" spans="2:5" x14ac:dyDescent="0.35">
      <c r="B5" s="28" t="s">
        <v>41</v>
      </c>
      <c r="C5" s="32">
        <f t="shared" ref="C5:D5" si="0">C4-C3</f>
        <v>11212.389245491398</v>
      </c>
      <c r="D5" s="33">
        <f t="shared" si="0"/>
        <v>96673.49650830985</v>
      </c>
      <c r="E5" s="33">
        <f>SUM(C5:D5)</f>
        <v>107885.88575380125</v>
      </c>
    </row>
    <row r="6" spans="2:5" x14ac:dyDescent="0.35">
      <c r="B6" s="28" t="s">
        <v>42</v>
      </c>
      <c r="C6" s="27"/>
      <c r="D6" s="33"/>
      <c r="E6" s="33">
        <f>E5*3.7/31</f>
        <v>12876.702493195635</v>
      </c>
    </row>
    <row r="7" spans="2:5" x14ac:dyDescent="0.35">
      <c r="B7" s="28" t="s">
        <v>43</v>
      </c>
      <c r="C7" s="27"/>
      <c r="D7" s="29"/>
      <c r="E7" s="33">
        <f>E5*0.02</f>
        <v>2157.7177150760249</v>
      </c>
    </row>
    <row r="8" spans="2:5" x14ac:dyDescent="0.35">
      <c r="E8" s="34">
        <f>E5-E6-E7</f>
        <v>92851.465545529587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2019-09-17T23:12:42Z</dcterms:modified>
</cp:coreProperties>
</file>