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a.Nabage\Desktop\Okoloma\"/>
    </mc:Choice>
  </mc:AlternateContent>
  <bookViews>
    <workbookView xWindow="0" yWindow="0" windowWidth="23040" windowHeight="9090"/>
  </bookViews>
  <sheets>
    <sheet name="Input to FCF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1" i="1" l="1"/>
  <c r="F19" i="1"/>
  <c r="F20" i="1"/>
  <c r="F21" i="1"/>
  <c r="F18" i="1"/>
  <c r="E19" i="1" l="1"/>
  <c r="G19" i="1" s="1"/>
  <c r="I19" i="1" s="1"/>
  <c r="E20" i="1"/>
  <c r="G20" i="1" s="1"/>
  <c r="I20" i="1" s="1"/>
  <c r="E21" i="1"/>
  <c r="G21" i="1" s="1"/>
  <c r="I21" i="1" s="1"/>
  <c r="E18" i="1"/>
  <c r="G18" i="1" s="1"/>
  <c r="I18" i="1" s="1"/>
  <c r="I22" i="1" s="1"/>
  <c r="F6" i="1"/>
  <c r="F7" i="1"/>
  <c r="F8" i="1"/>
  <c r="F9" i="1"/>
  <c r="F10" i="1"/>
  <c r="F5" i="1"/>
  <c r="F12" i="1" l="1"/>
  <c r="F13" i="1" s="1"/>
  <c r="I23" i="1"/>
  <c r="G26" i="1" s="1"/>
  <c r="I24" i="1" l="1"/>
</calcChain>
</file>

<file path=xl/comments1.xml><?xml version="1.0" encoding="utf-8"?>
<comments xmlns="http://schemas.openxmlformats.org/spreadsheetml/2006/main">
  <authors>
    <author>Adegoke, Pius T SPDC-UPO/G/PLK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Adegoke, Pius T </t>
        </r>
        <r>
          <rPr>
            <sz val="9"/>
            <color indexed="81"/>
            <rFont val="Tahoma"/>
            <family val="2"/>
          </rPr>
          <t xml:space="preserve">
This project will save 40% stationery cost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 xml:space="preserve">Adegoke, Pius T
</t>
        </r>
        <r>
          <rPr>
            <sz val="9"/>
            <color indexed="81"/>
            <rFont val="Tahoma"/>
            <family val="2"/>
          </rPr>
          <t>A total of 3 work preparers per dicipline for both crews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Adegoke, Pius</t>
        </r>
        <r>
          <rPr>
            <sz val="9"/>
            <color indexed="81"/>
            <rFont val="Tahoma"/>
            <family val="2"/>
          </rPr>
          <t xml:space="preserve">
A total of 3 work preparers per dicipline for both crews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 xml:space="preserve">Adegoke, Pius T </t>
        </r>
        <r>
          <rPr>
            <sz val="9"/>
            <color indexed="81"/>
            <rFont val="Tahoma"/>
            <family val="2"/>
          </rPr>
          <t xml:space="preserve">
A total of 3 work preparers per dicipline for both crews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 xml:space="preserve">Adegoke, Pius T
</t>
        </r>
        <r>
          <rPr>
            <sz val="9"/>
            <color indexed="81"/>
            <rFont val="Tahoma"/>
            <family val="2"/>
          </rPr>
          <t xml:space="preserve">A total of 3 work preparers per dicipline for both crews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Adegoke, Pius T SPDC-UPO/G/PLK:</t>
        </r>
        <r>
          <rPr>
            <sz val="9"/>
            <color indexed="81"/>
            <rFont val="Tahoma"/>
            <family val="2"/>
          </rPr>
          <t xml:space="preserve">
2% of work preparers time saved per day by introducing plasticised MJRs</t>
        </r>
      </text>
    </comment>
  </commentList>
</comments>
</file>

<file path=xl/sharedStrings.xml><?xml version="1.0" encoding="utf-8"?>
<sst xmlns="http://schemas.openxmlformats.org/spreadsheetml/2006/main" count="44" uniqueCount="37">
  <si>
    <t>A4 Paper</t>
  </si>
  <si>
    <t>A3 Paper</t>
  </si>
  <si>
    <t>Magenta toner</t>
  </si>
  <si>
    <t>Cyan toner</t>
  </si>
  <si>
    <t>Black toner</t>
  </si>
  <si>
    <t>Unit</t>
  </si>
  <si>
    <t>Cartons</t>
  </si>
  <si>
    <t>pcs</t>
  </si>
  <si>
    <t>Unit Price (NGN)</t>
  </si>
  <si>
    <t>Consumption (/yr)</t>
  </si>
  <si>
    <t>FUSD</t>
  </si>
  <si>
    <t>AFAOPER</t>
  </si>
  <si>
    <t>AFAINST</t>
  </si>
  <si>
    <t>AFAMECH</t>
  </si>
  <si>
    <t>Work Centre</t>
  </si>
  <si>
    <t>Total Price</t>
  </si>
  <si>
    <t>Yellow toner</t>
  </si>
  <si>
    <t>NGN</t>
  </si>
  <si>
    <t>AFAELECT</t>
  </si>
  <si>
    <t>Work Preparers</t>
  </si>
  <si>
    <t>work hours/day</t>
  </si>
  <si>
    <t>Manhours/day</t>
  </si>
  <si>
    <t>no of days per yr</t>
  </si>
  <si>
    <t>manhours/yr</t>
  </si>
  <si>
    <t>USD/Mhr</t>
  </si>
  <si>
    <t>total cost</t>
  </si>
  <si>
    <t>FUSD(2%)</t>
  </si>
  <si>
    <t>STATIONERY CONSUMPTION FOR OKOLOMA PER ANNUM</t>
  </si>
  <si>
    <t>Monthly cost savings</t>
  </si>
  <si>
    <t>Annual cost</t>
  </si>
  <si>
    <t>Annual cost savings</t>
  </si>
  <si>
    <t>15 minutes saved daily from work preparer time</t>
  </si>
  <si>
    <t>Total Cost Savings = Savings from Stationery + Savings from manhours</t>
  </si>
  <si>
    <t>MJR Racks</t>
  </si>
  <si>
    <t>Material (old PTW racks) sourced from in-house store</t>
  </si>
  <si>
    <t>MAN-HOURS SAVINGS</t>
  </si>
  <si>
    <t>FUSD(50%)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</si>
</sst>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[$$-409]#,##0.00_);\([$$-409]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3" xfId="0" applyBorder="1" applyAlignment="1">
      <alignment horizontal="right"/>
    </xf>
    <xf numFmtId="0" fontId="0" fillId="0" borderId="1" xfId="0" applyFill="1" applyBorder="1"/>
    <xf numFmtId="164" fontId="0" fillId="0" borderId="1" xfId="0" applyNumberFormat="1" applyBorder="1" applyAlignment="1">
      <alignment horizontal="left" wrapText="1"/>
    </xf>
    <xf numFmtId="9" fontId="0" fillId="0" borderId="1" xfId="0" applyNumberFormat="1" applyBorder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right"/>
    </xf>
    <xf numFmtId="165" fontId="0" fillId="2" borderId="1" xfId="0" applyNumberFormat="1" applyFill="1" applyBorder="1"/>
    <xf numFmtId="164" fontId="0" fillId="2" borderId="0" xfId="0" applyNumberFormat="1" applyFill="1"/>
    <xf numFmtId="165" fontId="2" fillId="3" borderId="0" xfId="0" applyNumberFormat="1" applyFont="1" applyFill="1"/>
    <xf numFmtId="0" fontId="0" fillId="3" borderId="0" xfId="0" applyFill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6"/>
  <sheetViews>
    <sheetView tabSelected="1" workbookViewId="0">
      <selection activeCell="F14" sqref="F14"/>
    </sheetView>
  </sheetViews>
  <sheetFormatPr defaultRowHeight="15" x14ac:dyDescent="0.25"/>
  <cols>
    <col min="1" max="1" width="6.28515625" customWidth="1"/>
    <col min="2" max="2" width="13.28515625" bestFit="1" customWidth="1"/>
    <col min="3" max="3" width="15.28515625" customWidth="1"/>
    <col min="4" max="4" width="13.85546875" bestFit="1" customWidth="1"/>
    <col min="5" max="5" width="14.42578125" bestFit="1" customWidth="1"/>
    <col min="6" max="6" width="14.42578125" customWidth="1"/>
    <col min="7" max="7" width="14" customWidth="1"/>
    <col min="9" max="9" width="14.7109375" customWidth="1"/>
    <col min="10" max="10" width="14.7109375" bestFit="1" customWidth="1"/>
    <col min="11" max="11" width="14.85546875" customWidth="1"/>
  </cols>
  <sheetData>
    <row r="3" spans="2:9" x14ac:dyDescent="0.25">
      <c r="B3" s="21" t="s">
        <v>27</v>
      </c>
      <c r="C3" s="21"/>
      <c r="D3" s="21"/>
      <c r="E3" s="21"/>
      <c r="F3" s="21"/>
      <c r="G3" s="21"/>
    </row>
    <row r="4" spans="2:9" ht="30" x14ac:dyDescent="0.25">
      <c r="B4" s="3"/>
      <c r="C4" s="4" t="s">
        <v>9</v>
      </c>
      <c r="D4" s="3" t="s">
        <v>5</v>
      </c>
      <c r="E4" s="3" t="s">
        <v>8</v>
      </c>
      <c r="F4" s="3" t="s">
        <v>15</v>
      </c>
      <c r="G4" s="3"/>
    </row>
    <row r="5" spans="2:9" x14ac:dyDescent="0.25">
      <c r="B5" s="3" t="s">
        <v>0</v>
      </c>
      <c r="C5" s="8">
        <v>18.399999999999999</v>
      </c>
      <c r="D5" s="3" t="s">
        <v>6</v>
      </c>
      <c r="E5" s="5">
        <v>9000</v>
      </c>
      <c r="F5" s="5">
        <f>E5*C5</f>
        <v>165600</v>
      </c>
      <c r="G5" s="6"/>
    </row>
    <row r="6" spans="2:9" x14ac:dyDescent="0.25">
      <c r="B6" s="3" t="s">
        <v>1</v>
      </c>
      <c r="C6" s="8">
        <v>6</v>
      </c>
      <c r="D6" s="3" t="s">
        <v>6</v>
      </c>
      <c r="E6" s="5">
        <v>21000</v>
      </c>
      <c r="F6" s="5">
        <f t="shared" ref="F6:F11" si="0">E6*C6</f>
        <v>126000</v>
      </c>
      <c r="G6" s="6"/>
    </row>
    <row r="7" spans="2:9" x14ac:dyDescent="0.25">
      <c r="B7" s="3" t="s">
        <v>2</v>
      </c>
      <c r="C7" s="8">
        <v>7</v>
      </c>
      <c r="D7" s="3" t="s">
        <v>7</v>
      </c>
      <c r="E7" s="5">
        <v>177777</v>
      </c>
      <c r="F7" s="5">
        <f t="shared" si="0"/>
        <v>1244439</v>
      </c>
      <c r="G7" s="6"/>
    </row>
    <row r="8" spans="2:9" x14ac:dyDescent="0.25">
      <c r="B8" s="3" t="s">
        <v>3</v>
      </c>
      <c r="C8" s="8">
        <v>8</v>
      </c>
      <c r="D8" s="3" t="s">
        <v>7</v>
      </c>
      <c r="E8" s="5">
        <v>177777</v>
      </c>
      <c r="F8" s="5">
        <f t="shared" si="0"/>
        <v>1422216</v>
      </c>
      <c r="G8" s="6"/>
    </row>
    <row r="9" spans="2:9" x14ac:dyDescent="0.25">
      <c r="B9" s="3" t="s">
        <v>4</v>
      </c>
      <c r="C9" s="8">
        <v>11</v>
      </c>
      <c r="D9" s="3" t="s">
        <v>7</v>
      </c>
      <c r="E9" s="5">
        <v>127796</v>
      </c>
      <c r="F9" s="5">
        <f t="shared" si="0"/>
        <v>1405756</v>
      </c>
      <c r="G9" s="6"/>
    </row>
    <row r="10" spans="2:9" x14ac:dyDescent="0.25">
      <c r="B10" s="3" t="s">
        <v>16</v>
      </c>
      <c r="C10" s="8">
        <v>6</v>
      </c>
      <c r="D10" s="3" t="s">
        <v>7</v>
      </c>
      <c r="E10" s="6">
        <v>177777</v>
      </c>
      <c r="F10" s="5">
        <f t="shared" si="0"/>
        <v>1066662</v>
      </c>
      <c r="G10" s="6"/>
    </row>
    <row r="11" spans="2:9" ht="60" x14ac:dyDescent="0.25">
      <c r="B11" s="11" t="s">
        <v>33</v>
      </c>
      <c r="C11" s="8">
        <v>3</v>
      </c>
      <c r="D11" s="3" t="s">
        <v>7</v>
      </c>
      <c r="E11" s="6">
        <v>40000</v>
      </c>
      <c r="F11" s="5">
        <f t="shared" si="0"/>
        <v>120000</v>
      </c>
      <c r="G11" s="12" t="s">
        <v>34</v>
      </c>
    </row>
    <row r="12" spans="2:9" x14ac:dyDescent="0.25">
      <c r="E12" s="10" t="s">
        <v>17</v>
      </c>
      <c r="F12" s="6">
        <f>SUM(F5:F11)</f>
        <v>5550673</v>
      </c>
    </row>
    <row r="13" spans="2:9" x14ac:dyDescent="0.25">
      <c r="E13" s="7" t="s">
        <v>10</v>
      </c>
      <c r="F13" s="6">
        <f>F12/305</f>
        <v>18198.927868852457</v>
      </c>
    </row>
    <row r="14" spans="2:9" x14ac:dyDescent="0.25">
      <c r="E14" s="13" t="s">
        <v>36</v>
      </c>
      <c r="F14" s="17">
        <f>F13*0.5</f>
        <v>9099.4639344262287</v>
      </c>
      <c r="G14" s="2"/>
    </row>
    <row r="16" spans="2:9" x14ac:dyDescent="0.25">
      <c r="B16" s="22" t="s">
        <v>35</v>
      </c>
      <c r="C16" s="22"/>
      <c r="D16" s="22"/>
      <c r="E16" s="22"/>
      <c r="F16" s="22"/>
      <c r="G16" s="22"/>
      <c r="H16" s="22"/>
      <c r="I16" s="22"/>
    </row>
    <row r="17" spans="2:11" x14ac:dyDescent="0.25">
      <c r="B17" s="3" t="s">
        <v>14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  <c r="H17" s="3" t="s">
        <v>24</v>
      </c>
      <c r="I17" s="3" t="s">
        <v>25</v>
      </c>
    </row>
    <row r="18" spans="2:11" x14ac:dyDescent="0.25">
      <c r="B18" s="3" t="s">
        <v>11</v>
      </c>
      <c r="C18" s="8">
        <v>3</v>
      </c>
      <c r="D18" s="8">
        <v>12</v>
      </c>
      <c r="E18" s="8">
        <f>C18*D18</f>
        <v>36</v>
      </c>
      <c r="F18" s="8">
        <f>14*12</f>
        <v>168</v>
      </c>
      <c r="G18" s="5">
        <f>E18*F18</f>
        <v>6048</v>
      </c>
      <c r="H18" s="8">
        <v>76</v>
      </c>
      <c r="I18" s="6">
        <f>G18*H18</f>
        <v>459648</v>
      </c>
    </row>
    <row r="19" spans="2:11" x14ac:dyDescent="0.25">
      <c r="B19" s="3" t="s">
        <v>12</v>
      </c>
      <c r="C19" s="8">
        <v>3</v>
      </c>
      <c r="D19" s="8">
        <v>12</v>
      </c>
      <c r="E19" s="8">
        <f t="shared" ref="E19:E21" si="1">C19*D19</f>
        <v>36</v>
      </c>
      <c r="F19" s="8">
        <f t="shared" ref="F19:F21" si="2">14*12</f>
        <v>168</v>
      </c>
      <c r="G19" s="5">
        <f t="shared" ref="G19:G21" si="3">E19*F19</f>
        <v>6048</v>
      </c>
      <c r="H19" s="8">
        <v>76</v>
      </c>
      <c r="I19" s="6">
        <f t="shared" ref="I19:I21" si="4">G19*H19</f>
        <v>459648</v>
      </c>
    </row>
    <row r="20" spans="2:11" x14ac:dyDescent="0.25">
      <c r="B20" s="3" t="s">
        <v>13</v>
      </c>
      <c r="C20" s="8">
        <v>3</v>
      </c>
      <c r="D20" s="8">
        <v>12</v>
      </c>
      <c r="E20" s="8">
        <f t="shared" si="1"/>
        <v>36</v>
      </c>
      <c r="F20" s="8">
        <f t="shared" si="2"/>
        <v>168</v>
      </c>
      <c r="G20" s="5">
        <f t="shared" si="3"/>
        <v>6048</v>
      </c>
      <c r="H20" s="8">
        <v>76</v>
      </c>
      <c r="I20" s="6">
        <f t="shared" si="4"/>
        <v>459648</v>
      </c>
    </row>
    <row r="21" spans="2:11" x14ac:dyDescent="0.25">
      <c r="B21" s="3" t="s">
        <v>18</v>
      </c>
      <c r="C21" s="8">
        <v>3</v>
      </c>
      <c r="D21" s="8">
        <v>12</v>
      </c>
      <c r="E21" s="8">
        <f t="shared" si="1"/>
        <v>36</v>
      </c>
      <c r="F21" s="8">
        <f t="shared" si="2"/>
        <v>168</v>
      </c>
      <c r="G21" s="5">
        <f t="shared" si="3"/>
        <v>6048</v>
      </c>
      <c r="H21" s="8">
        <v>76</v>
      </c>
      <c r="I21" s="6">
        <f t="shared" si="4"/>
        <v>459648</v>
      </c>
    </row>
    <row r="22" spans="2:11" x14ac:dyDescent="0.25">
      <c r="B22" s="9" t="s">
        <v>31</v>
      </c>
      <c r="G22" t="s">
        <v>29</v>
      </c>
      <c r="H22" t="s">
        <v>10</v>
      </c>
      <c r="I22" s="2">
        <f>SUM(I18:I21)</f>
        <v>1838592</v>
      </c>
      <c r="J22" s="2"/>
    </row>
    <row r="23" spans="2:11" ht="30" x14ac:dyDescent="0.25">
      <c r="G23" s="1" t="s">
        <v>30</v>
      </c>
      <c r="H23" s="14" t="s">
        <v>26</v>
      </c>
      <c r="I23" s="18">
        <f>I22*0.02</f>
        <v>36771.840000000004</v>
      </c>
      <c r="J23" s="2"/>
      <c r="K23" s="2"/>
    </row>
    <row r="24" spans="2:11" ht="30" x14ac:dyDescent="0.25">
      <c r="G24" s="1" t="s">
        <v>28</v>
      </c>
      <c r="H24" s="16" t="s">
        <v>10</v>
      </c>
      <c r="I24" s="15">
        <f>I23/12</f>
        <v>3064.32</v>
      </c>
      <c r="J24" s="2"/>
    </row>
    <row r="26" spans="2:11" x14ac:dyDescent="0.25">
      <c r="C26" s="20" t="s">
        <v>32</v>
      </c>
      <c r="G26" s="19">
        <f>F14+I23</f>
        <v>45871.303934426236</v>
      </c>
    </row>
  </sheetData>
  <mergeCells count="2">
    <mergeCell ref="B3:G3"/>
    <mergeCell ref="B16:I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to 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Adegoke, Pius T SPDC-UPO/G/PLK</dc:creator>
  <cp:lastModifiedBy>Nabage, Musa A SNEPCO-UPO/G/WOB</cp:lastModifiedBy>
  <dcterms:created xsi:type="dcterms:W3CDTF">2018-05-20T12:54:52Z</dcterms:created>
  <dcterms:modified xsi:type="dcterms:W3CDTF">2018-05-29T15:50:14Z</dcterms:modified>
</cp:coreProperties>
</file>