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D4FEE176-A597-4B09-A62C-C1724CF947A6}" xr6:coauthVersionLast="31" xr6:coauthVersionMax="31" xr10:uidLastSave="{00000000-0000-0000-0000-000000000000}"/>
  <bookViews>
    <workbookView xWindow="0" yWindow="0" windowWidth="28800" windowHeight="12360" xr2:uid="{FF9B8E57-B727-43BB-A63A-A8696AA40007}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" i="1" l="1"/>
  <c r="F8" i="1"/>
  <c r="C23" i="1" l="1"/>
  <c r="J14" i="1"/>
  <c r="J9" i="1"/>
  <c r="J10" i="1" s="1"/>
  <c r="F9" i="1"/>
  <c r="F10" i="1" s="1"/>
  <c r="F11" i="1" s="1"/>
  <c r="C9" i="1"/>
  <c r="C10" i="1" s="1"/>
  <c r="C5" i="1"/>
  <c r="D4" i="1"/>
  <c r="J11" i="1" l="1"/>
  <c r="J15" i="1" s="1"/>
  <c r="C11" i="1"/>
  <c r="C15" i="1" s="1"/>
  <c r="F15" i="1"/>
  <c r="C16" i="1" l="1"/>
  <c r="C18" i="1" s="1"/>
  <c r="C20" i="1" s="1"/>
  <c r="C24" i="1" s="1"/>
  <c r="C25" i="1" s="1"/>
  <c r="C28" i="1" s="1"/>
  <c r="J16" i="1"/>
  <c r="J18" i="1" s="1"/>
  <c r="J20" i="1" s="1"/>
  <c r="J25" i="1" s="1"/>
  <c r="F16" i="1"/>
  <c r="F18" i="1" s="1"/>
  <c r="F20" i="1" s="1"/>
  <c r="F25" i="1" s="1"/>
</calcChain>
</file>

<file path=xl/sharedStrings.xml><?xml version="1.0" encoding="utf-8"?>
<sst xmlns="http://schemas.openxmlformats.org/spreadsheetml/2006/main" count="67" uniqueCount="34">
  <si>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</si>
  <si>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</si>
  <si>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</si>
  <si>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</si>
  <si>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</si>
  <si>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</si>
  <si>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</si>
  <si>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</si>
  <si>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</si>
  <si>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</si>
  <si>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</si>
  <si>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</si>
  <si>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</si>
  <si>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</si>
  <si>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</si>
  <si>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</si>
  <si>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</si>
  <si>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</si>
  <si>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</si>
  <si>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</si>
  <si>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</si>
  <si>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</si>
  <si>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</si>
  <si>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</si>
  <si>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</si>
  <si>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</si>
  <si>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</si>
  <si>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</si>
  <si>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</si>
  <si>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100%</t>
  </si>
  <si>
    <t>CSD SS</t>
  </si>
  <si>
    <t>CSD Impact( SS)</t>
  </si>
  <si>
    <t>Based on SPDC Minimum tax rate of 12.75%</t>
  </si>
  <si>
    <t>Monthly from Jan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</si>
</sst>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28"/>
  <sheetViews>
    <sheetView tabSelected="1" zoomScale="85" zoomScaleNormal="85" workbookViewId="0">
      <selection activeCell="B33" sqref="B33"/>
    </sheetView>
  </sheetViews>
  <sheetFormatPr defaultRowHeight="14.5" x14ac:dyDescent="0.35"/>
  <cols>
    <col min="2" max="2" width="30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2020</v>
      </c>
      <c r="D2" s="4"/>
      <c r="E2" s="2" t="s">
        <v>1</v>
      </c>
      <c r="F2" s="3">
        <v>2020</v>
      </c>
      <c r="I2" s="2" t="s">
        <v>2</v>
      </c>
      <c r="J2" s="3">
        <v>2020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/>
      <c r="E7" s="7" t="s">
        <v>9</v>
      </c>
      <c r="F7" s="11">
        <v>365</v>
      </c>
      <c r="I7" s="7" t="s">
        <v>9</v>
      </c>
      <c r="J7" s="11">
        <v>365</v>
      </c>
    </row>
    <row r="8" spans="2:11" x14ac:dyDescent="0.35">
      <c r="B8" s="7" t="s">
        <v>10</v>
      </c>
      <c r="C8" s="12">
        <v>3.9</v>
      </c>
      <c r="D8" t="s">
        <v>11</v>
      </c>
      <c r="E8" s="7" t="s">
        <v>10</v>
      </c>
      <c r="F8" s="13">
        <f>65/5.8</f>
        <v>11.206896551724139</v>
      </c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0</v>
      </c>
      <c r="E9" s="7" t="s">
        <v>13</v>
      </c>
      <c r="F9" s="15">
        <f>F8*F7*1000</f>
        <v>4090517.2413793108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0</v>
      </c>
      <c r="E10" s="7" t="s">
        <v>14</v>
      </c>
      <c r="F10" s="17">
        <f>+F9*F6*5.8</f>
        <v>38837825.000000007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0</v>
      </c>
      <c r="D11" t="s">
        <v>16</v>
      </c>
      <c r="E11" s="7" t="s">
        <v>17</v>
      </c>
      <c r="F11" s="19">
        <f>-F10*0.07</f>
        <v>-2718647.7500000009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/>
      <c r="E12" s="7" t="s">
        <v>19</v>
      </c>
      <c r="F12" s="18">
        <v>-5000000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0</v>
      </c>
      <c r="E15" s="7" t="s">
        <v>22</v>
      </c>
      <c r="F15" s="20">
        <f>+F10+F11+F12+F13+F14</f>
        <v>31119177.250000007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0</v>
      </c>
      <c r="D16" t="s">
        <v>32</v>
      </c>
      <c r="E16" s="7" t="s">
        <v>24</v>
      </c>
      <c r="F16" s="18">
        <f>-F15*0.3</f>
        <v>-9335753.1750000026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0</v>
      </c>
      <c r="E18" s="23" t="s">
        <v>25</v>
      </c>
      <c r="F18" s="16">
        <f t="shared" ref="F18" si="4">+F15+F16</f>
        <v>21783424.075000003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0</v>
      </c>
      <c r="D20" t="s">
        <v>27</v>
      </c>
      <c r="E20" t="s">
        <v>26</v>
      </c>
      <c r="F20" s="24">
        <f>F18-F14</f>
        <v>21783424.075000003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>
        <v>0</v>
      </c>
    </row>
    <row r="23" spans="2:11" x14ac:dyDescent="0.35">
      <c r="B23" s="5" t="s">
        <v>28</v>
      </c>
      <c r="C23" s="6">
        <f>(-0.2*C22*0.85)</f>
        <v>0</v>
      </c>
    </row>
    <row r="24" spans="2:11" x14ac:dyDescent="0.35">
      <c r="B24" t="s">
        <v>29</v>
      </c>
      <c r="C24" s="25">
        <f>C23+C22+C20</f>
        <v>0</v>
      </c>
    </row>
    <row r="25" spans="2:11" x14ac:dyDescent="0.35">
      <c r="B25" t="s">
        <v>30</v>
      </c>
      <c r="C25" s="26">
        <f>C24*0.3</f>
        <v>0</v>
      </c>
      <c r="E25" t="s">
        <v>31</v>
      </c>
      <c r="F25" s="26">
        <f>F20*0.3</f>
        <v>6535027.2225000011</v>
      </c>
      <c r="I25" t="s">
        <v>30</v>
      </c>
      <c r="J25" s="26">
        <f>J20*0.3</f>
        <v>0</v>
      </c>
    </row>
    <row r="28" spans="2:11" x14ac:dyDescent="0.35">
      <c r="B28" t="s">
        <v>33</v>
      </c>
      <c r="C28" s="4">
        <f>C25/4</f>
        <v>0</v>
      </c>
      <c r="F28" s="4">
        <f>F25/12</f>
        <v>544585.60187500005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SPDC-UPO/G/PSI</cp:lastModifiedBy>
  <dcterms:created xsi:type="dcterms:W3CDTF">2019-01-23T14:03:59Z</dcterms:created>
  <dcterms:modified xsi:type="dcterms:W3CDTF">2019-01-24T08:38:41Z</dcterms:modified>
</cp:coreProperties>
</file>