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SUNDAY NWOBI\DSEKTOP FOLDER\Reports\WAVE Summaries\"/>
    </mc:Choice>
  </mc:AlternateContent>
  <xr:revisionPtr revIDLastSave="0" documentId="8_{8CEF86A3-BFD4-4913-8A4C-5EE201844ABA}" xr6:coauthVersionLast="36" xr6:coauthVersionMax="36" xr10:uidLastSave="{00000000-0000-0000-0000-000000000000}"/>
  <bookViews>
    <workbookView xWindow="0" yWindow="0" windowWidth="25200" windowHeight="11775" xr2:uid="{00000000-000D-0000-FFFF-FFFF00000000}"/>
  </bookViews>
  <sheets>
    <sheet name="Asset Disposal Tracker" sheetId="1" r:id="rId1"/>
    <sheet name="2019 SPDC Disposal Records" sheetId="4" r:id="rId2"/>
    <sheet name="2019 SNEPCo Disposal Records" sheetId="5" r:id="rId3"/>
    <sheet name="Asset Sales" sheetId="2" r:id="rId4"/>
    <sheet name="Asset Awaiting NAPIMS Approval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" l="1"/>
  <c r="I12" i="4"/>
  <c r="I8" i="4"/>
  <c r="I12" i="5" l="1"/>
  <c r="G12" i="5"/>
  <c r="I4" i="5"/>
  <c r="I3" i="5"/>
  <c r="I7" i="4"/>
  <c r="I6" i="4"/>
  <c r="I5" i="4"/>
  <c r="I4" i="4"/>
  <c r="I3" i="4"/>
  <c r="E2" i="3" l="1"/>
  <c r="E14" i="3" l="1"/>
  <c r="E15" i="3"/>
  <c r="E10" i="3"/>
  <c r="E7" i="3"/>
  <c r="E8" i="3"/>
  <c r="E9" i="3"/>
  <c r="E11" i="3"/>
  <c r="E12" i="3"/>
  <c r="E5" i="3"/>
  <c r="E13" i="3"/>
  <c r="E6" i="3"/>
  <c r="J5" i="2"/>
  <c r="J35" i="2" s="1"/>
</calcChain>
</file>

<file path=xl/sharedStrings.xml><?xml version="1.0" encoding="utf-8"?>
<sst xmlns="http://schemas.openxmlformats.org/spreadsheetml/2006/main" count="573" uniqueCount="228">
  <si>
    <t>S/N</t>
  </si>
  <si>
    <t>NAPIMS</t>
  </si>
  <si>
    <t>NAPIMS/SNEPCo</t>
  </si>
  <si>
    <t>SNEPCo/Community</t>
  </si>
  <si>
    <t>Disposal of scrap materials at Afam VI Power Plant</t>
  </si>
  <si>
    <t>Community</t>
  </si>
  <si>
    <t>SPDC</t>
  </si>
  <si>
    <t>Disposal of Tubings Recovered from ADIBAWA Wells Decom Campaign</t>
  </si>
  <si>
    <t>NAPIMS/SPDC</t>
  </si>
  <si>
    <t>Disposal of obsolete Electrical materials at NG11 PHC-IA Warehouse</t>
  </si>
  <si>
    <t>Disposal of 5s Project obsolete materials at NG11 PHC-IA warehouse</t>
  </si>
  <si>
    <t>Disposal of EPRS Line pipes at SNEPCo yard Onne</t>
  </si>
  <si>
    <t>Disposal of scrap metals generated fro genrating and instrument workshop overhaul activities in PHC-IA and Movable yard.</t>
  </si>
  <si>
    <t>Disposal of 2 dilapidated containers at IA Power Plant</t>
  </si>
  <si>
    <t>Awaiting Tendering</t>
  </si>
  <si>
    <t>BRIEF DESCRIPTION</t>
  </si>
  <si>
    <t>Disposal of Bonga backload Batch 6</t>
  </si>
  <si>
    <t>SNEPCO</t>
  </si>
  <si>
    <t>ACTION PARTY</t>
  </si>
  <si>
    <t>Tunji</t>
  </si>
  <si>
    <t xml:space="preserve">SNEPCO </t>
  </si>
  <si>
    <t>Surplus. Tender via NIPEX tendering</t>
  </si>
  <si>
    <t>ACTION DATE</t>
  </si>
  <si>
    <t>Disposal of Subsea Platform at Onne</t>
  </si>
  <si>
    <t>28/02/2019</t>
  </si>
  <si>
    <t>Write-off and disposal of disused items at Abuja Office</t>
  </si>
  <si>
    <t>Disposal of decommisioned Nodebus spares.</t>
  </si>
  <si>
    <t>SPACE (Sqm)</t>
  </si>
  <si>
    <t>ITT</t>
  </si>
  <si>
    <t>AWARD</t>
  </si>
  <si>
    <t>PAYMENT</t>
  </si>
  <si>
    <t>EVACUATION</t>
  </si>
  <si>
    <t>REMARKS/ACTIONS</t>
  </si>
  <si>
    <t>Yes</t>
  </si>
  <si>
    <t>No</t>
  </si>
  <si>
    <t>Disposal of Surplus Offshore Production/Maintenenace Inventory at NG28 SNEPCo warhouse Onne Batch 1&amp;2</t>
  </si>
  <si>
    <t>NA</t>
  </si>
  <si>
    <t>NAPIMS/SNEPCO/Community</t>
  </si>
  <si>
    <t>Wells OCTG Batch 1 2019</t>
  </si>
  <si>
    <t>TBA</t>
  </si>
  <si>
    <t>No.</t>
  </si>
  <si>
    <t>Obtain wells team support</t>
  </si>
  <si>
    <t>Obinna</t>
  </si>
  <si>
    <t>Disposal of Sea Eagle disused Lifeboats</t>
  </si>
  <si>
    <t>Closed</t>
  </si>
  <si>
    <t>Lazarus</t>
  </si>
  <si>
    <t xml:space="preserve"> </t>
  </si>
  <si>
    <t xml:space="preserve">  </t>
  </si>
  <si>
    <t>15/03/2019</t>
  </si>
  <si>
    <t>N/A</t>
  </si>
  <si>
    <t>Disposal of SPDC Surplus Matls - Batches 8, 9 &amp; 10</t>
  </si>
  <si>
    <t>SNEPCo Materials</t>
  </si>
  <si>
    <t>SPDC Materials</t>
  </si>
  <si>
    <t>Support Receeved</t>
  </si>
  <si>
    <t>VENDOR(S)</t>
  </si>
  <si>
    <t>BUSINESS SUPPORT</t>
  </si>
  <si>
    <t>SNEPCO / SPDC APPROVAL</t>
  </si>
  <si>
    <t>NAPIMS APPROVAL</t>
  </si>
  <si>
    <t>LOCATION(S)</t>
  </si>
  <si>
    <t>ACTIONS COMPLETED</t>
  </si>
  <si>
    <t>Outstanding Actions</t>
  </si>
  <si>
    <t>PHIA&lt; KI WR</t>
  </si>
  <si>
    <t>ASSET DISPOSAL TRACKER (SPDC &amp; SNEPCO)</t>
  </si>
  <si>
    <t>Sales of 2 pieces, 5-1/2''20ppf 13CR-80 VAM TOP HC BOX x PIN Swell Packers to Total E &amp; P Nigeria Limited.</t>
  </si>
  <si>
    <t>Total E &amp; P</t>
  </si>
  <si>
    <t>MCB approval</t>
  </si>
  <si>
    <t>MCB</t>
  </si>
  <si>
    <t>13/03/2019</t>
  </si>
  <si>
    <t>Letter transmitted to NAPIMS and CoVs for approval</t>
  </si>
  <si>
    <t>Completed Sales</t>
  </si>
  <si>
    <t>Sales of Wells Materials to Eni</t>
  </si>
  <si>
    <t>Eni / NAOC</t>
  </si>
  <si>
    <t>KI &amp; PH-IA</t>
  </si>
  <si>
    <t>Payment Made</t>
  </si>
  <si>
    <t>Materials Evacuated</t>
  </si>
  <si>
    <t>Status of Transaction</t>
  </si>
  <si>
    <t>Remarks</t>
  </si>
  <si>
    <t>Buyer</t>
  </si>
  <si>
    <t>BHGE UK</t>
  </si>
  <si>
    <t>Aberdeen</t>
  </si>
  <si>
    <t>Sale of BNW Forgings to BHGE in Aberdeen</t>
  </si>
  <si>
    <t>Disposal of Bonga materials batch 5, Beams etc at Onne</t>
  </si>
  <si>
    <t>Disposal of Bonga materials,  Alternator, Beams etc at Onne</t>
  </si>
  <si>
    <t>as above</t>
  </si>
  <si>
    <t>same as item 1</t>
  </si>
  <si>
    <t>Write-off and disposal of obsolete and damaged SNEPCo Wells materials NG28</t>
  </si>
  <si>
    <t>Disposal of Tubings Recovered from ADIBAWA Wells Decom Campaign Community Lot</t>
  </si>
  <si>
    <t>Soku Gas Plant</t>
  </si>
  <si>
    <t>Onomade</t>
  </si>
  <si>
    <t>Disposal of scrap materials at Soku Gas Plant SPDC Lot</t>
  </si>
  <si>
    <t>Disposal of scrap materials at Soku Gas Plant NAPIMS Lot</t>
  </si>
  <si>
    <t>Disposal of scrap materials at Soku Gas Plant Community Lot</t>
  </si>
  <si>
    <t>Total E &amp; P Nig Ltd</t>
  </si>
  <si>
    <t>Port Harcourt IA</t>
  </si>
  <si>
    <t>Total</t>
  </si>
  <si>
    <t>SNEPCo</t>
  </si>
  <si>
    <t>Asset Owner
(SPDC / SNEPCo)</t>
  </si>
  <si>
    <t>Vendor(s)</t>
  </si>
  <si>
    <t>Location(s)</t>
  </si>
  <si>
    <t>Space (sqm)</t>
  </si>
  <si>
    <t>Business Support</t>
  </si>
  <si>
    <t>SNEPCO / SPDC Approval</t>
  </si>
  <si>
    <t>NAPIMS Approval</t>
  </si>
  <si>
    <t>Decription of Asset</t>
  </si>
  <si>
    <t>S/Agreement Signed</t>
  </si>
  <si>
    <t>Direct Sales, 2 pieces, 5-1/2’’ 20ppf 13CR-80 VAM TOP HC Box x Pin Swell Packers to Total E &amp; P Nig Ltd</t>
  </si>
  <si>
    <t>Amount Received
(US$)</t>
  </si>
  <si>
    <t>OLB outcome is out. To be reviewed for approval</t>
  </si>
  <si>
    <t>Stewart</t>
  </si>
  <si>
    <t>OLB outcome is out. Tender outcome is low. Need to engage NAPIMS</t>
  </si>
  <si>
    <t>Letter transmitted to NAPIMS and CoVs for approval- NAPIMS support expected</t>
  </si>
  <si>
    <t>18/3/2019</t>
  </si>
  <si>
    <t>27/2/2019</t>
  </si>
  <si>
    <t>Applications for Scrap Disposal Awaiting NAPIMS approval - JV Requests</t>
  </si>
  <si>
    <t>Description</t>
  </si>
  <si>
    <t>Our Ref</t>
  </si>
  <si>
    <t>Acknowledgement date</t>
  </si>
  <si>
    <t>Overdue by</t>
  </si>
  <si>
    <t>Value</t>
  </si>
  <si>
    <t>Application for Disposal of Scrapped and Dis-used Oil Spill Equipment and Materials at Ogunu Warri, Forcados Terminal(FOT) and Kidney Island Port Harcourt</t>
  </si>
  <si>
    <t>SPDC-SCM-2017-0080L</t>
  </si>
  <si>
    <t>Awaiting NAPIMS approval</t>
  </si>
  <si>
    <t>Application for the Disposal of scrap Generators at 12 Inner Crescent Ikoyi Lagos</t>
  </si>
  <si>
    <t>SPDC-SCM-2018-0021L</t>
  </si>
  <si>
    <t>Application for Disposal of 1 Set  VFLL-1 CAMERON SMART WELLHEAD By Direct Sales to CAMERON</t>
  </si>
  <si>
    <t>SPDC-SCM-2018-0025L</t>
  </si>
  <si>
    <t>Application for disposal of Tubings Recovered from Imo River well 16 and NKALI Well 08 Decom Campaign</t>
  </si>
  <si>
    <t>SPDC-SCM-2018-0058L</t>
  </si>
  <si>
    <t>Application for the Disposal of Well Engineering Pipes Direct to Rumuwoji Community</t>
  </si>
  <si>
    <t>SPDC-SCM-2018-0135L</t>
  </si>
  <si>
    <t>Application for the Disposal of Scrap Materials at RUMUAHIA Production Unit and Oguta FC</t>
  </si>
  <si>
    <t>SPDC-SCM-2018-0227L</t>
  </si>
  <si>
    <t xml:space="preserve">Application for the Disposal of Scrap Materials at Soku Gas Plant. </t>
  </si>
  <si>
    <t>SPDC-SCM-2018-0229L</t>
  </si>
  <si>
    <t>APPROVED</t>
  </si>
  <si>
    <t>Write-off and disposal of Tubing recovered from ADIBAWA 003,006, 013 Well decommissioning.</t>
  </si>
  <si>
    <t>SPDC-SCM-2018-0231L</t>
  </si>
  <si>
    <t>Application for Disposal of 5s Project Obsolete Materials at NG11 PHC-IA Warehouse.</t>
  </si>
  <si>
    <t>SPDC-SCM-2018-0272L</t>
  </si>
  <si>
    <t>Application for Disposal of Obsolete Electrical and Shackle Materials at NG11 PHC-IA Warehouse</t>
  </si>
  <si>
    <t>SPDC-SCM-2018-0291L</t>
  </si>
  <si>
    <t>Application for Disposal of Tubulars and Well Head materials by Direct Sale to Nigeria Agip Oil Company (NAOC) Limited</t>
  </si>
  <si>
    <t>Write-off and disposal of Leaked Degreaser and Foam Compound at NG28 Onne</t>
  </si>
  <si>
    <t>SPDC-SCM-2019-0049L</t>
  </si>
  <si>
    <t>Vendor</t>
  </si>
  <si>
    <t>28/03/2019</t>
  </si>
  <si>
    <t>28/3/2019</t>
  </si>
  <si>
    <t>Write-off and disposal of Leaked Degreaser at NG16 Onne</t>
  </si>
  <si>
    <t>DocuSign in Progress</t>
  </si>
  <si>
    <t>NO</t>
  </si>
  <si>
    <t>Write-off and Disposal of Fire-Retardant Chemicals in Warri Warehouse (NG12 SLoc. 1202)</t>
  </si>
  <si>
    <t>Waste Mgt</t>
  </si>
  <si>
    <t>Warri</t>
  </si>
  <si>
    <t>DocuSign in progress</t>
  </si>
  <si>
    <t>Make Payment</t>
  </si>
  <si>
    <t>ITT sent to vendors extended</t>
  </si>
  <si>
    <t>DATABASE OF ALL DISPOSALS COMPLETED IN 2018 ($1=N305)</t>
  </si>
  <si>
    <t>MATERIALS DESCRIPTION</t>
  </si>
  <si>
    <t>VENDOR NAME</t>
  </si>
  <si>
    <t xml:space="preserve">Acquisition Cost </t>
  </si>
  <si>
    <t xml:space="preserve">ESTIMATED MARKET VALUE </t>
  </si>
  <si>
    <t>NAPIMS APPROVAL THRESHOLD?</t>
  </si>
  <si>
    <t>REVENUE REALISED NGN</t>
  </si>
  <si>
    <t>REVENUE REALISED USD</t>
  </si>
  <si>
    <t>REVENUE REALISED F$</t>
  </si>
  <si>
    <t>REQUEST DATE</t>
  </si>
  <si>
    <t>DATE OF APPROVAL</t>
  </si>
  <si>
    <t>RECEIPT DATE</t>
  </si>
  <si>
    <t>DISPOSAL STRATEGY</t>
  </si>
  <si>
    <t>SPDC RECEIPT NUMBER</t>
  </si>
  <si>
    <t>LOCATION</t>
  </si>
  <si>
    <t>DISPOSAL LOCATION</t>
  </si>
  <si>
    <t>ALLOCTAED TO</t>
  </si>
  <si>
    <t>QUARTER</t>
  </si>
  <si>
    <t>Disposal of Obsolate Bonny Warehouse Materials at Bonny</t>
  </si>
  <si>
    <t>YUSSER Nigeria Limited</t>
  </si>
  <si>
    <t>July-21-2016</t>
  </si>
  <si>
    <t>Sept-14-2016</t>
  </si>
  <si>
    <t>Tender</t>
  </si>
  <si>
    <t>East</t>
  </si>
  <si>
    <t>Bonny</t>
  </si>
  <si>
    <t>Q1</t>
  </si>
  <si>
    <t>NG01024026- Disposal of 2 Lots of 1 pc in each Lot MCB3A Safety Life Boats and Shipping Skid at Onne.</t>
  </si>
  <si>
    <t>Strano Line Limited</t>
  </si>
  <si>
    <t>July-16-2018</t>
  </si>
  <si>
    <t>July-25-2018</t>
  </si>
  <si>
    <t>Jan-30-2019</t>
  </si>
  <si>
    <t>Onne</t>
  </si>
  <si>
    <t>Disposal of scrap metals generated from generating and Instrument workshop at PHC-IA</t>
  </si>
  <si>
    <t>J. C. Fabrication Company</t>
  </si>
  <si>
    <t>Nov-16-2018</t>
  </si>
  <si>
    <t>Nov-21-2018</t>
  </si>
  <si>
    <t>Feb-21-2019</t>
  </si>
  <si>
    <t>COMMUNITY</t>
  </si>
  <si>
    <t>Q</t>
  </si>
  <si>
    <t>Disposal of Scrap Tubing Recovered from ADIBAWA Wells Decom. Campaign</t>
  </si>
  <si>
    <t>Zuan Services</t>
  </si>
  <si>
    <t>Oct-16-2018</t>
  </si>
  <si>
    <t>Oct-24-2018</t>
  </si>
  <si>
    <t>Feb-13-2019</t>
  </si>
  <si>
    <t>Adibawa</t>
  </si>
  <si>
    <t>Disposal scrap materials at Soku Gas Plant</t>
  </si>
  <si>
    <t>Furda Ventures Limited</t>
  </si>
  <si>
    <t>Oct-20-2018</t>
  </si>
  <si>
    <t>Oct-19-2018</t>
  </si>
  <si>
    <t>Soku</t>
  </si>
  <si>
    <t>Acquisition Cost</t>
  </si>
  <si>
    <t>ESTIMATED MARKET VALUE</t>
  </si>
  <si>
    <t>SNEPCo RECEIPT NUMBER</t>
  </si>
  <si>
    <t>Doc 218734982- Disposal of scrap materials Backloaded from Bonga FPSO currently stored at Onne Warehouse Yard (Batch 6)</t>
  </si>
  <si>
    <t>G.B. Nchima</t>
  </si>
  <si>
    <t>Jan-25-2019</t>
  </si>
  <si>
    <t>Feb-19-2019</t>
  </si>
  <si>
    <t>Mar-28-2019</t>
  </si>
  <si>
    <t>Doc 217814559- Disposal of Bonga Batch 5 Backload, H beams at Onne</t>
  </si>
  <si>
    <t>A. C. Uche &amp; Sons</t>
  </si>
  <si>
    <t>Aug-28-2019</t>
  </si>
  <si>
    <t>Nov-2-2018</t>
  </si>
  <si>
    <t>Make payment</t>
  </si>
  <si>
    <t>Awaiting evacuation</t>
  </si>
  <si>
    <t>PHIA Warehouse</t>
  </si>
  <si>
    <t xml:space="preserve">ITT sent to vendors </t>
  </si>
  <si>
    <t xml:space="preserve">ITT sent to vendors  </t>
  </si>
  <si>
    <t>Jan-8-2019</t>
  </si>
  <si>
    <t>Doc- 218939879- Disposal of scrap materials at Soku Gas Plant</t>
  </si>
  <si>
    <t>Pre-Filda Nigeria Limited</t>
  </si>
  <si>
    <t>Apr-3-2019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</si>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</sst>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Bookman Old Style"/>
      <family val="1"/>
    </font>
    <font>
      <sz val="10"/>
      <color rgb="FF000000"/>
      <name val="Bookman Old Style"/>
      <family val="1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Bookman Old Style"/>
      <family val="1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20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1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1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/>
    </xf>
    <xf numFmtId="0" fontId="0" fillId="6" borderId="5" xfId="0" applyFont="1" applyFill="1" applyBorder="1" applyAlignment="1">
      <alignment horizontal="left" wrapText="1"/>
    </xf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17" fontId="0" fillId="6" borderId="6" xfId="0" applyNumberFormat="1" applyFill="1" applyBorder="1"/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17" fontId="0" fillId="0" borderId="30" xfId="0" applyNumberFormat="1" applyBorder="1"/>
    <xf numFmtId="0" fontId="0" fillId="5" borderId="29" xfId="0" applyFill="1" applyBorder="1" applyAlignment="1">
      <alignment horizontal="center"/>
    </xf>
    <xf numFmtId="17" fontId="0" fillId="5" borderId="30" xfId="0" applyNumberFormat="1" applyFill="1" applyBorder="1"/>
    <xf numFmtId="0" fontId="0" fillId="0" borderId="25" xfId="0" applyBorder="1" applyAlignment="1">
      <alignment horizontal="center"/>
    </xf>
    <xf numFmtId="0" fontId="0" fillId="0" borderId="11" xfId="0" applyFont="1" applyBorder="1" applyAlignment="1">
      <alignment horizontal="left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1" xfId="0" applyBorder="1"/>
    <xf numFmtId="17" fontId="0" fillId="0" borderId="12" xfId="0" applyNumberFormat="1" applyBorder="1"/>
    <xf numFmtId="0" fontId="0" fillId="0" borderId="31" xfId="0" applyBorder="1" applyAlignment="1">
      <alignment horizontal="center"/>
    </xf>
    <xf numFmtId="17" fontId="0" fillId="0" borderId="32" xfId="0" applyNumberForma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14" fontId="3" fillId="0" borderId="1" xfId="0" applyNumberFormat="1" applyFont="1" applyBorder="1"/>
    <xf numFmtId="0" fontId="0" fillId="0" borderId="3" xfId="0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43" fontId="0" fillId="0" borderId="3" xfId="1" applyFont="1" applyBorder="1" applyAlignment="1">
      <alignment horizontal="center"/>
    </xf>
    <xf numFmtId="0" fontId="0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0" borderId="3" xfId="0" applyFont="1" applyBorder="1" applyAlignment="1">
      <alignment horizontal="left" wrapText="1"/>
    </xf>
    <xf numFmtId="0" fontId="1" fillId="0" borderId="0" xfId="0" applyFont="1"/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wrapText="1"/>
    </xf>
    <xf numFmtId="0" fontId="1" fillId="7" borderId="5" xfId="0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1" xfId="0" applyFont="1" applyFill="1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left" indent="3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4" fontId="0" fillId="0" borderId="1" xfId="0" applyNumberFormat="1" applyBorder="1"/>
    <xf numFmtId="0" fontId="6" fillId="0" borderId="1" xfId="0" applyFont="1" applyBorder="1" applyAlignment="1">
      <alignment horizontal="center" wrapText="1"/>
    </xf>
    <xf numFmtId="0" fontId="0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Fill="1" applyBorder="1" applyAlignment="1">
      <alignment wrapText="1"/>
    </xf>
    <xf numFmtId="0" fontId="0" fillId="8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0" fillId="0" borderId="1" xfId="0" applyFill="1" applyBorder="1"/>
    <xf numFmtId="0" fontId="8" fillId="0" borderId="0" xfId="0" applyFont="1" applyAlignment="1">
      <alignment wrapText="1"/>
    </xf>
    <xf numFmtId="0" fontId="0" fillId="8" borderId="2" xfId="0" applyFont="1" applyFill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wrapText="1"/>
    </xf>
    <xf numFmtId="14" fontId="0" fillId="0" borderId="1" xfId="0" applyNumberFormat="1" applyFont="1" applyBorder="1" applyAlignment="1">
      <alignment horizontal="right"/>
    </xf>
    <xf numFmtId="14" fontId="0" fillId="0" borderId="1" xfId="0" applyNumberFormat="1" applyFont="1" applyBorder="1" applyAlignment="1">
      <alignment horizontal="right" wrapText="1"/>
    </xf>
    <xf numFmtId="14" fontId="0" fillId="0" borderId="1" xfId="0" applyNumberFormat="1" applyBorder="1" applyAlignment="1">
      <alignment horizontal="right"/>
    </xf>
    <xf numFmtId="14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 indent="3"/>
    </xf>
    <xf numFmtId="14" fontId="1" fillId="0" borderId="0" xfId="0" applyNumberFormat="1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35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5" borderId="35" xfId="0" applyFont="1" applyFill="1" applyBorder="1" applyAlignment="1">
      <alignment horizontal="center"/>
    </xf>
    <xf numFmtId="0" fontId="4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3" fillId="5" borderId="1" xfId="0" applyFont="1" applyFill="1" applyBorder="1" applyAlignment="1">
      <alignment wrapText="1"/>
    </xf>
    <xf numFmtId="14" fontId="3" fillId="5" borderId="1" xfId="0" applyNumberFormat="1" applyFont="1" applyFill="1" applyBorder="1"/>
    <xf numFmtId="0" fontId="0" fillId="5" borderId="27" xfId="0" applyFill="1" applyBorder="1" applyAlignment="1">
      <alignment horizontal="center"/>
    </xf>
    <xf numFmtId="0" fontId="0" fillId="5" borderId="3" xfId="0" applyFill="1" applyBorder="1" applyAlignment="1">
      <alignment wrapText="1"/>
    </xf>
    <xf numFmtId="0" fontId="0" fillId="5" borderId="3" xfId="0" applyFill="1" applyBorder="1" applyAlignment="1">
      <alignment horizontal="center"/>
    </xf>
    <xf numFmtId="0" fontId="0" fillId="5" borderId="3" xfId="0" applyFill="1" applyBorder="1"/>
    <xf numFmtId="17" fontId="0" fillId="5" borderId="28" xfId="0" applyNumberFormat="1" applyFill="1" applyBorder="1"/>
    <xf numFmtId="0" fontId="0" fillId="5" borderId="30" xfId="0" applyFill="1" applyBorder="1"/>
    <xf numFmtId="14" fontId="0" fillId="0" borderId="30" xfId="0" applyNumberFormat="1" applyBorder="1"/>
    <xf numFmtId="0" fontId="4" fillId="0" borderId="0" xfId="0" applyFont="1" applyAlignment="1">
      <alignment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9" fillId="0" borderId="0" xfId="0" applyFont="1"/>
    <xf numFmtId="0" fontId="10" fillId="0" borderId="31" xfId="2" applyFont="1" applyBorder="1" applyAlignment="1">
      <alignment horizontal="center"/>
    </xf>
    <xf numFmtId="0" fontId="10" fillId="0" borderId="2" xfId="2" applyFont="1" applyBorder="1" applyAlignment="1">
      <alignment horizontal="center" wrapText="1"/>
    </xf>
    <xf numFmtId="4" fontId="10" fillId="0" borderId="2" xfId="2" applyNumberFormat="1" applyFont="1" applyBorder="1" applyAlignment="1">
      <alignment horizontal="center" wrapText="1"/>
    </xf>
    <xf numFmtId="4" fontId="10" fillId="0" borderId="37" xfId="2" applyNumberFormat="1" applyFont="1" applyBorder="1" applyAlignment="1">
      <alignment horizontal="center" wrapText="1"/>
    </xf>
    <xf numFmtId="4" fontId="11" fillId="0" borderId="37" xfId="2" applyNumberFormat="1" applyFont="1" applyBorder="1" applyAlignment="1">
      <alignment horizontal="center" wrapText="1"/>
    </xf>
    <xf numFmtId="0" fontId="10" fillId="0" borderId="37" xfId="2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3" fillId="0" borderId="1" xfId="2" applyFont="1" applyBorder="1" applyAlignment="1">
      <alignment horizontal="center" wrapText="1"/>
    </xf>
    <xf numFmtId="0" fontId="13" fillId="0" borderId="1" xfId="2" applyFont="1" applyBorder="1" applyAlignment="1">
      <alignment wrapText="1"/>
    </xf>
    <xf numFmtId="4" fontId="14" fillId="0" borderId="1" xfId="0" applyNumberFormat="1" applyFont="1" applyBorder="1" applyAlignment="1">
      <alignment horizontal="left"/>
    </xf>
    <xf numFmtId="0" fontId="13" fillId="0" borderId="1" xfId="2" applyFont="1" applyBorder="1" applyAlignment="1">
      <alignment horizontal="center"/>
    </xf>
    <xf numFmtId="4" fontId="13" fillId="0" borderId="1" xfId="2" applyNumberFormat="1" applyFont="1" applyBorder="1" applyAlignment="1">
      <alignment horizontal="left"/>
    </xf>
    <xf numFmtId="4" fontId="13" fillId="3" borderId="1" xfId="2" applyNumberFormat="1" applyFont="1" applyFill="1" applyBorder="1" applyAlignment="1">
      <alignment horizontal="left"/>
    </xf>
    <xf numFmtId="0" fontId="13" fillId="0" borderId="1" xfId="0" applyFont="1" applyBorder="1"/>
    <xf numFmtId="0" fontId="13" fillId="0" borderId="1" xfId="2" applyFont="1" applyBorder="1"/>
    <xf numFmtId="0" fontId="13" fillId="0" borderId="1" xfId="2" applyFont="1" applyBorder="1" applyAlignment="1">
      <alignment horizontal="left"/>
    </xf>
    <xf numFmtId="0" fontId="13" fillId="0" borderId="0" xfId="0" applyFont="1"/>
    <xf numFmtId="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" fontId="13" fillId="0" borderId="1" xfId="2" applyNumberFormat="1" applyFont="1" applyBorder="1" applyAlignment="1">
      <alignment horizontal="left" wrapText="1"/>
    </xf>
    <xf numFmtId="4" fontId="0" fillId="0" borderId="0" xfId="0" applyNumberFormat="1"/>
    <xf numFmtId="0" fontId="1" fillId="0" borderId="31" xfId="2" applyFont="1" applyBorder="1" applyAlignment="1">
      <alignment horizontal="center"/>
    </xf>
    <xf numFmtId="0" fontId="1" fillId="0" borderId="2" xfId="2" applyFont="1" applyBorder="1" applyAlignment="1">
      <alignment horizontal="center" wrapText="1"/>
    </xf>
    <xf numFmtId="0" fontId="1" fillId="0" borderId="2" xfId="2" applyFont="1" applyBorder="1" applyAlignment="1">
      <alignment horizontal="left" wrapText="1"/>
    </xf>
    <xf numFmtId="4" fontId="1" fillId="0" borderId="2" xfId="2" applyNumberFormat="1" applyFont="1" applyBorder="1" applyAlignment="1">
      <alignment horizontal="left" wrapText="1"/>
    </xf>
    <xf numFmtId="4" fontId="1" fillId="0" borderId="37" xfId="2" applyNumberFormat="1" applyFont="1" applyBorder="1" applyAlignment="1">
      <alignment horizontal="left" wrapText="1"/>
    </xf>
    <xf numFmtId="0" fontId="1" fillId="0" borderId="37" xfId="2" applyFont="1" applyBorder="1" applyAlignment="1">
      <alignment horizontal="center" wrapText="1"/>
    </xf>
    <xf numFmtId="4" fontId="15" fillId="0" borderId="2" xfId="2" applyNumberFormat="1" applyFont="1" applyBorder="1" applyAlignment="1">
      <alignment horizontal="center" wrapText="1"/>
    </xf>
    <xf numFmtId="4" fontId="15" fillId="0" borderId="1" xfId="2" applyNumberFormat="1" applyFont="1" applyBorder="1" applyAlignment="1">
      <alignment horizontal="center" wrapText="1"/>
    </xf>
    <xf numFmtId="4" fontId="14" fillId="0" borderId="1" xfId="2" applyNumberFormat="1" applyFont="1" applyBorder="1" applyAlignment="1">
      <alignment horizontal="left"/>
    </xf>
    <xf numFmtId="4" fontId="0" fillId="0" borderId="1" xfId="0" applyNumberFormat="1" applyFill="1" applyBorder="1"/>
    <xf numFmtId="0" fontId="2" fillId="0" borderId="0" xfId="0" applyFont="1" applyAlignment="1">
      <alignment horizont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23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36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6" xfId="2" xr:uid="{EF814AA5-D9BE-4874-9404-38881CB70DBE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P12" sqref="P12"/>
    </sheetView>
  </sheetViews>
  <sheetFormatPr defaultRowHeight="15" x14ac:dyDescent="0.25"/>
  <cols>
    <col min="1" max="1" width="4.7109375" style="5" customWidth="1"/>
    <col min="2" max="2" width="45.85546875" style="1" customWidth="1"/>
    <col min="3" max="3" width="17" style="1" customWidth="1"/>
    <col min="4" max="4" width="15" style="1" customWidth="1"/>
    <col min="5" max="5" width="11.5703125" style="5" customWidth="1"/>
    <col min="6" max="6" width="13.5703125" style="5" customWidth="1"/>
    <col min="7" max="7" width="17" style="5" customWidth="1"/>
    <col min="8" max="8" width="12.85546875" style="5" customWidth="1"/>
    <col min="9" max="9" width="10.7109375" style="5" customWidth="1"/>
    <col min="10" max="10" width="9.85546875" customWidth="1"/>
    <col min="11" max="11" width="10" customWidth="1"/>
    <col min="12" max="12" width="13.7109375" customWidth="1"/>
    <col min="13" max="13" width="22.28515625" customWidth="1"/>
    <col min="14" max="14" width="10.5703125" customWidth="1"/>
    <col min="15" max="15" width="15.5703125" customWidth="1"/>
    <col min="16" max="16" width="17.28515625" customWidth="1"/>
  </cols>
  <sheetData>
    <row r="1" spans="1:16" s="8" customFormat="1" ht="18.75" customHeight="1" thickBot="1" x14ac:dyDescent="0.35">
      <c r="A1" s="175" t="s">
        <v>62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</row>
    <row r="2" spans="1:16" s="8" customFormat="1" ht="18.75" customHeight="1" thickBot="1" x14ac:dyDescent="0.35">
      <c r="A2" s="176" t="s">
        <v>0</v>
      </c>
      <c r="B2" s="178" t="s">
        <v>15</v>
      </c>
      <c r="C2" s="21"/>
      <c r="D2" s="183" t="s">
        <v>58</v>
      </c>
      <c r="E2" s="185" t="s">
        <v>27</v>
      </c>
      <c r="F2" s="180" t="s">
        <v>53</v>
      </c>
      <c r="G2" s="181"/>
      <c r="H2" s="182"/>
      <c r="I2" s="180" t="s">
        <v>59</v>
      </c>
      <c r="J2" s="181"/>
      <c r="K2" s="181"/>
      <c r="L2" s="181"/>
      <c r="M2" s="187" t="s">
        <v>60</v>
      </c>
      <c r="N2" s="187" t="s">
        <v>32</v>
      </c>
      <c r="O2" s="189" t="s">
        <v>18</v>
      </c>
      <c r="P2" s="185" t="s">
        <v>22</v>
      </c>
    </row>
    <row r="3" spans="1:16" ht="32.25" customHeight="1" thickBot="1" x14ac:dyDescent="0.3">
      <c r="A3" s="177"/>
      <c r="B3" s="179"/>
      <c r="C3" s="24" t="s">
        <v>54</v>
      </c>
      <c r="D3" s="184"/>
      <c r="E3" s="186"/>
      <c r="F3" s="22" t="s">
        <v>55</v>
      </c>
      <c r="G3" s="20" t="s">
        <v>56</v>
      </c>
      <c r="H3" s="23" t="s">
        <v>57</v>
      </c>
      <c r="I3" s="22" t="s">
        <v>28</v>
      </c>
      <c r="J3" s="20" t="s">
        <v>29</v>
      </c>
      <c r="K3" s="20" t="s">
        <v>30</v>
      </c>
      <c r="L3" s="25" t="s">
        <v>31</v>
      </c>
      <c r="M3" s="188"/>
      <c r="N3" s="188"/>
      <c r="O3" s="190"/>
      <c r="P3" s="186"/>
    </row>
    <row r="4" spans="1:16" ht="27.75" customHeight="1" thickBot="1" x14ac:dyDescent="0.35">
      <c r="A4" s="17"/>
      <c r="B4" s="18" t="s">
        <v>51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26"/>
      <c r="N4" s="27"/>
      <c r="O4" s="27"/>
      <c r="P4" s="28"/>
    </row>
    <row r="5" spans="1:16" ht="35.25" customHeight="1" x14ac:dyDescent="0.25">
      <c r="A5" s="133">
        <v>1</v>
      </c>
      <c r="B5" s="134" t="s">
        <v>81</v>
      </c>
      <c r="C5" s="134" t="s">
        <v>3</v>
      </c>
      <c r="D5" s="134"/>
      <c r="E5" s="11">
        <v>162.75</v>
      </c>
      <c r="F5" s="135" t="s">
        <v>33</v>
      </c>
      <c r="G5" s="135" t="s">
        <v>33</v>
      </c>
      <c r="H5" s="135" t="s">
        <v>33</v>
      </c>
      <c r="I5" s="135" t="s">
        <v>33</v>
      </c>
      <c r="J5" s="135" t="s">
        <v>33</v>
      </c>
      <c r="K5" s="135" t="s">
        <v>33</v>
      </c>
      <c r="L5" s="135" t="s">
        <v>33</v>
      </c>
      <c r="M5" s="134" t="s">
        <v>44</v>
      </c>
      <c r="N5" s="134"/>
      <c r="O5" s="136" t="s">
        <v>45</v>
      </c>
      <c r="P5" s="137">
        <v>43552</v>
      </c>
    </row>
    <row r="6" spans="1:16" ht="43.5" customHeight="1" x14ac:dyDescent="0.25">
      <c r="A6" s="43">
        <v>2</v>
      </c>
      <c r="B6" s="3" t="s">
        <v>82</v>
      </c>
      <c r="C6" s="3" t="s">
        <v>2</v>
      </c>
      <c r="D6" s="3"/>
      <c r="E6" s="63" t="s">
        <v>84</v>
      </c>
      <c r="F6" s="4" t="s">
        <v>33</v>
      </c>
      <c r="G6" s="4" t="s">
        <v>33</v>
      </c>
      <c r="H6" s="4" t="s">
        <v>33</v>
      </c>
      <c r="I6" s="15" t="s">
        <v>33</v>
      </c>
      <c r="J6" s="15" t="s">
        <v>34</v>
      </c>
      <c r="K6" s="15" t="s">
        <v>34</v>
      </c>
      <c r="L6" s="15" t="s">
        <v>34</v>
      </c>
      <c r="M6" s="16" t="s">
        <v>107</v>
      </c>
      <c r="N6" s="3"/>
      <c r="O6" s="2" t="s">
        <v>108</v>
      </c>
      <c r="P6" s="44">
        <v>43525</v>
      </c>
    </row>
    <row r="7" spans="1:16" ht="45.75" customHeight="1" x14ac:dyDescent="0.25">
      <c r="A7" s="43">
        <v>3</v>
      </c>
      <c r="B7" s="3" t="s">
        <v>35</v>
      </c>
      <c r="C7" s="3" t="s">
        <v>1</v>
      </c>
      <c r="D7" s="3"/>
      <c r="E7" s="4"/>
      <c r="F7" s="4" t="s">
        <v>33</v>
      </c>
      <c r="G7" s="4" t="s">
        <v>33</v>
      </c>
      <c r="H7" s="4" t="s">
        <v>33</v>
      </c>
      <c r="I7" s="15" t="s">
        <v>34</v>
      </c>
      <c r="J7" s="15" t="s">
        <v>34</v>
      </c>
      <c r="K7" s="15" t="s">
        <v>34</v>
      </c>
      <c r="L7" s="15" t="s">
        <v>34</v>
      </c>
      <c r="M7" s="3" t="s">
        <v>21</v>
      </c>
      <c r="N7" s="3"/>
      <c r="O7" s="6" t="s">
        <v>19</v>
      </c>
      <c r="P7" s="44">
        <v>43525</v>
      </c>
    </row>
    <row r="8" spans="1:16" ht="48" customHeight="1" x14ac:dyDescent="0.25">
      <c r="A8" s="43">
        <v>4</v>
      </c>
      <c r="B8" s="3" t="s">
        <v>35</v>
      </c>
      <c r="C8" s="3" t="s">
        <v>20</v>
      </c>
      <c r="D8" s="3"/>
      <c r="E8" s="4"/>
      <c r="F8" s="4" t="s">
        <v>33</v>
      </c>
      <c r="G8" s="4" t="s">
        <v>33</v>
      </c>
      <c r="H8" s="4" t="s">
        <v>33</v>
      </c>
      <c r="I8" s="15" t="s">
        <v>34</v>
      </c>
      <c r="J8" s="15" t="s">
        <v>34</v>
      </c>
      <c r="K8" s="15" t="s">
        <v>34</v>
      </c>
      <c r="L8" s="15" t="s">
        <v>34</v>
      </c>
      <c r="M8" s="3" t="s">
        <v>21</v>
      </c>
      <c r="N8" s="3"/>
      <c r="O8" s="2" t="s">
        <v>19</v>
      </c>
      <c r="P8" s="44">
        <v>43525</v>
      </c>
    </row>
    <row r="9" spans="1:16" ht="47.25" customHeight="1" x14ac:dyDescent="0.25">
      <c r="A9" s="43">
        <v>5</v>
      </c>
      <c r="B9" s="3" t="s">
        <v>11</v>
      </c>
      <c r="C9" s="3" t="s">
        <v>1</v>
      </c>
      <c r="D9" s="3"/>
      <c r="E9" s="62">
        <v>1828</v>
      </c>
      <c r="F9" s="4" t="s">
        <v>33</v>
      </c>
      <c r="G9" s="4" t="s">
        <v>33</v>
      </c>
      <c r="H9" s="4" t="s">
        <v>33</v>
      </c>
      <c r="I9" s="15" t="s">
        <v>33</v>
      </c>
      <c r="J9" s="15" t="s">
        <v>34</v>
      </c>
      <c r="K9" s="15" t="s">
        <v>34</v>
      </c>
      <c r="L9" s="15" t="s">
        <v>34</v>
      </c>
      <c r="M9" s="16" t="s">
        <v>109</v>
      </c>
      <c r="N9" s="3"/>
      <c r="O9" s="2" t="s">
        <v>19</v>
      </c>
      <c r="P9" s="44">
        <v>43525</v>
      </c>
    </row>
    <row r="10" spans="1:16" ht="33.75" customHeight="1" x14ac:dyDescent="0.25">
      <c r="A10" s="43">
        <v>6</v>
      </c>
      <c r="B10" s="3" t="s">
        <v>11</v>
      </c>
      <c r="C10" s="3" t="s">
        <v>3</v>
      </c>
      <c r="D10" s="3"/>
      <c r="E10" s="4" t="s">
        <v>83</v>
      </c>
      <c r="F10" s="4" t="s">
        <v>33</v>
      </c>
      <c r="G10" s="4" t="s">
        <v>33</v>
      </c>
      <c r="H10" s="4" t="s">
        <v>33</v>
      </c>
      <c r="I10" s="4" t="s">
        <v>33</v>
      </c>
      <c r="J10" s="15" t="s">
        <v>33</v>
      </c>
      <c r="K10" s="15" t="s">
        <v>34</v>
      </c>
      <c r="L10" s="15" t="s">
        <v>34</v>
      </c>
      <c r="M10" s="16" t="s">
        <v>218</v>
      </c>
      <c r="N10" s="3"/>
      <c r="O10" s="2" t="s">
        <v>144</v>
      </c>
      <c r="P10" s="139">
        <v>43589</v>
      </c>
    </row>
    <row r="11" spans="1:16" ht="30.75" customHeight="1" x14ac:dyDescent="0.25">
      <c r="A11" s="45">
        <v>7</v>
      </c>
      <c r="B11" s="13" t="s">
        <v>16</v>
      </c>
      <c r="C11" s="13" t="s">
        <v>5</v>
      </c>
      <c r="D11" s="13"/>
      <c r="E11" s="64" t="s">
        <v>84</v>
      </c>
      <c r="F11" s="11" t="s">
        <v>33</v>
      </c>
      <c r="G11" s="11" t="s">
        <v>33</v>
      </c>
      <c r="H11" s="11" t="s">
        <v>36</v>
      </c>
      <c r="I11" s="11" t="s">
        <v>33</v>
      </c>
      <c r="J11" s="135" t="s">
        <v>33</v>
      </c>
      <c r="K11" s="135" t="s">
        <v>33</v>
      </c>
      <c r="L11" s="135" t="s">
        <v>34</v>
      </c>
      <c r="M11" s="13" t="s">
        <v>44</v>
      </c>
      <c r="N11" s="13"/>
      <c r="O11" s="13" t="s">
        <v>45</v>
      </c>
      <c r="P11" s="138" t="s">
        <v>146</v>
      </c>
    </row>
    <row r="12" spans="1:16" ht="42.75" customHeight="1" x14ac:dyDescent="0.25">
      <c r="A12" s="43">
        <v>8</v>
      </c>
      <c r="B12" s="7" t="s">
        <v>23</v>
      </c>
      <c r="C12" s="3" t="s">
        <v>37</v>
      </c>
      <c r="D12" s="3"/>
      <c r="E12" s="4">
        <v>81.010000000000005</v>
      </c>
      <c r="F12" s="4" t="s">
        <v>33</v>
      </c>
      <c r="G12" s="4" t="s">
        <v>34</v>
      </c>
      <c r="H12" s="4" t="s">
        <v>34</v>
      </c>
      <c r="I12" s="4" t="s">
        <v>34</v>
      </c>
      <c r="J12" s="15" t="s">
        <v>34</v>
      </c>
      <c r="K12" s="15" t="s">
        <v>34</v>
      </c>
      <c r="L12" s="15" t="s">
        <v>34</v>
      </c>
      <c r="M12" s="3" t="s">
        <v>68</v>
      </c>
      <c r="N12" s="3"/>
      <c r="O12" s="3" t="s">
        <v>45</v>
      </c>
      <c r="P12" s="44">
        <v>43536</v>
      </c>
    </row>
    <row r="13" spans="1:16" ht="30.75" customHeight="1" x14ac:dyDescent="0.25">
      <c r="A13" s="43">
        <v>9</v>
      </c>
      <c r="B13" s="7" t="s">
        <v>85</v>
      </c>
      <c r="C13" s="3" t="s">
        <v>39</v>
      </c>
      <c r="D13" s="3"/>
      <c r="E13" s="4"/>
      <c r="F13" s="4" t="s">
        <v>33</v>
      </c>
      <c r="G13" s="4" t="s">
        <v>34</v>
      </c>
      <c r="H13" s="4" t="s">
        <v>40</v>
      </c>
      <c r="I13" s="4" t="s">
        <v>34</v>
      </c>
      <c r="J13" s="15" t="s">
        <v>34</v>
      </c>
      <c r="K13" s="15" t="s">
        <v>34</v>
      </c>
      <c r="L13" s="15" t="s">
        <v>34</v>
      </c>
      <c r="M13" s="3" t="s">
        <v>65</v>
      </c>
      <c r="N13" s="3"/>
      <c r="O13" s="3" t="s">
        <v>66</v>
      </c>
      <c r="P13" s="44" t="s">
        <v>67</v>
      </c>
    </row>
    <row r="14" spans="1:16" ht="30.75" customHeight="1" x14ac:dyDescent="0.25">
      <c r="A14" s="43">
        <v>10</v>
      </c>
      <c r="B14" s="7" t="s">
        <v>38</v>
      </c>
      <c r="C14" s="3" t="s">
        <v>39</v>
      </c>
      <c r="D14" s="3"/>
      <c r="E14" s="4"/>
      <c r="F14" s="4" t="s">
        <v>34</v>
      </c>
      <c r="G14" s="4"/>
      <c r="H14" s="4"/>
      <c r="I14" s="4" t="s">
        <v>34</v>
      </c>
      <c r="J14" s="15" t="s">
        <v>34</v>
      </c>
      <c r="K14" s="15" t="s">
        <v>34</v>
      </c>
      <c r="L14" s="15" t="s">
        <v>34</v>
      </c>
      <c r="M14" s="3" t="s">
        <v>41</v>
      </c>
      <c r="N14" s="3"/>
      <c r="O14" s="3" t="s">
        <v>42</v>
      </c>
      <c r="P14" s="44" t="s">
        <v>24</v>
      </c>
    </row>
    <row r="15" spans="1:16" ht="30.75" customHeight="1" x14ac:dyDescent="0.25">
      <c r="A15" s="45">
        <v>10</v>
      </c>
      <c r="B15" s="12" t="s">
        <v>43</v>
      </c>
      <c r="C15" s="13" t="s">
        <v>17</v>
      </c>
      <c r="D15" s="13"/>
      <c r="E15" s="11">
        <v>286</v>
      </c>
      <c r="F15" s="11" t="s">
        <v>33</v>
      </c>
      <c r="G15" s="11" t="s">
        <v>33</v>
      </c>
      <c r="H15" s="11" t="s">
        <v>33</v>
      </c>
      <c r="I15" s="11" t="s">
        <v>33</v>
      </c>
      <c r="J15" s="14" t="s">
        <v>33</v>
      </c>
      <c r="K15" s="14" t="s">
        <v>33</v>
      </c>
      <c r="L15" s="14" t="s">
        <v>33</v>
      </c>
      <c r="M15" s="13" t="s">
        <v>44</v>
      </c>
      <c r="N15" s="13"/>
      <c r="O15" s="13" t="s">
        <v>45</v>
      </c>
      <c r="P15" s="46" t="s">
        <v>24</v>
      </c>
    </row>
    <row r="16" spans="1:16" ht="46.5" customHeight="1" x14ac:dyDescent="0.25">
      <c r="A16" s="43">
        <v>11</v>
      </c>
      <c r="B16" s="7" t="s">
        <v>26</v>
      </c>
      <c r="C16" s="3" t="s">
        <v>17</v>
      </c>
      <c r="D16" s="3"/>
      <c r="E16" s="4"/>
      <c r="F16" s="4" t="s">
        <v>33</v>
      </c>
      <c r="G16" s="4" t="s">
        <v>33</v>
      </c>
      <c r="H16" s="4" t="s">
        <v>34</v>
      </c>
      <c r="I16" s="4"/>
      <c r="J16" s="2"/>
      <c r="K16" s="2"/>
      <c r="L16" s="2"/>
      <c r="M16" s="3" t="s">
        <v>68</v>
      </c>
      <c r="N16" s="3"/>
      <c r="O16" s="3" t="s">
        <v>45</v>
      </c>
      <c r="P16" s="44" t="s">
        <v>112</v>
      </c>
    </row>
    <row r="17" spans="1:16" ht="45.75" customHeight="1" x14ac:dyDescent="0.3">
      <c r="A17" s="55">
        <v>12</v>
      </c>
      <c r="B17" s="56" t="s">
        <v>63</v>
      </c>
      <c r="C17" s="57" t="s">
        <v>64</v>
      </c>
      <c r="D17" s="58"/>
      <c r="E17" s="58" t="s">
        <v>46</v>
      </c>
      <c r="F17" s="55" t="s">
        <v>33</v>
      </c>
      <c r="G17" s="29" t="s">
        <v>34</v>
      </c>
      <c r="H17" s="29" t="s">
        <v>34</v>
      </c>
      <c r="I17" s="29"/>
      <c r="J17" s="32"/>
      <c r="K17" s="32"/>
      <c r="L17" s="32"/>
      <c r="M17" s="3" t="s">
        <v>110</v>
      </c>
      <c r="N17" s="57" t="s">
        <v>46</v>
      </c>
      <c r="O17" s="57" t="s">
        <v>45</v>
      </c>
      <c r="P17" s="59" t="s">
        <v>111</v>
      </c>
    </row>
    <row r="18" spans="1:16" ht="45.75" customHeight="1" x14ac:dyDescent="0.3">
      <c r="A18" s="124">
        <v>13</v>
      </c>
      <c r="B18" s="125" t="s">
        <v>142</v>
      </c>
      <c r="C18" s="126"/>
      <c r="D18" s="127"/>
      <c r="E18" s="127"/>
      <c r="F18" s="128" t="s">
        <v>33</v>
      </c>
      <c r="G18" s="129" t="s">
        <v>33</v>
      </c>
      <c r="H18" s="129" t="s">
        <v>36</v>
      </c>
      <c r="I18" s="129" t="s">
        <v>36</v>
      </c>
      <c r="J18" s="130" t="s">
        <v>36</v>
      </c>
      <c r="K18" s="130" t="s">
        <v>36</v>
      </c>
      <c r="L18" s="130" t="s">
        <v>33</v>
      </c>
      <c r="M18" s="13" t="s">
        <v>44</v>
      </c>
      <c r="N18" s="126"/>
      <c r="O18" s="131" t="s">
        <v>45</v>
      </c>
      <c r="P18" s="132" t="s">
        <v>145</v>
      </c>
    </row>
    <row r="19" spans="1:16" ht="45.75" customHeight="1" x14ac:dyDescent="0.3">
      <c r="A19" s="43">
        <v>14</v>
      </c>
      <c r="B19" s="56" t="s">
        <v>147</v>
      </c>
      <c r="C19" s="121"/>
      <c r="D19" s="122"/>
      <c r="E19" s="122"/>
      <c r="F19" s="123" t="s">
        <v>33</v>
      </c>
      <c r="G19" s="29"/>
      <c r="H19" s="29" t="s">
        <v>36</v>
      </c>
      <c r="I19" s="29" t="s">
        <v>36</v>
      </c>
      <c r="J19" s="32" t="s">
        <v>36</v>
      </c>
      <c r="K19" s="32" t="s">
        <v>36</v>
      </c>
      <c r="L19" s="32" t="s">
        <v>149</v>
      </c>
      <c r="M19" s="31" t="s">
        <v>148</v>
      </c>
      <c r="N19" s="121"/>
      <c r="O19" s="121"/>
      <c r="P19" s="59">
        <v>43559</v>
      </c>
    </row>
    <row r="20" spans="1:16" ht="45.75" customHeight="1" x14ac:dyDescent="0.3">
      <c r="A20" s="55">
        <v>15</v>
      </c>
      <c r="B20" s="120"/>
      <c r="C20" s="121"/>
      <c r="D20" s="122"/>
      <c r="E20" s="122"/>
      <c r="F20" s="123"/>
      <c r="G20" s="29"/>
      <c r="H20" s="29"/>
      <c r="I20" s="29"/>
      <c r="J20" s="32"/>
      <c r="K20" s="32"/>
      <c r="L20" s="32"/>
      <c r="M20" s="31"/>
      <c r="N20" s="121"/>
      <c r="O20" s="121"/>
      <c r="P20" s="59"/>
    </row>
    <row r="21" spans="1:16" ht="45.75" customHeight="1" x14ac:dyDescent="0.3">
      <c r="A21" s="119">
        <v>16</v>
      </c>
      <c r="B21" s="120"/>
      <c r="C21" s="121"/>
      <c r="D21" s="122"/>
      <c r="E21" s="122"/>
      <c r="F21" s="123"/>
      <c r="G21" s="29"/>
      <c r="H21" s="29"/>
      <c r="I21" s="29"/>
      <c r="J21" s="32"/>
      <c r="K21" s="32"/>
      <c r="L21" s="32"/>
      <c r="M21" s="31"/>
      <c r="N21" s="121"/>
      <c r="O21" s="121"/>
      <c r="P21" s="59"/>
    </row>
    <row r="22" spans="1:16" ht="45.75" customHeight="1" x14ac:dyDescent="0.3">
      <c r="A22" s="43">
        <v>17</v>
      </c>
      <c r="B22" s="120"/>
      <c r="C22" s="121"/>
      <c r="D22" s="122"/>
      <c r="E22" s="122"/>
      <c r="F22" s="123"/>
      <c r="G22" s="29"/>
      <c r="H22" s="29"/>
      <c r="I22" s="29"/>
      <c r="J22" s="32"/>
      <c r="K22" s="32"/>
      <c r="L22" s="32"/>
      <c r="M22" s="31"/>
      <c r="N22" s="121"/>
      <c r="O22" s="121"/>
      <c r="P22" s="59"/>
    </row>
    <row r="23" spans="1:16" ht="45.75" customHeight="1" x14ac:dyDescent="0.3">
      <c r="A23" s="55">
        <v>18</v>
      </c>
      <c r="B23" s="120"/>
      <c r="C23" s="121"/>
      <c r="D23" s="122"/>
      <c r="E23" s="122"/>
      <c r="F23" s="123"/>
      <c r="G23" s="29"/>
      <c r="H23" s="29"/>
      <c r="I23" s="29"/>
      <c r="J23" s="32"/>
      <c r="K23" s="32"/>
      <c r="L23" s="32"/>
      <c r="M23" s="31"/>
      <c r="N23" s="121"/>
      <c r="O23" s="121"/>
      <c r="P23" s="59"/>
    </row>
    <row r="24" spans="1:16" ht="45.75" customHeight="1" x14ac:dyDescent="0.3">
      <c r="A24" s="119">
        <v>19</v>
      </c>
      <c r="B24" s="120"/>
      <c r="C24" s="121"/>
      <c r="D24" s="122"/>
      <c r="E24" s="122"/>
      <c r="F24" s="123"/>
      <c r="G24" s="29"/>
      <c r="H24" s="29"/>
      <c r="I24" s="29"/>
      <c r="J24" s="32"/>
      <c r="K24" s="32"/>
      <c r="L24" s="32"/>
      <c r="M24" s="31"/>
      <c r="N24" s="121"/>
      <c r="O24" s="121"/>
      <c r="P24" s="59"/>
    </row>
    <row r="25" spans="1:16" ht="30.75" customHeight="1" x14ac:dyDescent="0.25">
      <c r="A25" s="43">
        <v>20</v>
      </c>
      <c r="B25" s="30"/>
      <c r="C25" s="31"/>
      <c r="D25" s="31"/>
      <c r="E25" s="29"/>
      <c r="F25" s="29"/>
      <c r="G25" s="29"/>
      <c r="H25" s="29"/>
      <c r="I25" s="29"/>
      <c r="J25" s="32"/>
      <c r="K25" s="32"/>
      <c r="L25" s="32"/>
      <c r="M25" s="31"/>
      <c r="N25" s="31"/>
      <c r="O25" s="31"/>
      <c r="P25" s="54"/>
    </row>
    <row r="26" spans="1:16" ht="30.75" customHeight="1" thickBot="1" x14ac:dyDescent="0.3">
      <c r="A26" s="47"/>
      <c r="B26" s="48"/>
      <c r="C26" s="49"/>
      <c r="D26" s="49"/>
      <c r="E26" s="50"/>
      <c r="F26" s="50"/>
      <c r="G26" s="50"/>
      <c r="H26" s="50"/>
      <c r="I26" s="50"/>
      <c r="J26" s="51"/>
      <c r="K26" s="51"/>
      <c r="L26" s="51"/>
      <c r="M26" s="49"/>
      <c r="N26" s="49"/>
      <c r="O26" s="49"/>
      <c r="P26" s="52"/>
    </row>
    <row r="27" spans="1:16" ht="12.75" customHeight="1" thickBot="1" x14ac:dyDescent="0.3">
      <c r="A27" s="36"/>
      <c r="B27" s="37"/>
      <c r="C27" s="38"/>
      <c r="D27" s="38"/>
      <c r="E27" s="39"/>
      <c r="F27" s="39"/>
      <c r="G27" s="39"/>
      <c r="H27" s="39"/>
      <c r="I27" s="39"/>
      <c r="J27" s="40"/>
      <c r="K27" s="40"/>
      <c r="L27" s="40"/>
      <c r="M27" s="40"/>
      <c r="N27" s="38"/>
      <c r="O27" s="38"/>
      <c r="P27" s="41"/>
    </row>
    <row r="28" spans="1:16" ht="23.25" customHeight="1" x14ac:dyDescent="0.3">
      <c r="A28" s="33"/>
      <c r="B28" s="34" t="s">
        <v>52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3"/>
      <c r="O28" s="33"/>
      <c r="P28" s="35"/>
    </row>
    <row r="29" spans="1:16" ht="30" x14ac:dyDescent="0.25">
      <c r="A29" s="4">
        <v>1</v>
      </c>
      <c r="B29" s="65" t="s">
        <v>7</v>
      </c>
      <c r="C29" s="65" t="s">
        <v>5</v>
      </c>
      <c r="D29" s="65"/>
      <c r="E29" s="66" t="s">
        <v>46</v>
      </c>
      <c r="F29" s="66" t="s">
        <v>33</v>
      </c>
      <c r="G29" s="66" t="s">
        <v>33</v>
      </c>
      <c r="H29" s="66" t="s">
        <v>33</v>
      </c>
      <c r="I29" s="66" t="s">
        <v>33</v>
      </c>
      <c r="J29" s="67" t="s">
        <v>33</v>
      </c>
      <c r="K29" s="67" t="s">
        <v>33</v>
      </c>
      <c r="L29" s="67" t="s">
        <v>33</v>
      </c>
      <c r="M29" s="67" t="s">
        <v>44</v>
      </c>
      <c r="N29" s="67"/>
      <c r="O29" s="65" t="s">
        <v>45</v>
      </c>
      <c r="P29" s="68">
        <v>43680</v>
      </c>
    </row>
    <row r="30" spans="1:16" ht="30" x14ac:dyDescent="0.25">
      <c r="A30" s="4">
        <v>2</v>
      </c>
      <c r="B30" s="3" t="s">
        <v>7</v>
      </c>
      <c r="C30" s="3" t="s">
        <v>8</v>
      </c>
      <c r="D30" s="3"/>
      <c r="E30" s="4" t="s">
        <v>46</v>
      </c>
      <c r="F30" s="4" t="s">
        <v>33</v>
      </c>
      <c r="G30" s="4" t="s">
        <v>33</v>
      </c>
      <c r="H30" s="10" t="s">
        <v>33</v>
      </c>
      <c r="I30" s="10" t="s">
        <v>34</v>
      </c>
      <c r="J30" s="2"/>
      <c r="K30" s="2"/>
      <c r="L30" s="2"/>
      <c r="M30" s="2" t="s">
        <v>14</v>
      </c>
      <c r="N30" s="2"/>
      <c r="O30" s="2" t="s">
        <v>45</v>
      </c>
      <c r="P30" s="2" t="s">
        <v>48</v>
      </c>
    </row>
    <row r="31" spans="1:16" ht="30" x14ac:dyDescent="0.25">
      <c r="A31" s="4">
        <v>3</v>
      </c>
      <c r="B31" s="3" t="s">
        <v>86</v>
      </c>
      <c r="C31" s="3"/>
      <c r="D31" s="3"/>
      <c r="E31" s="4"/>
      <c r="F31" s="4" t="s">
        <v>33</v>
      </c>
      <c r="G31" s="4" t="s">
        <v>33</v>
      </c>
      <c r="H31" s="10" t="s">
        <v>33</v>
      </c>
      <c r="I31" s="10" t="s">
        <v>34</v>
      </c>
      <c r="J31" s="2"/>
      <c r="K31" s="2"/>
      <c r="L31" s="2"/>
      <c r="M31" s="2" t="s">
        <v>14</v>
      </c>
      <c r="N31" s="2"/>
      <c r="O31" s="2"/>
      <c r="P31" s="2"/>
    </row>
    <row r="32" spans="1:16" ht="44.25" customHeight="1" x14ac:dyDescent="0.25">
      <c r="A32" s="4">
        <v>4</v>
      </c>
      <c r="B32" s="13" t="s">
        <v>12</v>
      </c>
      <c r="C32" s="13" t="s">
        <v>5</v>
      </c>
      <c r="D32" s="13"/>
      <c r="E32" s="11" t="s">
        <v>46</v>
      </c>
      <c r="F32" s="64" t="s">
        <v>33</v>
      </c>
      <c r="G32" s="11" t="s">
        <v>33</v>
      </c>
      <c r="H32" s="11" t="s">
        <v>49</v>
      </c>
      <c r="I32" s="11" t="s">
        <v>33</v>
      </c>
      <c r="J32" s="14" t="s">
        <v>33</v>
      </c>
      <c r="K32" s="14" t="s">
        <v>33</v>
      </c>
      <c r="L32" s="14" t="s">
        <v>33</v>
      </c>
      <c r="M32" s="13" t="s">
        <v>44</v>
      </c>
      <c r="N32" s="13"/>
      <c r="O32" s="14" t="s">
        <v>45</v>
      </c>
      <c r="P32" s="14" t="s">
        <v>67</v>
      </c>
    </row>
    <row r="33" spans="1:16" ht="30" x14ac:dyDescent="0.25">
      <c r="A33" s="4">
        <v>5</v>
      </c>
      <c r="B33" s="3" t="s">
        <v>13</v>
      </c>
      <c r="C33" s="3" t="s">
        <v>5</v>
      </c>
      <c r="D33" s="3"/>
      <c r="E33" s="4" t="s">
        <v>46</v>
      </c>
      <c r="F33" s="4" t="s">
        <v>33</v>
      </c>
      <c r="G33" s="4" t="s">
        <v>33</v>
      </c>
      <c r="H33" s="4" t="s">
        <v>36</v>
      </c>
      <c r="I33" s="4" t="s">
        <v>34</v>
      </c>
      <c r="J33" s="2"/>
      <c r="K33" s="2"/>
      <c r="L33" s="2"/>
      <c r="M33" s="2" t="s">
        <v>14</v>
      </c>
      <c r="N33" s="2"/>
      <c r="O33" s="2" t="s">
        <v>45</v>
      </c>
      <c r="P33" s="2" t="s">
        <v>48</v>
      </c>
    </row>
    <row r="34" spans="1:16" ht="30" x14ac:dyDescent="0.25">
      <c r="A34" s="4">
        <v>6</v>
      </c>
      <c r="B34" s="3" t="s">
        <v>89</v>
      </c>
      <c r="C34" s="3" t="s">
        <v>1</v>
      </c>
      <c r="D34" s="3" t="s">
        <v>87</v>
      </c>
      <c r="E34" s="4" t="s">
        <v>46</v>
      </c>
      <c r="F34" s="4" t="s">
        <v>33</v>
      </c>
      <c r="G34" s="4" t="s">
        <v>33</v>
      </c>
      <c r="H34" s="4" t="s">
        <v>33</v>
      </c>
      <c r="I34" s="4" t="s">
        <v>33</v>
      </c>
      <c r="J34" s="2" t="s">
        <v>33</v>
      </c>
      <c r="K34" s="2" t="s">
        <v>33</v>
      </c>
      <c r="L34" s="2" t="s">
        <v>34</v>
      </c>
      <c r="M34" s="2" t="s">
        <v>219</v>
      </c>
      <c r="N34" s="2"/>
      <c r="O34" s="2" t="s">
        <v>144</v>
      </c>
      <c r="P34" s="142">
        <v>43803</v>
      </c>
    </row>
    <row r="35" spans="1:16" ht="30" x14ac:dyDescent="0.25">
      <c r="A35" s="4">
        <v>7</v>
      </c>
      <c r="B35" s="3" t="s">
        <v>90</v>
      </c>
      <c r="C35" s="3" t="s">
        <v>6</v>
      </c>
      <c r="D35" s="3" t="s">
        <v>87</v>
      </c>
      <c r="E35" s="4" t="s">
        <v>46</v>
      </c>
      <c r="F35" s="4" t="s">
        <v>33</v>
      </c>
      <c r="G35" s="4" t="s">
        <v>33</v>
      </c>
      <c r="H35" s="4" t="s">
        <v>33</v>
      </c>
      <c r="I35" s="4" t="s">
        <v>33</v>
      </c>
      <c r="J35" s="2"/>
      <c r="K35" s="2"/>
      <c r="L35" s="2"/>
      <c r="M35" s="3" t="s">
        <v>155</v>
      </c>
      <c r="N35" s="2"/>
      <c r="O35" s="2" t="s">
        <v>88</v>
      </c>
      <c r="P35" s="142">
        <v>43559</v>
      </c>
    </row>
    <row r="36" spans="1:16" ht="30" x14ac:dyDescent="0.25">
      <c r="A36" s="4">
        <v>8</v>
      </c>
      <c r="B36" s="3" t="s">
        <v>91</v>
      </c>
      <c r="C36" s="3" t="s">
        <v>5</v>
      </c>
      <c r="D36" s="3" t="s">
        <v>87</v>
      </c>
      <c r="E36" s="4" t="s">
        <v>46</v>
      </c>
      <c r="F36" s="4" t="s">
        <v>33</v>
      </c>
      <c r="G36" s="4" t="s">
        <v>33</v>
      </c>
      <c r="H36" s="4" t="s">
        <v>33</v>
      </c>
      <c r="I36" s="4" t="s">
        <v>33</v>
      </c>
      <c r="J36" s="2" t="s">
        <v>33</v>
      </c>
      <c r="K36" s="2"/>
      <c r="L36" s="2"/>
      <c r="M36" s="2" t="s">
        <v>154</v>
      </c>
      <c r="N36" s="2"/>
      <c r="O36" s="2" t="s">
        <v>144</v>
      </c>
      <c r="P36" s="142">
        <v>43469</v>
      </c>
    </row>
    <row r="37" spans="1:16" ht="30" x14ac:dyDescent="0.25">
      <c r="A37" s="4">
        <v>9</v>
      </c>
      <c r="B37" s="3" t="s">
        <v>4</v>
      </c>
      <c r="C37" s="3" t="s">
        <v>5</v>
      </c>
      <c r="D37" s="3"/>
      <c r="E37" s="4" t="s">
        <v>46</v>
      </c>
      <c r="F37" s="4" t="s">
        <v>33</v>
      </c>
      <c r="G37" s="4" t="s">
        <v>36</v>
      </c>
      <c r="H37" s="4" t="s">
        <v>33</v>
      </c>
      <c r="I37" s="4" t="s">
        <v>34</v>
      </c>
      <c r="J37" s="2"/>
      <c r="K37" s="2"/>
      <c r="L37" s="2"/>
      <c r="M37" s="2" t="s">
        <v>14</v>
      </c>
      <c r="N37" s="2"/>
      <c r="O37" s="2" t="s">
        <v>45</v>
      </c>
      <c r="P37" s="2" t="s">
        <v>48</v>
      </c>
    </row>
    <row r="38" spans="1:16" ht="30" x14ac:dyDescent="0.25">
      <c r="A38" s="4">
        <v>10</v>
      </c>
      <c r="B38" s="3" t="s">
        <v>9</v>
      </c>
      <c r="C38" s="3" t="s">
        <v>1</v>
      </c>
      <c r="D38" s="3"/>
      <c r="E38" s="4" t="s">
        <v>46</v>
      </c>
      <c r="F38" s="4" t="s">
        <v>33</v>
      </c>
      <c r="G38" s="4" t="s">
        <v>33</v>
      </c>
      <c r="H38" s="4" t="s">
        <v>33</v>
      </c>
      <c r="I38" s="4" t="s">
        <v>34</v>
      </c>
      <c r="J38" s="2"/>
      <c r="K38" s="2"/>
      <c r="L38" s="2"/>
      <c r="M38" s="2" t="s">
        <v>14</v>
      </c>
      <c r="N38" s="2"/>
      <c r="O38" s="2" t="s">
        <v>45</v>
      </c>
      <c r="P38" s="2" t="s">
        <v>48</v>
      </c>
    </row>
    <row r="39" spans="1:16" ht="30" x14ac:dyDescent="0.25">
      <c r="A39" s="4">
        <v>11</v>
      </c>
      <c r="B39" s="3" t="s">
        <v>9</v>
      </c>
      <c r="C39" s="3" t="s">
        <v>6</v>
      </c>
      <c r="D39" s="3"/>
      <c r="E39" s="4" t="s">
        <v>46</v>
      </c>
      <c r="F39" s="4" t="s">
        <v>33</v>
      </c>
      <c r="G39" s="4" t="s">
        <v>33</v>
      </c>
      <c r="H39" s="4" t="s">
        <v>33</v>
      </c>
      <c r="I39" s="4" t="s">
        <v>34</v>
      </c>
      <c r="J39" s="2"/>
      <c r="K39" s="2"/>
      <c r="L39" s="2"/>
      <c r="M39" s="2" t="s">
        <v>14</v>
      </c>
      <c r="N39" s="2"/>
      <c r="O39" s="2" t="s">
        <v>45</v>
      </c>
      <c r="P39" s="2" t="s">
        <v>48</v>
      </c>
    </row>
    <row r="40" spans="1:16" ht="30" x14ac:dyDescent="0.25">
      <c r="A40" s="4">
        <v>12</v>
      </c>
      <c r="B40" s="3" t="s">
        <v>9</v>
      </c>
      <c r="C40" s="3" t="s">
        <v>5</v>
      </c>
      <c r="D40" s="3"/>
      <c r="E40" s="4" t="s">
        <v>47</v>
      </c>
      <c r="F40" s="4" t="s">
        <v>33</v>
      </c>
      <c r="G40" s="4" t="s">
        <v>33</v>
      </c>
      <c r="H40" s="4" t="s">
        <v>33</v>
      </c>
      <c r="I40" s="4" t="s">
        <v>34</v>
      </c>
      <c r="J40" s="2"/>
      <c r="K40" s="2"/>
      <c r="L40" s="2"/>
      <c r="M40" s="2" t="s">
        <v>14</v>
      </c>
      <c r="N40" s="2"/>
      <c r="O40" s="2" t="s">
        <v>45</v>
      </c>
      <c r="P40" s="2" t="s">
        <v>48</v>
      </c>
    </row>
    <row r="41" spans="1:16" ht="30" x14ac:dyDescent="0.25">
      <c r="A41" s="4">
        <v>13</v>
      </c>
      <c r="B41" s="3" t="s">
        <v>10</v>
      </c>
      <c r="C41" s="3" t="s">
        <v>1</v>
      </c>
      <c r="D41" s="3" t="s">
        <v>220</v>
      </c>
      <c r="E41" s="4" t="s">
        <v>46</v>
      </c>
      <c r="F41" s="4" t="s">
        <v>33</v>
      </c>
      <c r="G41" s="4" t="s">
        <v>33</v>
      </c>
      <c r="H41" s="4" t="s">
        <v>33</v>
      </c>
      <c r="I41" s="4" t="s">
        <v>33</v>
      </c>
      <c r="J41" s="2"/>
      <c r="K41" s="2"/>
      <c r="L41" s="2"/>
      <c r="M41" s="3" t="s">
        <v>222</v>
      </c>
      <c r="N41" s="2"/>
      <c r="O41" s="2" t="s">
        <v>88</v>
      </c>
      <c r="P41" s="142">
        <v>43589</v>
      </c>
    </row>
    <row r="42" spans="1:16" ht="30" x14ac:dyDescent="0.25">
      <c r="A42" s="4">
        <v>14</v>
      </c>
      <c r="B42" s="3" t="s">
        <v>10</v>
      </c>
      <c r="C42" s="3" t="s">
        <v>6</v>
      </c>
      <c r="D42" s="3" t="s">
        <v>220</v>
      </c>
      <c r="E42" s="4" t="s">
        <v>47</v>
      </c>
      <c r="F42" s="4" t="s">
        <v>33</v>
      </c>
      <c r="G42" s="4" t="s">
        <v>33</v>
      </c>
      <c r="H42" s="4" t="s">
        <v>33</v>
      </c>
      <c r="I42" s="4" t="s">
        <v>33</v>
      </c>
      <c r="J42" s="2"/>
      <c r="K42" s="2"/>
      <c r="L42" s="2"/>
      <c r="M42" s="3" t="s">
        <v>221</v>
      </c>
      <c r="N42" s="2"/>
      <c r="O42" s="2" t="s">
        <v>88</v>
      </c>
      <c r="P42" s="142">
        <v>43589</v>
      </c>
    </row>
    <row r="43" spans="1:16" ht="30" x14ac:dyDescent="0.25">
      <c r="A43" s="4">
        <v>15</v>
      </c>
      <c r="B43" s="3" t="s">
        <v>10</v>
      </c>
      <c r="C43" s="3" t="s">
        <v>5</v>
      </c>
      <c r="D43" s="3" t="s">
        <v>220</v>
      </c>
      <c r="E43" s="4" t="s">
        <v>46</v>
      </c>
      <c r="F43" s="4" t="s">
        <v>33</v>
      </c>
      <c r="G43" s="4" t="s">
        <v>33</v>
      </c>
      <c r="H43" s="4" t="s">
        <v>33</v>
      </c>
      <c r="I43" s="4" t="s">
        <v>33</v>
      </c>
      <c r="J43" s="2"/>
      <c r="K43" s="2"/>
      <c r="L43" s="2"/>
      <c r="M43" s="3" t="s">
        <v>222</v>
      </c>
      <c r="N43" s="2"/>
      <c r="O43" s="2" t="s">
        <v>88</v>
      </c>
      <c r="P43" s="142">
        <v>43589</v>
      </c>
    </row>
    <row r="44" spans="1:16" ht="30" x14ac:dyDescent="0.25">
      <c r="A44" s="4">
        <v>16</v>
      </c>
      <c r="B44" s="3" t="s">
        <v>25</v>
      </c>
      <c r="C44" s="3" t="s">
        <v>6</v>
      </c>
      <c r="D44" s="3"/>
      <c r="E44" s="4" t="s">
        <v>46</v>
      </c>
      <c r="F44" s="4" t="s">
        <v>33</v>
      </c>
      <c r="G44" s="4" t="s">
        <v>33</v>
      </c>
      <c r="H44" s="4" t="s">
        <v>49</v>
      </c>
      <c r="I44" s="4" t="s">
        <v>34</v>
      </c>
      <c r="J44" s="2"/>
      <c r="K44" s="2"/>
      <c r="L44" s="2"/>
      <c r="M44" s="2" t="s">
        <v>14</v>
      </c>
      <c r="N44" s="2"/>
      <c r="O44" s="2" t="s">
        <v>88</v>
      </c>
      <c r="P44" s="2" t="s">
        <v>48</v>
      </c>
    </row>
    <row r="45" spans="1:16" x14ac:dyDescent="0.25">
      <c r="A45" s="4">
        <v>17</v>
      </c>
      <c r="B45" s="3" t="s">
        <v>50</v>
      </c>
      <c r="C45" s="3" t="s">
        <v>6</v>
      </c>
      <c r="D45" s="3" t="s">
        <v>61</v>
      </c>
      <c r="E45" s="4"/>
      <c r="F45" s="4" t="s">
        <v>33</v>
      </c>
      <c r="G45" s="4" t="s">
        <v>33</v>
      </c>
      <c r="H45" s="4" t="s">
        <v>34</v>
      </c>
      <c r="I45" s="4" t="s">
        <v>34</v>
      </c>
      <c r="J45" s="2"/>
      <c r="K45" s="2"/>
      <c r="L45" s="2"/>
      <c r="M45" s="2"/>
      <c r="N45" s="2"/>
      <c r="O45" s="2"/>
      <c r="P45" s="2"/>
    </row>
    <row r="46" spans="1:16" ht="45" x14ac:dyDescent="0.3">
      <c r="A46" s="4">
        <v>18</v>
      </c>
      <c r="B46" s="140" t="s">
        <v>150</v>
      </c>
      <c r="C46" s="3" t="s">
        <v>151</v>
      </c>
      <c r="D46" s="3" t="s">
        <v>152</v>
      </c>
      <c r="E46" s="4"/>
      <c r="F46" s="4" t="s">
        <v>33</v>
      </c>
      <c r="G46" s="4"/>
      <c r="H46" s="4"/>
      <c r="I46" s="4"/>
      <c r="J46" s="2"/>
      <c r="K46" s="2"/>
      <c r="L46" s="2"/>
      <c r="M46" s="2" t="s">
        <v>153</v>
      </c>
      <c r="N46" s="2"/>
      <c r="O46" s="2" t="s">
        <v>45</v>
      </c>
      <c r="P46" s="141">
        <v>43559</v>
      </c>
    </row>
    <row r="47" spans="1:16" x14ac:dyDescent="0.25">
      <c r="A47" s="4">
        <v>19</v>
      </c>
      <c r="B47" s="3"/>
      <c r="C47" s="3"/>
      <c r="D47" s="3"/>
      <c r="E47" s="4"/>
      <c r="F47" s="4"/>
      <c r="G47" s="4"/>
      <c r="H47" s="4"/>
      <c r="I47" s="4"/>
      <c r="J47" s="2"/>
      <c r="K47" s="2"/>
      <c r="L47" s="2"/>
      <c r="M47" s="2"/>
      <c r="N47" s="2"/>
      <c r="O47" s="2"/>
      <c r="P47" s="2"/>
    </row>
    <row r="48" spans="1:16" x14ac:dyDescent="0.25">
      <c r="A48" s="4">
        <v>20</v>
      </c>
      <c r="B48" s="3"/>
      <c r="C48" s="3"/>
      <c r="D48" s="3"/>
      <c r="E48" s="4"/>
      <c r="F48" s="4"/>
      <c r="G48" s="4"/>
      <c r="H48" s="4"/>
      <c r="I48" s="4"/>
      <c r="J48" s="2"/>
      <c r="K48" s="2"/>
      <c r="L48" s="2"/>
      <c r="M48" s="2"/>
      <c r="N48" s="2"/>
      <c r="O48" s="2"/>
      <c r="P48" s="2"/>
    </row>
    <row r="49" spans="1:16" x14ac:dyDescent="0.25">
      <c r="A49" s="4">
        <v>21</v>
      </c>
      <c r="B49" s="3"/>
      <c r="C49" s="3"/>
      <c r="D49" s="3"/>
      <c r="E49" s="4"/>
      <c r="F49" s="4"/>
      <c r="G49" s="4"/>
      <c r="H49" s="4"/>
      <c r="I49" s="4"/>
      <c r="J49" s="2"/>
      <c r="K49" s="2"/>
      <c r="L49" s="2"/>
      <c r="M49" s="2"/>
      <c r="N49" s="2"/>
      <c r="O49" s="2"/>
      <c r="P49" s="2"/>
    </row>
    <row r="50" spans="1:16" x14ac:dyDescent="0.25">
      <c r="A50" s="4">
        <v>22</v>
      </c>
      <c r="B50" s="3"/>
      <c r="C50" s="3"/>
      <c r="D50" s="3"/>
      <c r="E50" s="4"/>
      <c r="F50" s="4"/>
      <c r="G50" s="4"/>
      <c r="H50" s="4"/>
      <c r="I50" s="4"/>
      <c r="J50" s="2"/>
      <c r="K50" s="2"/>
      <c r="L50" s="2"/>
      <c r="M50" s="2"/>
      <c r="N50" s="2"/>
      <c r="O50" s="2"/>
      <c r="P50" s="2"/>
    </row>
    <row r="51" spans="1:16" x14ac:dyDescent="0.25">
      <c r="A51" s="4">
        <v>23</v>
      </c>
      <c r="B51" s="3"/>
      <c r="C51" s="3"/>
      <c r="D51" s="3"/>
      <c r="E51" s="4"/>
      <c r="F51" s="4"/>
      <c r="G51" s="4"/>
      <c r="H51" s="4"/>
      <c r="I51" s="4"/>
      <c r="J51" s="2"/>
      <c r="K51" s="2"/>
      <c r="L51" s="2"/>
      <c r="M51" s="2"/>
      <c r="N51" s="2"/>
      <c r="O51" s="2"/>
      <c r="P51" s="2"/>
    </row>
    <row r="52" spans="1:16" x14ac:dyDescent="0.25">
      <c r="A52" s="4">
        <v>24</v>
      </c>
      <c r="B52" s="3"/>
      <c r="C52" s="3"/>
      <c r="D52" s="3"/>
      <c r="E52" s="4"/>
      <c r="F52" s="4"/>
      <c r="G52" s="4"/>
      <c r="H52" s="4"/>
      <c r="I52" s="4"/>
      <c r="J52" s="2"/>
      <c r="K52" s="2"/>
      <c r="L52" s="2"/>
      <c r="M52" s="2"/>
      <c r="N52" s="2"/>
      <c r="O52" s="2"/>
      <c r="P52" s="2"/>
    </row>
  </sheetData>
  <mergeCells count="11">
    <mergeCell ref="A1:P1"/>
    <mergeCell ref="A2:A3"/>
    <mergeCell ref="B2:B3"/>
    <mergeCell ref="F2:H2"/>
    <mergeCell ref="I2:L2"/>
    <mergeCell ref="D2:D3"/>
    <mergeCell ref="E2:E3"/>
    <mergeCell ref="M2:M3"/>
    <mergeCell ref="N2:N3"/>
    <mergeCell ref="O2:O3"/>
    <mergeCell ref="P2:P3"/>
  </mergeCell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9D40-D27F-4225-95DC-2F28AD518643}">
  <dimension ref="A1:T12"/>
  <sheetViews>
    <sheetView workbookViewId="0">
      <selection activeCell="B22" sqref="B22"/>
    </sheetView>
  </sheetViews>
  <sheetFormatPr defaultRowHeight="15" x14ac:dyDescent="0.25"/>
  <cols>
    <col min="1" max="1" width="5.28515625" style="5" customWidth="1"/>
    <col min="2" max="2" width="36.140625" customWidth="1"/>
    <col min="3" max="3" width="24.5703125" customWidth="1"/>
    <col min="4" max="5" width="12.28515625" customWidth="1"/>
    <col min="6" max="6" width="12.5703125" customWidth="1"/>
    <col min="7" max="7" width="13.140625" customWidth="1"/>
    <col min="8" max="8" width="11.140625" customWidth="1"/>
    <col min="9" max="9" width="11.5703125" customWidth="1"/>
    <col min="10" max="10" width="11.7109375" customWidth="1"/>
    <col min="11" max="11" width="12.140625" customWidth="1"/>
    <col min="12" max="12" width="11.42578125" customWidth="1"/>
    <col min="13" max="13" width="11.140625" customWidth="1"/>
    <col min="14" max="14" width="11.140625" style="5" customWidth="1"/>
    <col min="15" max="16" width="10.85546875" customWidth="1"/>
    <col min="17" max="17" width="12" customWidth="1"/>
    <col min="18" max="18" width="10.5703125" customWidth="1"/>
  </cols>
  <sheetData>
    <row r="1" spans="1:20" s="143" customFormat="1" ht="18.75" x14ac:dyDescent="0.3">
      <c r="A1" s="191" t="s">
        <v>156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</row>
    <row r="2" spans="1:20" s="150" customFormat="1" ht="63" x14ac:dyDescent="0.25">
      <c r="A2" s="144" t="s">
        <v>0</v>
      </c>
      <c r="B2" s="145" t="s">
        <v>157</v>
      </c>
      <c r="C2" s="145" t="s">
        <v>158</v>
      </c>
      <c r="D2" s="145" t="s">
        <v>159</v>
      </c>
      <c r="E2" s="146" t="s">
        <v>160</v>
      </c>
      <c r="F2" s="145" t="s">
        <v>161</v>
      </c>
      <c r="G2" s="146" t="s">
        <v>162</v>
      </c>
      <c r="H2" s="146" t="s">
        <v>163</v>
      </c>
      <c r="I2" s="146" t="s">
        <v>164</v>
      </c>
      <c r="J2" s="147" t="s">
        <v>165</v>
      </c>
      <c r="K2" s="147" t="s">
        <v>166</v>
      </c>
      <c r="L2" s="148" t="s">
        <v>167</v>
      </c>
      <c r="M2" s="147" t="s">
        <v>168</v>
      </c>
      <c r="N2" s="149" t="s">
        <v>169</v>
      </c>
      <c r="O2" s="147" t="s">
        <v>170</v>
      </c>
      <c r="P2" s="147" t="s">
        <v>171</v>
      </c>
      <c r="Q2" s="146" t="s">
        <v>172</v>
      </c>
      <c r="R2" s="146" t="s">
        <v>173</v>
      </c>
    </row>
    <row r="3" spans="1:20" s="160" customFormat="1" ht="25.5" x14ac:dyDescent="0.2">
      <c r="A3" s="151">
        <v>1</v>
      </c>
      <c r="B3" s="152" t="s">
        <v>174</v>
      </c>
      <c r="C3" s="152" t="s">
        <v>175</v>
      </c>
      <c r="D3" s="153">
        <v>3856425.59</v>
      </c>
      <c r="E3" s="153">
        <v>192821.28</v>
      </c>
      <c r="F3" s="154" t="s">
        <v>33</v>
      </c>
      <c r="G3" s="155">
        <v>155000</v>
      </c>
      <c r="H3" s="155"/>
      <c r="I3" s="156">
        <f>G3/305</f>
        <v>508.19672131147541</v>
      </c>
      <c r="J3" s="157" t="s">
        <v>176</v>
      </c>
      <c r="K3" s="157" t="s">
        <v>177</v>
      </c>
      <c r="L3" s="158" t="s">
        <v>223</v>
      </c>
      <c r="M3" s="154" t="s">
        <v>178</v>
      </c>
      <c r="N3" s="154">
        <v>1517</v>
      </c>
      <c r="O3" s="157" t="s">
        <v>179</v>
      </c>
      <c r="P3" s="159" t="s">
        <v>180</v>
      </c>
      <c r="Q3" s="158" t="s">
        <v>1</v>
      </c>
      <c r="R3" s="154" t="s">
        <v>181</v>
      </c>
    </row>
    <row r="4" spans="1:20" ht="45" x14ac:dyDescent="0.25">
      <c r="A4" s="9">
        <v>2</v>
      </c>
      <c r="B4" s="3" t="s">
        <v>182</v>
      </c>
      <c r="C4" s="2" t="s">
        <v>183</v>
      </c>
      <c r="D4" s="161">
        <v>200000</v>
      </c>
      <c r="E4" s="161">
        <v>10000</v>
      </c>
      <c r="F4" s="4" t="s">
        <v>33</v>
      </c>
      <c r="G4" s="95">
        <v>2500000</v>
      </c>
      <c r="H4" s="2"/>
      <c r="I4" s="156">
        <f>G4/305</f>
        <v>8196.7213114754104</v>
      </c>
      <c r="J4" s="2" t="s">
        <v>184</v>
      </c>
      <c r="K4" s="2" t="s">
        <v>185</v>
      </c>
      <c r="L4" s="2" t="s">
        <v>186</v>
      </c>
      <c r="M4" s="2" t="s">
        <v>178</v>
      </c>
      <c r="N4" s="4">
        <v>1523</v>
      </c>
      <c r="O4" s="2" t="s">
        <v>179</v>
      </c>
      <c r="P4" s="2" t="s">
        <v>187</v>
      </c>
      <c r="Q4" s="2" t="s">
        <v>1</v>
      </c>
      <c r="R4" s="4" t="s">
        <v>181</v>
      </c>
    </row>
    <row r="5" spans="1:20" ht="45" x14ac:dyDescent="0.25">
      <c r="A5" s="9">
        <v>3</v>
      </c>
      <c r="B5" s="3" t="s">
        <v>188</v>
      </c>
      <c r="C5" s="2" t="s">
        <v>189</v>
      </c>
      <c r="D5" s="161">
        <v>5437.5</v>
      </c>
      <c r="E5" s="162">
        <v>271.88</v>
      </c>
      <c r="F5" s="4" t="s">
        <v>149</v>
      </c>
      <c r="G5" s="95">
        <v>215000</v>
      </c>
      <c r="H5" s="2"/>
      <c r="I5" s="156">
        <f>G5/305</f>
        <v>704.91803278688519</v>
      </c>
      <c r="J5" s="2" t="s">
        <v>190</v>
      </c>
      <c r="K5" s="2" t="s">
        <v>191</v>
      </c>
      <c r="L5" s="2" t="s">
        <v>192</v>
      </c>
      <c r="M5" s="2" t="s">
        <v>178</v>
      </c>
      <c r="N5" s="4">
        <v>1530</v>
      </c>
      <c r="O5" s="2" t="s">
        <v>179</v>
      </c>
      <c r="P5" s="2" t="s">
        <v>187</v>
      </c>
      <c r="Q5" s="2" t="s">
        <v>193</v>
      </c>
      <c r="R5" s="4" t="s">
        <v>194</v>
      </c>
    </row>
    <row r="6" spans="1:20" ht="45" x14ac:dyDescent="0.25">
      <c r="A6" s="9">
        <v>4</v>
      </c>
      <c r="B6" s="3" t="s">
        <v>195</v>
      </c>
      <c r="C6" s="2" t="s">
        <v>196</v>
      </c>
      <c r="D6" s="163">
        <v>309160.59999999998</v>
      </c>
      <c r="E6" s="155">
        <v>6183.21</v>
      </c>
      <c r="F6" s="4" t="s">
        <v>33</v>
      </c>
      <c r="G6" s="95">
        <v>25000</v>
      </c>
      <c r="H6" s="2"/>
      <c r="I6" s="156">
        <f>G6/305</f>
        <v>81.967213114754102</v>
      </c>
      <c r="J6" s="2" t="s">
        <v>197</v>
      </c>
      <c r="K6" s="2" t="s">
        <v>198</v>
      </c>
      <c r="L6" s="2" t="s">
        <v>199</v>
      </c>
      <c r="M6" s="2" t="s">
        <v>178</v>
      </c>
      <c r="N6" s="4">
        <v>1528</v>
      </c>
      <c r="O6" s="2" t="s">
        <v>179</v>
      </c>
      <c r="P6" s="2" t="s">
        <v>200</v>
      </c>
      <c r="Q6" s="2" t="s">
        <v>193</v>
      </c>
      <c r="R6" s="4" t="s">
        <v>181</v>
      </c>
    </row>
    <row r="7" spans="1:20" ht="22.5" customHeight="1" x14ac:dyDescent="0.25">
      <c r="A7" s="4">
        <v>4</v>
      </c>
      <c r="B7" s="2" t="s">
        <v>201</v>
      </c>
      <c r="C7" s="2" t="s">
        <v>202</v>
      </c>
      <c r="D7" s="161">
        <v>15154.32</v>
      </c>
      <c r="E7" s="161">
        <v>15154.32</v>
      </c>
      <c r="F7" s="4" t="s">
        <v>33</v>
      </c>
      <c r="G7" s="95">
        <v>800000</v>
      </c>
      <c r="H7" s="2"/>
      <c r="I7" s="156">
        <f>G7/305</f>
        <v>2622.9508196721313</v>
      </c>
      <c r="J7" s="2" t="s">
        <v>203</v>
      </c>
      <c r="K7" s="2" t="s">
        <v>204</v>
      </c>
      <c r="L7" s="2"/>
      <c r="M7" s="2" t="s">
        <v>178</v>
      </c>
      <c r="N7" s="4"/>
      <c r="O7" s="2" t="s">
        <v>179</v>
      </c>
      <c r="P7" s="2" t="s">
        <v>205</v>
      </c>
      <c r="Q7" s="2" t="s">
        <v>6</v>
      </c>
      <c r="R7" s="4" t="s">
        <v>181</v>
      </c>
    </row>
    <row r="8" spans="1:20" ht="30" x14ac:dyDescent="0.25">
      <c r="A8" s="4"/>
      <c r="B8" s="3" t="s">
        <v>224</v>
      </c>
      <c r="C8" s="2" t="s">
        <v>225</v>
      </c>
      <c r="D8" s="2"/>
      <c r="E8" s="2"/>
      <c r="F8" s="4" t="s">
        <v>33</v>
      </c>
      <c r="G8" s="174">
        <v>200000</v>
      </c>
      <c r="H8" s="2"/>
      <c r="I8" s="156">
        <f t="shared" ref="I8" si="0">G8/305</f>
        <v>655.73770491803282</v>
      </c>
      <c r="J8" s="2" t="s">
        <v>203</v>
      </c>
      <c r="K8" s="2" t="s">
        <v>204</v>
      </c>
      <c r="L8" s="2" t="s">
        <v>226</v>
      </c>
      <c r="M8" s="2" t="s">
        <v>178</v>
      </c>
      <c r="N8" s="4">
        <v>1538</v>
      </c>
      <c r="O8" s="2" t="s">
        <v>179</v>
      </c>
      <c r="P8" s="2" t="s">
        <v>205</v>
      </c>
      <c r="Q8" s="2" t="s">
        <v>193</v>
      </c>
      <c r="R8" s="4" t="s">
        <v>227</v>
      </c>
    </row>
    <row r="11" spans="1:20" x14ac:dyDescent="0.25">
      <c r="G11" s="164" t="s">
        <v>46</v>
      </c>
      <c r="I11" s="164" t="s">
        <v>46</v>
      </c>
    </row>
    <row r="12" spans="1:20" x14ac:dyDescent="0.25">
      <c r="G12" s="164">
        <f>SUM(G3:G11)</f>
        <v>3895000</v>
      </c>
      <c r="I12" s="164">
        <f>SUM(I3:I11)</f>
        <v>12770.491803278688</v>
      </c>
    </row>
  </sheetData>
  <mergeCells count="1">
    <mergeCell ref="A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FF9E-5532-438F-AA89-CD00A89DC4BC}">
  <dimension ref="A1:R12"/>
  <sheetViews>
    <sheetView workbookViewId="0">
      <selection activeCell="I12" sqref="I12"/>
    </sheetView>
  </sheetViews>
  <sheetFormatPr defaultRowHeight="15" x14ac:dyDescent="0.25"/>
  <cols>
    <col min="1" max="1" width="5" style="5" customWidth="1"/>
    <col min="2" max="2" width="31.85546875" customWidth="1"/>
    <col min="3" max="3" width="28.7109375" style="1" customWidth="1"/>
    <col min="4" max="4" width="14.140625" customWidth="1"/>
    <col min="5" max="5" width="14.85546875" customWidth="1"/>
    <col min="6" max="6" width="12.7109375" customWidth="1"/>
    <col min="7" max="7" width="15" customWidth="1"/>
    <col min="8" max="8" width="15.5703125" customWidth="1"/>
    <col min="9" max="9" width="12.42578125" customWidth="1"/>
    <col min="10" max="10" width="11.85546875" customWidth="1"/>
    <col min="11" max="12" width="12.5703125" customWidth="1"/>
    <col min="13" max="13" width="12.28515625" customWidth="1"/>
    <col min="14" max="14" width="10.28515625" customWidth="1"/>
    <col min="15" max="15" width="10.42578125" customWidth="1"/>
    <col min="16" max="16" width="11.42578125" customWidth="1"/>
    <col min="17" max="17" width="11.5703125" customWidth="1"/>
    <col min="18" max="18" width="9.140625" style="5"/>
  </cols>
  <sheetData>
    <row r="1" spans="1:18" ht="18.75" x14ac:dyDescent="0.3">
      <c r="A1" s="191" t="s">
        <v>156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</row>
    <row r="2" spans="1:18" ht="45" x14ac:dyDescent="0.25">
      <c r="A2" s="165" t="s">
        <v>0</v>
      </c>
      <c r="B2" s="166" t="s">
        <v>157</v>
      </c>
      <c r="C2" s="167" t="s">
        <v>158</v>
      </c>
      <c r="D2" s="167" t="s">
        <v>206</v>
      </c>
      <c r="E2" s="168" t="s">
        <v>207</v>
      </c>
      <c r="F2" s="166" t="s">
        <v>161</v>
      </c>
      <c r="G2" s="168" t="s">
        <v>162</v>
      </c>
      <c r="H2" s="168" t="s">
        <v>163</v>
      </c>
      <c r="I2" s="168" t="s">
        <v>164</v>
      </c>
      <c r="J2" s="169" t="s">
        <v>165</v>
      </c>
      <c r="K2" s="169" t="s">
        <v>166</v>
      </c>
      <c r="L2" s="169" t="s">
        <v>167</v>
      </c>
      <c r="M2" s="169" t="s">
        <v>168</v>
      </c>
      <c r="N2" s="170" t="s">
        <v>208</v>
      </c>
      <c r="O2" s="169" t="s">
        <v>170</v>
      </c>
      <c r="P2" s="169" t="s">
        <v>171</v>
      </c>
      <c r="Q2" s="171" t="s">
        <v>172</v>
      </c>
      <c r="R2" s="172" t="s">
        <v>173</v>
      </c>
    </row>
    <row r="3" spans="1:18" ht="60" x14ac:dyDescent="0.25">
      <c r="A3" s="4">
        <v>1</v>
      </c>
      <c r="B3" s="3" t="s">
        <v>209</v>
      </c>
      <c r="C3" s="3" t="s">
        <v>210</v>
      </c>
      <c r="D3" s="162">
        <v>253.75</v>
      </c>
      <c r="E3" s="162">
        <v>253.75</v>
      </c>
      <c r="F3" s="162" t="s">
        <v>34</v>
      </c>
      <c r="G3" s="161">
        <v>63000</v>
      </c>
      <c r="H3" s="2"/>
      <c r="I3" s="173">
        <f t="shared" ref="I3:I4" si="0">G3/305</f>
        <v>206.55737704918033</v>
      </c>
      <c r="J3" s="2" t="s">
        <v>211</v>
      </c>
      <c r="K3" s="2" t="s">
        <v>212</v>
      </c>
      <c r="L3" s="2" t="s">
        <v>213</v>
      </c>
      <c r="M3" s="2" t="s">
        <v>178</v>
      </c>
      <c r="N3" s="2">
        <v>1758</v>
      </c>
      <c r="O3" s="2" t="s">
        <v>187</v>
      </c>
      <c r="P3" s="2" t="s">
        <v>187</v>
      </c>
      <c r="Q3" s="2" t="s">
        <v>5</v>
      </c>
      <c r="R3" s="4" t="s">
        <v>181</v>
      </c>
    </row>
    <row r="4" spans="1:18" ht="45" x14ac:dyDescent="0.25">
      <c r="A4" s="4">
        <v>2</v>
      </c>
      <c r="B4" s="3" t="s">
        <v>214</v>
      </c>
      <c r="C4" s="3" t="s">
        <v>215</v>
      </c>
      <c r="D4" s="161">
        <v>2745</v>
      </c>
      <c r="E4" s="162">
        <v>137.27000000000001</v>
      </c>
      <c r="F4" s="162" t="s">
        <v>33</v>
      </c>
      <c r="G4" s="161">
        <v>60000</v>
      </c>
      <c r="H4" s="2"/>
      <c r="I4" s="173">
        <f t="shared" si="0"/>
        <v>196.72131147540983</v>
      </c>
      <c r="J4" s="2" t="s">
        <v>216</v>
      </c>
      <c r="K4" s="2" t="s">
        <v>217</v>
      </c>
      <c r="L4" s="2" t="s">
        <v>213</v>
      </c>
      <c r="M4" s="2" t="s">
        <v>178</v>
      </c>
      <c r="N4" s="2">
        <v>1759</v>
      </c>
      <c r="O4" s="2" t="s">
        <v>187</v>
      </c>
      <c r="P4" s="2" t="s">
        <v>187</v>
      </c>
      <c r="Q4" s="2" t="s">
        <v>5</v>
      </c>
      <c r="R4" s="4" t="s">
        <v>181</v>
      </c>
    </row>
    <row r="5" spans="1:18" x14ac:dyDescent="0.25">
      <c r="A5" s="4"/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4"/>
    </row>
    <row r="6" spans="1:18" x14ac:dyDescent="0.25">
      <c r="A6" s="4"/>
      <c r="B6" s="2"/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4"/>
    </row>
    <row r="7" spans="1:18" x14ac:dyDescent="0.25">
      <c r="A7" s="4"/>
      <c r="B7" s="2"/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4"/>
    </row>
    <row r="8" spans="1:18" x14ac:dyDescent="0.25">
      <c r="A8" s="4"/>
      <c r="B8" s="2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4"/>
    </row>
    <row r="9" spans="1:18" x14ac:dyDescent="0.25">
      <c r="A9" s="4"/>
      <c r="B9" s="2"/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4"/>
    </row>
    <row r="10" spans="1:18" x14ac:dyDescent="0.25">
      <c r="A10" s="4"/>
      <c r="B10" s="2"/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4"/>
    </row>
    <row r="11" spans="1:18" x14ac:dyDescent="0.25">
      <c r="A11" s="4"/>
      <c r="B11" s="2"/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4"/>
    </row>
    <row r="12" spans="1:18" x14ac:dyDescent="0.25">
      <c r="G12" s="164">
        <f>SUM(G3:G11)</f>
        <v>123000</v>
      </c>
      <c r="I12" s="164">
        <f>SUM(I3:I11)</f>
        <v>403.27868852459017</v>
      </c>
    </row>
  </sheetData>
  <mergeCells count="1">
    <mergeCell ref="A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workbookViewId="0">
      <selection activeCell="B23" sqref="B23"/>
    </sheetView>
  </sheetViews>
  <sheetFormatPr defaultRowHeight="15" x14ac:dyDescent="0.25"/>
  <cols>
    <col min="1" max="1" width="4.7109375" style="5" customWidth="1"/>
    <col min="2" max="2" width="45.5703125" style="1" customWidth="1"/>
    <col min="3" max="3" width="20.42578125" style="1" customWidth="1"/>
    <col min="4" max="4" width="17.5703125" style="1" customWidth="1"/>
    <col min="5" max="5" width="16.140625" style="1" customWidth="1"/>
    <col min="6" max="6" width="9.85546875" style="5" customWidth="1"/>
    <col min="7" max="7" width="13.42578125" style="5" customWidth="1"/>
    <col min="8" max="9" width="11.5703125" style="5" customWidth="1"/>
    <col min="10" max="10" width="18.140625" style="5" customWidth="1"/>
    <col min="11" max="11" width="24.85546875" style="5" customWidth="1"/>
    <col min="12" max="12" width="13.5703125" style="5" customWidth="1"/>
    <col min="13" max="13" width="17" style="5" customWidth="1"/>
    <col min="14" max="14" width="12.85546875" style="5" customWidth="1"/>
  </cols>
  <sheetData>
    <row r="1" spans="1:14" s="8" customFormat="1" ht="18.75" customHeight="1" thickBot="1" x14ac:dyDescent="0.35">
      <c r="A1" s="175" t="s">
        <v>69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 s="8" customFormat="1" ht="22.5" customHeight="1" thickBot="1" x14ac:dyDescent="0.35">
      <c r="A2" s="176" t="s">
        <v>0</v>
      </c>
      <c r="B2" s="178" t="s">
        <v>103</v>
      </c>
      <c r="C2" s="178" t="s">
        <v>96</v>
      </c>
      <c r="D2" s="61" t="s">
        <v>77</v>
      </c>
      <c r="E2" s="183" t="s">
        <v>98</v>
      </c>
      <c r="F2" s="196" t="s">
        <v>99</v>
      </c>
      <c r="G2" s="193" t="s">
        <v>75</v>
      </c>
      <c r="H2" s="194"/>
      <c r="I2" s="195"/>
      <c r="J2" s="178" t="s">
        <v>106</v>
      </c>
      <c r="K2" s="200" t="s">
        <v>76</v>
      </c>
      <c r="L2" s="198" t="s">
        <v>53</v>
      </c>
      <c r="M2" s="198"/>
      <c r="N2" s="199"/>
    </row>
    <row r="3" spans="1:14" s="85" customFormat="1" ht="31.5" customHeight="1" thickBot="1" x14ac:dyDescent="0.3">
      <c r="A3" s="177"/>
      <c r="B3" s="179"/>
      <c r="C3" s="179"/>
      <c r="D3" s="80" t="s">
        <v>97</v>
      </c>
      <c r="E3" s="184"/>
      <c r="F3" s="197"/>
      <c r="G3" s="81" t="s">
        <v>104</v>
      </c>
      <c r="H3" s="82" t="s">
        <v>73</v>
      </c>
      <c r="I3" s="83" t="s">
        <v>74</v>
      </c>
      <c r="J3" s="179"/>
      <c r="K3" s="201"/>
      <c r="L3" s="84" t="s">
        <v>100</v>
      </c>
      <c r="M3" s="82" t="s">
        <v>101</v>
      </c>
      <c r="N3" s="83" t="s">
        <v>102</v>
      </c>
    </row>
    <row r="4" spans="1:14" ht="17.45" customHeight="1" x14ac:dyDescent="0.25">
      <c r="A4" s="42">
        <v>1</v>
      </c>
      <c r="B4" s="16" t="s">
        <v>70</v>
      </c>
      <c r="C4" s="60" t="s">
        <v>6</v>
      </c>
      <c r="D4" s="16" t="s">
        <v>71</v>
      </c>
      <c r="E4" s="87" t="s">
        <v>72</v>
      </c>
      <c r="F4" s="15"/>
      <c r="G4" s="15"/>
      <c r="H4" s="15"/>
      <c r="I4" s="15"/>
      <c r="J4" s="69">
        <v>2000000</v>
      </c>
      <c r="K4" s="15"/>
      <c r="L4" s="15"/>
      <c r="M4" s="15"/>
      <c r="N4" s="15"/>
    </row>
    <row r="5" spans="1:14" ht="17.45" customHeight="1" x14ac:dyDescent="0.25">
      <c r="A5" s="42">
        <v>2</v>
      </c>
      <c r="B5" s="16" t="s">
        <v>80</v>
      </c>
      <c r="C5" s="60" t="s">
        <v>95</v>
      </c>
      <c r="D5" s="16" t="s">
        <v>78</v>
      </c>
      <c r="E5" s="87" t="s">
        <v>79</v>
      </c>
      <c r="F5" s="15"/>
      <c r="G5" s="15" t="s">
        <v>33</v>
      </c>
      <c r="H5" s="15" t="s">
        <v>34</v>
      </c>
      <c r="I5" s="15" t="s">
        <v>33</v>
      </c>
      <c r="J5" s="69">
        <f>12000*1.3</f>
        <v>15600</v>
      </c>
      <c r="K5" s="15"/>
      <c r="L5" s="15"/>
      <c r="M5" s="15"/>
      <c r="N5" s="15"/>
    </row>
    <row r="6" spans="1:14" ht="28.5" customHeight="1" x14ac:dyDescent="0.25">
      <c r="A6" s="42">
        <v>3</v>
      </c>
      <c r="B6" s="16" t="s">
        <v>105</v>
      </c>
      <c r="C6" s="60" t="s">
        <v>95</v>
      </c>
      <c r="D6" s="16" t="s">
        <v>92</v>
      </c>
      <c r="E6" s="87" t="s">
        <v>93</v>
      </c>
      <c r="F6" s="15"/>
      <c r="G6" s="15" t="s">
        <v>33</v>
      </c>
      <c r="H6" s="15" t="s">
        <v>34</v>
      </c>
      <c r="I6" s="15" t="s">
        <v>33</v>
      </c>
      <c r="J6" s="69">
        <v>52553.84</v>
      </c>
      <c r="K6" s="15"/>
      <c r="L6" s="15"/>
      <c r="M6" s="15"/>
      <c r="N6" s="15"/>
    </row>
    <row r="7" spans="1:14" ht="17.45" customHeight="1" x14ac:dyDescent="0.25">
      <c r="A7" s="42">
        <v>4</v>
      </c>
      <c r="B7" s="70" t="s">
        <v>43</v>
      </c>
      <c r="C7" s="86" t="s">
        <v>6</v>
      </c>
      <c r="D7" s="71"/>
      <c r="E7" s="71"/>
      <c r="F7" s="9">
        <v>286</v>
      </c>
      <c r="G7" s="15"/>
      <c r="H7" s="15"/>
      <c r="I7" s="15"/>
      <c r="J7" s="15"/>
      <c r="K7" s="15"/>
      <c r="L7" s="15"/>
      <c r="M7" s="15"/>
      <c r="N7" s="15"/>
    </row>
    <row r="8" spans="1:14" ht="17.45" customHeight="1" x14ac:dyDescent="0.25">
      <c r="A8" s="42">
        <v>5</v>
      </c>
      <c r="B8" s="16"/>
      <c r="C8" s="60"/>
      <c r="D8" s="16"/>
      <c r="E8" s="16"/>
      <c r="F8" s="15"/>
      <c r="G8" s="15"/>
      <c r="H8" s="15"/>
      <c r="I8" s="15"/>
      <c r="J8" s="15"/>
      <c r="K8" s="15"/>
      <c r="L8" s="15"/>
      <c r="M8" s="15"/>
      <c r="N8" s="15"/>
    </row>
    <row r="9" spans="1:14" ht="17.45" customHeight="1" x14ac:dyDescent="0.25">
      <c r="A9" s="42">
        <v>6</v>
      </c>
      <c r="B9" s="16"/>
      <c r="C9" s="60"/>
      <c r="D9" s="16"/>
      <c r="E9" s="16"/>
      <c r="F9" s="15"/>
      <c r="G9" s="15"/>
      <c r="H9" s="15"/>
      <c r="I9" s="15"/>
      <c r="J9" s="15"/>
      <c r="K9" s="15"/>
      <c r="L9" s="15"/>
      <c r="M9" s="15"/>
      <c r="N9" s="15"/>
    </row>
    <row r="10" spans="1:14" ht="17.45" customHeight="1" x14ac:dyDescent="0.25">
      <c r="A10" s="42">
        <v>7</v>
      </c>
      <c r="B10" s="16"/>
      <c r="C10" s="60"/>
      <c r="D10" s="16"/>
      <c r="E10" s="16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7.45" customHeight="1" x14ac:dyDescent="0.25">
      <c r="A11" s="42">
        <v>8</v>
      </c>
      <c r="B11" s="16"/>
      <c r="C11" s="60"/>
      <c r="D11" s="16"/>
      <c r="E11" s="16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7.45" customHeight="1" x14ac:dyDescent="0.25">
      <c r="A12" s="42">
        <v>9</v>
      </c>
      <c r="B12" s="16"/>
      <c r="C12" s="60"/>
      <c r="D12" s="16"/>
      <c r="E12" s="16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7.45" customHeight="1" x14ac:dyDescent="0.25">
      <c r="A13" s="42">
        <v>10</v>
      </c>
      <c r="B13" s="16"/>
      <c r="C13" s="60"/>
      <c r="D13" s="16"/>
      <c r="E13" s="16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7.45" customHeight="1" x14ac:dyDescent="0.25">
      <c r="A14" s="42">
        <v>11</v>
      </c>
      <c r="B14" s="16"/>
      <c r="C14" s="60"/>
      <c r="D14" s="16"/>
      <c r="E14" s="16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7.45" customHeight="1" x14ac:dyDescent="0.25">
      <c r="A15" s="42">
        <v>12</v>
      </c>
      <c r="B15" s="16"/>
      <c r="C15" s="60"/>
      <c r="D15" s="16"/>
      <c r="E15" s="16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7.45" customHeight="1" x14ac:dyDescent="0.25">
      <c r="A16" s="42">
        <v>13</v>
      </c>
      <c r="B16" s="16"/>
      <c r="C16" s="60"/>
      <c r="D16" s="16"/>
      <c r="E16" s="16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7.45" customHeight="1" x14ac:dyDescent="0.25">
      <c r="A17" s="42">
        <v>14</v>
      </c>
      <c r="B17" s="16"/>
      <c r="C17" s="60"/>
      <c r="D17" s="16"/>
      <c r="E17" s="16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7.45" customHeight="1" x14ac:dyDescent="0.25">
      <c r="A18" s="42">
        <v>15</v>
      </c>
      <c r="B18" s="16"/>
      <c r="C18" s="60"/>
      <c r="D18" s="16"/>
      <c r="E18" s="16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7.45" customHeight="1" x14ac:dyDescent="0.25">
      <c r="A19" s="42">
        <v>16</v>
      </c>
      <c r="B19" s="16"/>
      <c r="C19" s="60"/>
      <c r="D19" s="16"/>
      <c r="E19" s="16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7.45" customHeight="1" x14ac:dyDescent="0.25">
      <c r="A20" s="42">
        <v>17</v>
      </c>
      <c r="B20" s="16"/>
      <c r="C20" s="60"/>
      <c r="D20" s="16"/>
      <c r="E20" s="16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7.45" customHeight="1" x14ac:dyDescent="0.25">
      <c r="A21" s="42">
        <v>18</v>
      </c>
      <c r="B21" s="16"/>
      <c r="C21" s="60"/>
      <c r="D21" s="16"/>
      <c r="E21" s="16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7.45" customHeight="1" x14ac:dyDescent="0.25">
      <c r="A22" s="42">
        <v>19</v>
      </c>
      <c r="B22" s="16"/>
      <c r="C22" s="60"/>
      <c r="D22" s="16"/>
      <c r="E22" s="16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7.45" customHeight="1" x14ac:dyDescent="0.25">
      <c r="A23" s="42">
        <v>20</v>
      </c>
      <c r="B23" s="16"/>
      <c r="C23" s="60"/>
      <c r="D23" s="16"/>
      <c r="E23" s="16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7.45" customHeight="1" x14ac:dyDescent="0.25">
      <c r="A24" s="42">
        <v>21</v>
      </c>
      <c r="B24" s="16"/>
      <c r="C24" s="60"/>
      <c r="D24" s="16"/>
      <c r="E24" s="16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7.45" customHeight="1" x14ac:dyDescent="0.25">
      <c r="A25" s="42">
        <v>22</v>
      </c>
      <c r="B25" s="3"/>
      <c r="C25" s="63"/>
      <c r="D25" s="3"/>
      <c r="E25" s="3"/>
      <c r="F25" s="4"/>
      <c r="G25" s="4"/>
      <c r="H25" s="4"/>
      <c r="I25" s="4"/>
      <c r="J25" s="4"/>
      <c r="K25" s="4"/>
      <c r="L25" s="4"/>
      <c r="M25" s="4"/>
      <c r="N25" s="4"/>
    </row>
    <row r="26" spans="1:14" ht="17.45" customHeight="1" x14ac:dyDescent="0.25">
      <c r="A26" s="42">
        <v>23</v>
      </c>
      <c r="B26" s="3"/>
      <c r="C26" s="63"/>
      <c r="D26" s="3"/>
      <c r="E26" s="3"/>
      <c r="F26" s="4"/>
      <c r="G26" s="4"/>
      <c r="H26" s="4"/>
      <c r="I26" s="4"/>
      <c r="J26" s="4"/>
      <c r="K26" s="4"/>
      <c r="L26" s="4"/>
      <c r="M26" s="4"/>
      <c r="N26" s="4"/>
    </row>
    <row r="27" spans="1:14" ht="17.45" customHeight="1" x14ac:dyDescent="0.25">
      <c r="A27" s="42">
        <v>24</v>
      </c>
      <c r="B27" s="3"/>
      <c r="C27" s="63"/>
      <c r="D27" s="3"/>
      <c r="E27" s="3"/>
      <c r="F27" s="4"/>
      <c r="G27" s="4"/>
      <c r="H27" s="4"/>
      <c r="I27" s="4"/>
      <c r="J27" s="4"/>
      <c r="K27" s="4"/>
      <c r="L27" s="4"/>
      <c r="M27" s="4"/>
      <c r="N27" s="4"/>
    </row>
    <row r="28" spans="1:14" ht="17.45" customHeight="1" x14ac:dyDescent="0.25">
      <c r="A28" s="42">
        <v>25</v>
      </c>
      <c r="B28" s="3"/>
      <c r="C28" s="63"/>
      <c r="D28" s="3"/>
      <c r="E28" s="3"/>
      <c r="F28" s="4"/>
      <c r="G28" s="4"/>
      <c r="H28" s="4"/>
      <c r="I28" s="4"/>
      <c r="J28" s="4"/>
      <c r="K28" s="4"/>
      <c r="L28" s="4"/>
      <c r="M28" s="4"/>
      <c r="N28" s="4"/>
    </row>
    <row r="29" spans="1:14" ht="17.45" customHeight="1" x14ac:dyDescent="0.25">
      <c r="A29" s="42">
        <v>26</v>
      </c>
      <c r="B29" s="3"/>
      <c r="C29" s="63"/>
      <c r="D29" s="3"/>
      <c r="E29" s="3"/>
      <c r="F29" s="4"/>
      <c r="G29" s="4"/>
      <c r="H29" s="4"/>
      <c r="I29" s="4"/>
      <c r="J29" s="4"/>
      <c r="K29" s="4"/>
      <c r="L29" s="4"/>
      <c r="M29" s="4"/>
      <c r="N29" s="4"/>
    </row>
    <row r="30" spans="1:14" ht="17.45" customHeight="1" x14ac:dyDescent="0.25">
      <c r="A30" s="42">
        <v>27</v>
      </c>
      <c r="B30" s="3"/>
      <c r="C30" s="63"/>
      <c r="D30" s="3"/>
      <c r="E30" s="3"/>
      <c r="F30" s="4"/>
      <c r="G30" s="4"/>
      <c r="H30" s="4"/>
      <c r="I30" s="4"/>
      <c r="J30" s="4"/>
      <c r="K30" s="4"/>
      <c r="L30" s="4"/>
      <c r="M30" s="4"/>
      <c r="N30" s="4"/>
    </row>
    <row r="31" spans="1:14" ht="17.45" customHeight="1" x14ac:dyDescent="0.25">
      <c r="A31" s="42">
        <v>28</v>
      </c>
      <c r="B31" s="3"/>
      <c r="C31" s="63"/>
      <c r="D31" s="3"/>
      <c r="E31" s="3"/>
      <c r="F31" s="4"/>
      <c r="G31" s="4"/>
      <c r="H31" s="4"/>
      <c r="I31" s="4"/>
      <c r="J31" s="4"/>
      <c r="K31" s="4"/>
      <c r="L31" s="4"/>
      <c r="M31" s="4"/>
      <c r="N31" s="4"/>
    </row>
    <row r="32" spans="1:14" ht="17.45" customHeight="1" x14ac:dyDescent="0.25">
      <c r="A32" s="42">
        <v>29</v>
      </c>
      <c r="B32" s="3"/>
      <c r="C32" s="63"/>
      <c r="D32" s="3"/>
      <c r="E32" s="3"/>
      <c r="F32" s="4"/>
      <c r="G32" s="4"/>
      <c r="H32" s="4"/>
      <c r="I32" s="4"/>
      <c r="J32" s="4"/>
      <c r="K32" s="4"/>
      <c r="L32" s="4"/>
      <c r="M32" s="4"/>
      <c r="N32" s="4"/>
    </row>
    <row r="33" spans="1:14" ht="17.45" customHeight="1" x14ac:dyDescent="0.25">
      <c r="A33" s="42">
        <v>30</v>
      </c>
      <c r="B33" s="3"/>
      <c r="C33" s="63"/>
      <c r="D33" s="3"/>
      <c r="E33" s="3"/>
      <c r="F33" s="4"/>
      <c r="G33" s="4"/>
      <c r="H33" s="4"/>
      <c r="I33" s="4"/>
      <c r="J33" s="4"/>
      <c r="K33" s="4"/>
      <c r="L33" s="4"/>
      <c r="M33" s="4"/>
      <c r="N33" s="4"/>
    </row>
    <row r="34" spans="1:14" ht="18.600000000000001" customHeight="1" thickBot="1" x14ac:dyDescent="0.3">
      <c r="A34" s="53"/>
      <c r="B34" s="31"/>
      <c r="C34" s="31"/>
      <c r="D34" s="31"/>
      <c r="E34" s="31"/>
      <c r="F34" s="29"/>
      <c r="G34" s="29"/>
      <c r="H34" s="29"/>
      <c r="I34" s="29"/>
      <c r="J34" s="29"/>
      <c r="K34" s="29"/>
      <c r="L34" s="29"/>
      <c r="M34" s="29"/>
      <c r="N34" s="29"/>
    </row>
    <row r="35" spans="1:14" s="73" customFormat="1" ht="18.600000000000001" customHeight="1" thickBot="1" x14ac:dyDescent="0.3">
      <c r="A35" s="74"/>
      <c r="B35" s="75" t="s">
        <v>94</v>
      </c>
      <c r="C35" s="75"/>
      <c r="D35" s="76"/>
      <c r="E35" s="76"/>
      <c r="F35" s="77"/>
      <c r="G35" s="77"/>
      <c r="H35" s="77"/>
      <c r="I35" s="77"/>
      <c r="J35" s="78">
        <f>SUM(J4:J34)</f>
        <v>2068153.84</v>
      </c>
      <c r="K35" s="77"/>
      <c r="L35" s="77"/>
      <c r="M35" s="77"/>
      <c r="N35" s="77"/>
    </row>
    <row r="36" spans="1:14" ht="18.600000000000001" customHeight="1" x14ac:dyDescent="0.25">
      <c r="A36" s="42"/>
      <c r="B36" s="7" t="s">
        <v>95</v>
      </c>
      <c r="C36" s="72"/>
      <c r="D36" s="16"/>
      <c r="E36" s="16"/>
      <c r="F36" s="15"/>
      <c r="G36" s="15"/>
      <c r="H36" s="15"/>
      <c r="I36" s="15"/>
      <c r="J36" s="15"/>
      <c r="K36" s="15"/>
      <c r="L36" s="15"/>
      <c r="M36" s="15"/>
      <c r="N36" s="15"/>
    </row>
    <row r="37" spans="1:14" ht="18.600000000000001" customHeight="1" x14ac:dyDescent="0.25">
      <c r="A37" s="4"/>
      <c r="B37" s="7" t="s">
        <v>6</v>
      </c>
      <c r="C37" s="7"/>
      <c r="D37" s="3"/>
      <c r="E37" s="3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5">
      <c r="B38" s="79"/>
    </row>
  </sheetData>
  <mergeCells count="10">
    <mergeCell ref="G2:I2"/>
    <mergeCell ref="A1:N1"/>
    <mergeCell ref="A2:A3"/>
    <mergeCell ref="B2:B3"/>
    <mergeCell ref="E2:E3"/>
    <mergeCell ref="F2:F3"/>
    <mergeCell ref="L2:N2"/>
    <mergeCell ref="C2:C3"/>
    <mergeCell ref="J2:J3"/>
    <mergeCell ref="K2:K3"/>
  </mergeCells>
  <dataValidations count="1">
    <dataValidation type="list" allowBlank="1" showInputMessage="1" showErrorMessage="1" sqref="C4:C34" xr:uid="{00000000-0002-0000-0100-000000000000}">
      <formula1>$B$36:$B$37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B19" sqref="B19"/>
    </sheetView>
  </sheetViews>
  <sheetFormatPr defaultRowHeight="15" x14ac:dyDescent="0.25"/>
  <cols>
    <col min="1" max="1" width="4.42578125" style="5" customWidth="1"/>
    <col min="2" max="2" width="62.42578125" customWidth="1"/>
    <col min="3" max="3" width="23.140625" customWidth="1"/>
    <col min="4" max="4" width="18.42578125" customWidth="1"/>
    <col min="5" max="5" width="13.5703125" style="118" customWidth="1"/>
    <col min="6" max="6" width="22.85546875" customWidth="1"/>
    <col min="7" max="7" width="15" customWidth="1"/>
  </cols>
  <sheetData>
    <row r="1" spans="1:7" s="89" customFormat="1" ht="18.75" x14ac:dyDescent="0.3">
      <c r="A1" s="88" t="s">
        <v>113</v>
      </c>
      <c r="E1" s="114"/>
    </row>
    <row r="2" spans="1:7" ht="18.75" x14ac:dyDescent="0.3">
      <c r="A2" s="90"/>
      <c r="E2" s="115">
        <f ca="1">TODAY()</f>
        <v>43563</v>
      </c>
    </row>
    <row r="3" spans="1:7" x14ac:dyDescent="0.25">
      <c r="A3" s="4"/>
      <c r="B3" s="2"/>
      <c r="C3" s="2"/>
      <c r="D3" s="2"/>
      <c r="E3" s="113"/>
      <c r="F3" s="2"/>
      <c r="G3" s="2"/>
    </row>
    <row r="4" spans="1:7" s="1" customFormat="1" ht="30" x14ac:dyDescent="0.25">
      <c r="A4" s="91" t="s">
        <v>0</v>
      </c>
      <c r="B4" s="92" t="s">
        <v>114</v>
      </c>
      <c r="C4" s="92" t="s">
        <v>115</v>
      </c>
      <c r="D4" s="108" t="s">
        <v>116</v>
      </c>
      <c r="E4" s="91" t="s">
        <v>117</v>
      </c>
      <c r="F4" s="92" t="s">
        <v>76</v>
      </c>
      <c r="G4" s="92" t="s">
        <v>118</v>
      </c>
    </row>
    <row r="5" spans="1:7" ht="45" x14ac:dyDescent="0.25">
      <c r="A5" s="4">
        <v>1</v>
      </c>
      <c r="B5" s="93" t="s">
        <v>119</v>
      </c>
      <c r="C5" s="94" t="s">
        <v>120</v>
      </c>
      <c r="D5" s="109">
        <v>43039</v>
      </c>
      <c r="E5" s="116">
        <f t="shared" ref="E5:E15" ca="1" si="0">$E$2-D5</f>
        <v>524</v>
      </c>
      <c r="F5" s="93" t="s">
        <v>121</v>
      </c>
      <c r="G5" s="2"/>
    </row>
    <row r="6" spans="1:7" ht="30" x14ac:dyDescent="0.25">
      <c r="A6" s="4">
        <v>2</v>
      </c>
      <c r="B6" s="93" t="s">
        <v>122</v>
      </c>
      <c r="C6" s="94" t="s">
        <v>123</v>
      </c>
      <c r="D6" s="109">
        <v>43124</v>
      </c>
      <c r="E6" s="116">
        <f t="shared" ca="1" si="0"/>
        <v>439</v>
      </c>
      <c r="F6" s="93" t="s">
        <v>121</v>
      </c>
      <c r="G6" s="95" t="s">
        <v>46</v>
      </c>
    </row>
    <row r="7" spans="1:7" s="99" customFormat="1" ht="30" x14ac:dyDescent="0.25">
      <c r="A7" s="96">
        <v>3</v>
      </c>
      <c r="B7" s="97" t="s">
        <v>124</v>
      </c>
      <c r="C7" s="93" t="s">
        <v>125</v>
      </c>
      <c r="D7" s="110">
        <v>43126</v>
      </c>
      <c r="E7" s="116">
        <f t="shared" ca="1" si="0"/>
        <v>437</v>
      </c>
      <c r="F7" s="93" t="s">
        <v>121</v>
      </c>
      <c r="G7" s="98"/>
    </row>
    <row r="8" spans="1:7" ht="30" x14ac:dyDescent="0.25">
      <c r="A8" s="4">
        <v>4</v>
      </c>
      <c r="B8" s="93" t="s">
        <v>126</v>
      </c>
      <c r="C8" s="94" t="s">
        <v>127</v>
      </c>
      <c r="D8" s="109">
        <v>43164</v>
      </c>
      <c r="E8" s="116">
        <f t="shared" ca="1" si="0"/>
        <v>399</v>
      </c>
      <c r="F8" s="93" t="s">
        <v>121</v>
      </c>
      <c r="G8" s="2"/>
    </row>
    <row r="9" spans="1:7" ht="30" x14ac:dyDescent="0.25">
      <c r="A9" s="4">
        <v>5</v>
      </c>
      <c r="B9" s="93" t="s">
        <v>128</v>
      </c>
      <c r="C9" s="94" t="s">
        <v>129</v>
      </c>
      <c r="D9" s="109">
        <v>43243</v>
      </c>
      <c r="E9" s="116">
        <f t="shared" ca="1" si="0"/>
        <v>320</v>
      </c>
      <c r="F9" s="100" t="s">
        <v>121</v>
      </c>
      <c r="G9" s="2"/>
    </row>
    <row r="10" spans="1:7" ht="30" x14ac:dyDescent="0.25">
      <c r="A10" s="4">
        <v>6</v>
      </c>
      <c r="B10" s="93" t="s">
        <v>130</v>
      </c>
      <c r="C10" s="94" t="s">
        <v>131</v>
      </c>
      <c r="D10" s="109">
        <v>43391</v>
      </c>
      <c r="E10" s="116">
        <f t="shared" ca="1" si="0"/>
        <v>172</v>
      </c>
      <c r="F10" s="93" t="s">
        <v>121</v>
      </c>
      <c r="G10" s="2"/>
    </row>
    <row r="11" spans="1:7" x14ac:dyDescent="0.25">
      <c r="A11" s="4">
        <v>7</v>
      </c>
      <c r="B11" s="97" t="s">
        <v>132</v>
      </c>
      <c r="C11" s="94" t="s">
        <v>133</v>
      </c>
      <c r="D11" s="109">
        <v>43395</v>
      </c>
      <c r="E11" s="116">
        <f t="shared" ca="1" si="0"/>
        <v>168</v>
      </c>
      <c r="F11" s="101" t="s">
        <v>134</v>
      </c>
      <c r="G11" s="2"/>
    </row>
    <row r="12" spans="1:7" ht="30" x14ac:dyDescent="0.25">
      <c r="A12" s="4">
        <v>8</v>
      </c>
      <c r="B12" s="102" t="s">
        <v>135</v>
      </c>
      <c r="C12" s="94" t="s">
        <v>136</v>
      </c>
      <c r="D12" s="109">
        <v>43399</v>
      </c>
      <c r="E12" s="116">
        <f t="shared" ca="1" si="0"/>
        <v>164</v>
      </c>
      <c r="F12" s="101" t="s">
        <v>134</v>
      </c>
      <c r="G12" s="2"/>
    </row>
    <row r="13" spans="1:7" ht="31.5" x14ac:dyDescent="0.25">
      <c r="A13" s="4">
        <v>9</v>
      </c>
      <c r="B13" s="103" t="s">
        <v>137</v>
      </c>
      <c r="C13" s="104" t="s">
        <v>138</v>
      </c>
      <c r="D13" s="111">
        <v>43432</v>
      </c>
      <c r="E13" s="113">
        <f t="shared" ca="1" si="0"/>
        <v>131</v>
      </c>
      <c r="F13" s="101" t="s">
        <v>134</v>
      </c>
      <c r="G13" s="2"/>
    </row>
    <row r="14" spans="1:7" ht="31.5" x14ac:dyDescent="0.25">
      <c r="A14" s="29">
        <v>10</v>
      </c>
      <c r="B14" s="105" t="s">
        <v>139</v>
      </c>
      <c r="C14" s="32" t="s">
        <v>140</v>
      </c>
      <c r="D14" s="112">
        <v>43451</v>
      </c>
      <c r="E14" s="117">
        <f t="shared" ca="1" si="0"/>
        <v>112</v>
      </c>
      <c r="F14" s="106" t="s">
        <v>134</v>
      </c>
      <c r="G14" s="32"/>
    </row>
    <row r="15" spans="1:7" ht="31.5" x14ac:dyDescent="0.25">
      <c r="A15" s="4">
        <v>11</v>
      </c>
      <c r="B15" s="107" t="s">
        <v>141</v>
      </c>
      <c r="C15" s="2" t="s">
        <v>143</v>
      </c>
      <c r="D15" s="111">
        <v>43529</v>
      </c>
      <c r="E15" s="113">
        <f t="shared" ca="1" si="0"/>
        <v>34</v>
      </c>
      <c r="F15" s="3" t="s">
        <v>121</v>
      </c>
      <c r="G15" s="2"/>
    </row>
    <row r="17" spans="4:4" x14ac:dyDescent="0.25">
      <c r="D17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ell_x0020_SharePoint_x0020_SAEF_x0020_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hell_x0020_SharePoint_x0020_SAEF_x0020_LegalEntityTaxHTField0>
    <Shell_x0020_SharePoint_x0020_SAEF_x0020_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hell_x0020_SharePoint_x0020_SAEF_x0020_CountryOfJurisdictionTaxHTField0>
    <TaxCatchAll xmlns="2e31e110-39f0-4a6b-ba40-b133c461c67e">
      <Value>4</Value>
      <Value>11</Value>
      <Value>10</Value>
      <Value>9</Value>
      <Value>8</Value>
      <Value>7</Value>
      <Value>6</Value>
      <Value>5</Value>
      <Value>55</Value>
      <Value>3</Value>
      <Value>2</Value>
      <Value>1</Value>
    </TaxCatchAll>
    <Shell_x0020_SharePoint_x0020_SAEF_x0020_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hell_x0020_SharePoint_x0020_SAEF_x0020_BusinessTaxHTField0>
    <Shell_x0020_SharePoint_x0020_SAEF_x0020_Collection xmlns="http://schemas.microsoft.com/sharepoint/v3">false</Shell_x0020_SharePoint_x0020_SAEF_x0020_Collection>
    <Shell_x0020_SharePoint_x0020_SAEF_x0020_RecordStatus xmlns="http://schemas.microsoft.com/sharepoint/v3" xsi:nil="true"/>
    <Shell_x0020_SharePoint_x0020_SAEF_x0020_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hell_x0020_SharePoint_x0020_SAEF_x0020_ExportControlClassificationTaxHTField0>
    <Shell_x0020_SharePoint_x0020_SAEF_x0020_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hell_x0020_SharePoint_x0020_SAEF_x0020_WorkgroupIDTaxHTField0>
    <IconOverlay xmlns="http://schemas.microsoft.com/sharepoint/v4" xsi:nil="true"/>
    <Shell_x0020_SharePoint_x0020_SAEF_x0020_FilePlanRecordType xmlns="http://schemas.microsoft.com/sharepoint/v3" xsi:nil="true"/>
    <Shell_x0020_SharePoint_x0020_SAEF_x0020_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Sub-Saharan Africa</TermName>
          <TermId xmlns="http://schemas.microsoft.com/office/infopath/2007/PartnerControls">9d13514c-804d-40ff-8e8a-f6825f62fb70</TermId>
        </TermInfo>
      </Terms>
    </Shell_x0020_SharePoint_x0020_SAEF_x0020_BusinessUnitRegionTaxHTField0>
    <Shell_x0020_SharePoint_x0020_SAEF_x0020_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hell_x0020_SharePoint_x0020_SAEF_x0020_BusinessProcessTaxHTField0>
    <Shell_x0020_SharePoint_x0020_SAEF_x0020_KeepFileLocal xmlns="http://schemas.microsoft.com/sharepoint/v3">false</Shell_x0020_SharePoint_x0020_SAEF_x0020_KeepFileLocal>
    <Shell_x0020_SharePoint_x0020_SAEF_x0020_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hell_x0020_SharePoint_x0020_SAEF_x0020_DocumentStatusTaxHTField0>
    <Shell_x0020_SharePoint_x0020_SAEF_x0020_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hell_x0020_SharePoint_x0020_SAEF_x0020_LanguageTaxHTField0>
    <Shell_x0020_SharePoint_x0020_SAEF_x0020_SiteOwner xmlns="http://schemas.microsoft.com/sharepoint/v3">i:0#.w|africa-me\uchenna.okoroafor</Shell_x0020_SharePoint_x0020_SAEF_x0020_SiteOwner>
    <Shell_x0020_SharePoint_x0020_SAEF_x0020_TRIMRecordNumber xmlns="http://schemas.microsoft.com/sharepoint/v3" xsi:nil="true"/>
    <Shell_x0020_SharePoint_x0020_SAEF_x0020_IsRecord xmlns="http://schemas.microsoft.com/sharepoint/v3" xsi:nil="true"/>
    <Shell_x0020_SharePoint_x0020_SAEF_x0020_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hell_x0020_SharePoint_x0020_SAEF_x0020_DocumentTypeTaxHTField0>
    <Shell_x0020_SharePoint_x0020_SAEF_x0020_SiteCollectionName xmlns="http://schemas.microsoft.com/sharepoint/v3">SPDC C&amp;P Logistics</Shell_x0020_SharePoint_x0020_SAEF_x0020_SiteCollectionName>
    <Shell_x0020_SharePoint_x0020_SAEF_x0020_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hell_x0020_SharePoint_x0020_SAEF_x0020_SecurityClassificationTaxHTField0>
    <Shell_x0020_SharePoint_x0020_SAEF_x0020_Owner xmlns="http://schemas.microsoft.com/sharepoint/v3" xsi:nil="true"/>
    <Shell_x0020_SharePoint_x0020_SAEF_x0020_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hell_x0020_SharePoint_x0020_SAEF_x0020_GlobalFunctionTaxHTField0>
    <Shell_x0020_SharePoint_x0020_SAEF_x0020_Declarer xmlns="http://schemas.microsoft.com/sharepoint/v3" xsi:nil="true"/>
    <Shell_x0020_SharePoint_x0020_SAEF_x0020_AssetIdentifier xmlns="http://schemas.microsoft.com/sharepoint/v3" xsi:nil="true"/>
    <_dlc_DocId xmlns="2e31e110-39f0-4a6b-ba40-b133c461c67e">AFFAA0440-1864928161-3147</_dlc_DocId>
    <_dlc_DocIdUrl xmlns="2e31e110-39f0-4a6b-ba40-b133c461c67e">
      <Url>https://nga001-sp.shell.com/sites/AFFAA0440/_layouts/15/DocIdRedir.aspx?ID=AFFAA0440-1864928161-3147</Url>
      <Description>AFFAA0440-1864928161-3147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E694E4318703484F8D6C9C065617E67D" ma:contentTypeVersion="87" ma:contentTypeDescription="Shell Document Content Type" ma:contentTypeScope="" ma:versionID="c3917aba952975e9463a4ecf9482dfe4">
  <xsd:schema xmlns:xsd="http://www.w3.org/2001/XMLSchema" xmlns:xs="http://www.w3.org/2001/XMLSchema" xmlns:p="http://schemas.microsoft.com/office/2006/metadata/properties" xmlns:ns1="http://schemas.microsoft.com/sharepoint/v3" xmlns:ns2="2e31e110-39f0-4a6b-ba40-b133c461c67e" xmlns:ns4="http://schemas.microsoft.com/sharepoint/v4" targetNamespace="http://schemas.microsoft.com/office/2006/metadata/properties" ma:root="true" ma:fieldsID="d14b0fb12d6bbcec2e8881552aaa59a3" ns1:_="" ns2:_="" ns4:_="">
    <xsd:import namespace="http://schemas.microsoft.com/sharepoint/v3"/>
    <xsd:import namespace="2e31e110-39f0-4a6b-ba40-b133c461c67e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hell_x0020_SharePoint_x0020_SAEF_x0020_SecurityClassificationTaxHTField0" minOccurs="0"/>
                <xsd:element ref="ns1:Shell_x0020_SharePoint_x0020_SAEF_x0020_ExportControlClassificationTaxHTField0" minOccurs="0"/>
                <xsd:element ref="ns1:Shell_x0020_SharePoint_x0020_SAEF_x0020_DocumentStatusTaxHTField0" minOccurs="0"/>
                <xsd:element ref="ns1:Shell_x0020_SharePoint_x0020_SAEF_x0020_DocumentTypeTaxHTField0" minOccurs="0"/>
                <xsd:element ref="ns1:Shell_x0020_SharePoint_x0020_SAEF_x0020_Owner" minOccurs="0"/>
                <xsd:element ref="ns1:Shell_x0020_SharePoint_x0020_SAEF_x0020_BusinessTaxHTField0" minOccurs="0"/>
                <xsd:element ref="ns1:Shell_x0020_SharePoint_x0020_SAEF_x0020_BusinessUnitRegionTaxHTField0" minOccurs="0"/>
                <xsd:element ref="ns1:Shell_x0020_SharePoint_x0020_SAEF_x0020_GlobalFunctionTaxHTField0" minOccurs="0"/>
                <xsd:element ref="ns1:Shell_x0020_SharePoint_x0020_SAEF_x0020_BusinessProcessTaxHTField0" minOccurs="0"/>
                <xsd:element ref="ns1:Shell_x0020_SharePoint_x0020_SAEF_x0020_LegalEntityTaxHTField0" minOccurs="0"/>
                <xsd:element ref="ns1:Shell_x0020_SharePoint_x0020_SAEF_x0020_WorkgroupIDTaxHTField0" minOccurs="0"/>
                <xsd:element ref="ns1:Shell_x0020_SharePoint_x0020_SAEF_x0020_SiteCollectionName"/>
                <xsd:element ref="ns1:Shell_x0020_SharePoint_x0020_SAEF_x0020_SiteOwner"/>
                <xsd:element ref="ns1:Shell_x0020_SharePoint_x0020_SAEF_x0020_LanguageTaxHTField0" minOccurs="0"/>
                <xsd:element ref="ns1:Shell_x0020_SharePoint_x0020_SAEF_x0020_CountryOfJurisdictionTaxHTField0" minOccurs="0"/>
                <xsd:element ref="ns1:Shell_x0020_SharePoint_x0020_SAEF_x0020_Collection"/>
                <xsd:element ref="ns1:Shell_x0020_SharePoint_x0020_SAEF_x0020_KeepFileLocal"/>
                <xsd:element ref="ns1:Shell_x0020_SharePoint_x0020_SAEF_x0020_AssetIdentifier" minOccurs="0"/>
                <xsd:element ref="ns2:_dlc_DocId" minOccurs="0"/>
                <xsd:element ref="ns2:_dlc_DocIdPersistId" minOccurs="0"/>
                <xsd:element ref="ns1:Shell_x0020_SharePoint_x0020_SAEF_x0020_FilePlanRecordType" minOccurs="0"/>
                <xsd:element ref="ns1:Shell_x0020_SharePoint_x0020_SAEF_x0020_RecordStatus" minOccurs="0"/>
                <xsd:element ref="ns1:Shell_x0020_SharePoint_x0020_SAEF_x0020_Declarer" minOccurs="0"/>
                <xsd:element ref="ns1:Shell_x0020_SharePoint_x0020_SAEF_x0020_IsRecord" minOccurs="0"/>
                <xsd:element ref="ns1:Shell_x0020_SharePoint_x0020_SAEF_x0020_TRIMRecordNumber" minOccurs="0"/>
                <xsd:element ref="ns1:_dlc_Exempt" minOccurs="0"/>
                <xsd:element ref="ns1:_dlc_ExpireDateSaved" minOccurs="0"/>
                <xsd:element ref="ns1:_dlc_ExpireDate" minOccurs="0"/>
                <xsd:element ref="ns2:TaxCatchAll" minOccurs="0"/>
                <xsd:element ref="ns2:TaxCatchAllLabel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ell_x0020_SharePoint_x0020_SAEF_x0020_SecurityClassificationTaxHTField0" ma:index="3" ma:taxonomy="true" ma:internalName="Shell_x0020_SharePoint_x0020_SAEF_x0020_SecurityClassificationTaxHTField0" ma:taxonomyFieldName="Shell_x0020_SharePoint_x0020_SAEF_x0020_SecurityClassification" ma:displayName="Security Classification" ma:default="8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ExportControlClassificationTaxHTField0" ma:index="5" nillable="true" ma:taxonomy="true" ma:internalName="Shell_x0020_SharePoint_x0020_SAEF_x0020_ExportControlClassificationTaxHTField0" ma:taxonomyFieldName="Shell_x0020_SharePoint_x0020_SAEF_x0020_ExportControlClassification" ma:displayName="Export Control" ma:readOnly="false" ma:default="9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DocumentStatusTaxHTField0" ma:index="7" ma:taxonomy="true" ma:internalName="Shell_x0020_SharePoint_x0020_SAEF_x0020_DocumentStatusTaxHTField0" ma:taxonomyFieldName="Shell_x0020_SharePoint_x0020_SAEF_x0020_DocumentStatus" ma:displayName="Document Status" ma:default="11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DocumentTypeTaxHTField0" ma:index="9" ma:taxonomy="true" ma:internalName="Shell_x0020_SharePoint_x0020_SAEF_x0020_DocumentTypeTaxHTField0" ma:taxonomyFieldName="Shell_x0020_SharePoint_x0020_SAEF_x0020_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Owner" ma:index="12" nillable="true" ma:displayName="Owner" ma:internalName="Shell_x0020_SharePoint_x0020_SAEF_x0020_Owner">
      <xsd:simpleType>
        <xsd:restriction base="dms:Text"/>
      </xsd:simpleType>
    </xsd:element>
    <xsd:element name="Shell_x0020_SharePoint_x0020_SAEF_x0020_BusinessTaxHTField0" ma:index="13" ma:taxonomy="true" ma:internalName="Shell_x0020_SharePoint_x0020_SAEF_x0020_BusinessTaxHTField0" ma:taxonomyFieldName="Shell_x0020_SharePoint_x0020_SAEF_x0020_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BusinessUnitRegionTaxHTField0" ma:index="15" ma:taxonomy="true" ma:internalName="Shell_x0020_SharePoint_x0020_SAEF_x0020_BusinessUnitRegionTaxHTField0" ma:taxonomyFieldName="Shell_x0020_SharePoint_x0020_SAEF_x0020_BusinessUnitRegion" ma:displayName="Business Unit/Region" ma:default="2;#Sub-Saharan Africa|9d13514c-804d-40ff-8e8a-f6825f62fb70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GlobalFunctionTaxHTField0" ma:index="17" ma:taxonomy="true" ma:internalName="Shell_x0020_SharePoint_x0020_SAEF_x0020_GlobalFunctionTaxHTField0" ma:taxonomyFieldName="Shell_x0020_SharePoint_x0020_SAEF_x0020_GlobalFunction" ma:displayName="Business Function" ma:default="3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BusinessProcessTaxHTField0" ma:index="19" nillable="true" ma:taxonomy="true" ma:internalName="Shell_x0020_SharePoint_x0020_SAEF_x0020_BusinessProcessTaxHTField0" ma:taxonomyFieldName="Shell_x0020_SharePoint_x0020_SAEF_x0020_BusinessProcess" ma:displayName="Business Process" ma:default="10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LegalEntityTaxHTField0" ma:index="21" ma:taxonomy="true" ma:internalName="Shell_x0020_SharePoint_x0020_SAEF_x0020_LegalEntityTaxHTField0" ma:taxonomyFieldName="Shell_x0020_SharePoint_x0020_SAEF_x0020_LegalEntity" ma:displayName="Legal Entity" ma:default="4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WorkgroupIDTaxHTField0" ma:index="23" ma:taxonomy="true" ma:internalName="Shell_x0020_SharePoint_x0020_SAEF_x0020_WorkgroupIDTaxHTField0" ma:taxonomyFieldName="Shell_x0020_SharePoint_x0020_SAEF_x0020_WorkgroupID" ma:displayName="TRIM Workgroup" ma:default="5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SiteCollectionName" ma:index="25" ma:displayName="Site Collection Name" ma:default="SPDC C&amp;P Logistics" ma:hidden="true" ma:internalName="Shell_x0020_SharePoint_x0020_SAEF_x0020_SiteCollectionName">
      <xsd:simpleType>
        <xsd:restriction base="dms:Text"/>
      </xsd:simpleType>
    </xsd:element>
    <xsd:element name="Shell_x0020_SharePoint_x0020_SAEF_x0020_SiteOwner" ma:index="26" ma:displayName="Site Owner" ma:default="i:0#.w|africa-me\uchenna.okoroafor" ma:hidden="true" ma:internalName="Shell_x0020_SharePoint_x0020_SAEF_x0020_SiteOwner">
      <xsd:simpleType>
        <xsd:restriction base="dms:Text"/>
      </xsd:simpleType>
    </xsd:element>
    <xsd:element name="Shell_x0020_SharePoint_x0020_SAEF_x0020_LanguageTaxHTField0" ma:index="27" ma:taxonomy="true" ma:internalName="Shell_x0020_SharePoint_x0020_SAEF_x0020_LanguageTaxHTField0" ma:taxonomyFieldName="Shell_x0020_SharePoint_x0020_SAEF_x0020_Language" ma:displayName="Language" ma:default="6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CountryOfJurisdictionTaxHTField0" ma:index="29" ma:taxonomy="true" ma:internalName="Shell_x0020_SharePoint_x0020_SAEF_x0020_CountryOfJurisdictionTaxHTField0" ma:taxonomyFieldName="Shell_x0020_SharePoint_x0020_SAEF_x0020_CountryOfJurisdiction" ma:displayName="Country of Jurisdiction" ma:default="7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Collection" ma:index="31" ma:displayName="Collection" ma:default="0" ma:hidden="true" ma:internalName="Shell_x0020_SharePoint_x0020_SAEF_x0020_Collection">
      <xsd:simpleType>
        <xsd:restriction base="dms:Boolean"/>
      </xsd:simpleType>
    </xsd:element>
    <xsd:element name="Shell_x0020_SharePoint_x0020_SAEF_x0020_KeepFileLocal" ma:index="32" ma:displayName="Keep File Local" ma:default="0" ma:hidden="true" ma:internalName="Shell_x0020_SharePoint_x0020_SAEF_x0020_KeepFileLocal" ma:readOnly="false">
      <xsd:simpleType>
        <xsd:restriction base="dms:Boolean"/>
      </xsd:simpleType>
    </xsd:element>
    <xsd:element name="Shell_x0020_SharePoint_x0020_SAEF_x0020_AssetIdentifier" ma:index="33" nillable="true" ma:displayName="Asset Identifier" ma:hidden="true" ma:internalName="Shell_x0020_SharePoint_x0020_SAEF_x0020_AssetIdentifier">
      <xsd:simpleType>
        <xsd:restriction base="dms:Text"/>
      </xsd:simpleType>
    </xsd:element>
    <xsd:element name="Shell_x0020_SharePoint_x0020_SAEF_x0020_FilePlanRecordType" ma:index="42" nillable="true" ma:displayName="File Plan Record Type" ma:hidden="true" ma:internalName="Shell_x0020_SharePoint_x0020_SAEF_x0020_FilePlanRecordType">
      <xsd:simpleType>
        <xsd:restriction base="dms:Text"/>
      </xsd:simpleType>
    </xsd:element>
    <xsd:element name="Shell_x0020_SharePoint_x0020_SAEF_x0020_RecordStatus" ma:index="43" nillable="true" ma:displayName="Record Status" ma:hidden="true" ma:internalName="Shell_x0020_SharePoint_x0020_SAEF_x0020_RecordStatus">
      <xsd:simpleType>
        <xsd:restriction base="dms:Text"/>
      </xsd:simpleType>
    </xsd:element>
    <xsd:element name="Shell_x0020_SharePoint_x0020_SAEF_x0020_Declarer" ma:index="44" nillable="true" ma:displayName="Declarer" ma:hidden="true" ma:internalName="Shell_x0020_SharePoint_x0020_SAEF_x0020_Declarer">
      <xsd:simpleType>
        <xsd:restriction base="dms:Text"/>
      </xsd:simpleType>
    </xsd:element>
    <xsd:element name="Shell_x0020_SharePoint_x0020_SAEF_x0020_IsRecord" ma:index="45" nillable="true" ma:displayName="Is Record" ma:hidden="true" ma:internalName="Shell_x0020_SharePoint_x0020_SAEF_x0020_IsRecord">
      <xsd:simpleType>
        <xsd:restriction base="dms:Text"/>
      </xsd:simpleType>
    </xsd:element>
    <xsd:element name="Shell_x0020_SharePoint_x0020_SAEF_x0020_TRIMRecordNumber" ma:index="46" nillable="true" ma:displayName="TRIM Record Number" ma:hidden="true" ma:internalName="Shell_x0020_SharePoint_x0020_SAEF_x0020_TRIMRecordNumber">
      <xsd:simpleType>
        <xsd:restriction base="dms:Text"/>
      </xsd:simpleType>
    </xsd:element>
    <xsd:element name="_dlc_Exempt" ma:index="47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48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49" nillable="true" ma:displayName="Expiration Date" ma:hidden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1e110-39f0-4a6b-ba40-b133c461c67e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3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50" nillable="true" ma:displayName="Taxonomy Catch All Column" ma:hidden="true" ma:list="{b6061b6f-7fcf-45d5-a7f0-ca888e8d2b9f}" ma:internalName="TaxCatchAll" ma:showField="CatchAllData" ma:web="2e31e110-39f0-4a6b-ba40-b133c461c6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1" nillable="true" ma:displayName="Taxonomy Catch All Column1" ma:hidden="true" ma:list="{b6061b6f-7fcf-45d5-a7f0-ca888e8d2b9f}" ma:internalName="TaxCatchAllLabel" ma:readOnly="true" ma:showField="CatchAllDataLabel" ma:web="2e31e110-39f0-4a6b-ba40-b133c461c6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52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</spe:Receivers>
</file>

<file path=customXml/item5.xml><?xml version="1.0" encoding="utf-8"?>
<?mso-contentType ?>
<p:Policy xmlns:p="office.server.policy" id="" local="true">
  <p:Name>Shell Document Base</p:Name>
  <p:Description/>
  <p:Statement/>
  <p:PolicyItems/>
</p:Policy>
</file>

<file path=customXml/itemProps1.xml><?xml version="1.0" encoding="utf-8"?>
<ds:datastoreItem xmlns:ds="http://schemas.openxmlformats.org/officeDocument/2006/customXml" ds:itemID="{41F67810-062A-4A29-8261-6B24C7CA51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7E8D7F-9CE3-482F-B8F1-648B79AB6EDC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sharepoint/v3"/>
    <ds:schemaRef ds:uri="http://schemas.microsoft.com/sharepoint/v4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e31e110-39f0-4a6b-ba40-b133c461c67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61EB956-AB8E-47D1-A8B8-2D6AF12FE4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e31e110-39f0-4a6b-ba40-b133c461c67e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2D3E648-9D94-439F-ABBC-CD7BAF69872E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1FB146D8-ABD1-4FF7-A951-333180316798}">
  <ds:schemaRefs>
    <ds:schemaRef ds:uri="office.server.polic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Asset Disposal Tracker</vt:lpstr>
      <vt:lpstr>2019 SPDC Disposal Records</vt:lpstr>
      <vt:lpstr>2019 SNEPCo Disposal Records</vt:lpstr>
      <vt:lpstr>Asset Sales</vt:lpstr>
      <vt:lpstr>Asset Awaiting NAPIMS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Disposal Tracker (SPDC &amp; SNEPCo)</dc:title>
  <dc:creator>Adefuye</dc:creator>
  <cp:lastModifiedBy>Nwobi, Sunday U SPDC-PTC/UL</cp:lastModifiedBy>
  <dcterms:created xsi:type="dcterms:W3CDTF">2019-02-07T12:07:41Z</dcterms:created>
  <dcterms:modified xsi:type="dcterms:W3CDTF">2019-04-08T09:45:11Z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0x0101006F0A470EEB1140E7AA14F4CE8A50B54C0001CB1477F4DD432AA86DD56CC3887AF400E694E4318703484F8D6C9C065617E67D</vt:lpwstr>
  </property>
  <property fmtid="{D5CDD505-2E9C-101B-9397-08002B2CF9AE}" pid="3" name="_dlc_policyId">
    <vt:lpwstr/>
  </property>
  <property fmtid="{D5CDD505-2E9C-101B-9397-08002B2CF9AE}" pid="4" name="ItemRetentionFormula">
    <vt:lpwstr/>
  </property>
  <property fmtid="{D5CDD505-2E9C-101B-9397-08002B2CF9AE}" pid="5" name="_dlc_DocIdItemGuid">
    <vt:lpwstr>e541f86b-352f-4906-85e4-9a09495740fa</vt:lpwstr>
  </property>
  <property fmtid="{D5CDD505-2E9C-101B-9397-08002B2CF9AE}" pid="6" name="Shell SharePoint SAEF BusinessProcess">
    <vt:lpwstr>10;#All - Records Management|1f68a0f2-47ab-4887-8df5-7c0616d5ad90</vt:lpwstr>
  </property>
  <property fmtid="{D5CDD505-2E9C-101B-9397-08002B2CF9AE}" pid="7" name="Shell SharePoint SAEF SecurityClassification">
    <vt:lpwstr>8;#Restricted|21aa7f98-4035-4019-a764-107acb7269af</vt:lpwstr>
  </property>
  <property fmtid="{D5CDD505-2E9C-101B-9397-08002B2CF9AE}" pid="8" name="Shell SharePoint SAEF DocumentType">
    <vt:lpwstr>55;#Business Continuity Plans [ARM]|c9aa2148-b91f-4b55-a1aa-ec1b6aa23142</vt:lpwstr>
  </property>
  <property fmtid="{D5CDD505-2E9C-101B-9397-08002B2CF9AE}" pid="9" name="Shell SharePoint SAEF LegalEntity">
    <vt:lpwstr>4;#The Shell Petroleum Development Company Of Nigeria Limited|b482a97d-f8dd-41c8-ab1c-99b8408fd22e</vt:lpwstr>
  </property>
  <property fmtid="{D5CDD505-2E9C-101B-9397-08002B2CF9AE}" pid="10" name="Shell SharePoint SAEF BusinessUnitRegion">
    <vt:lpwstr>2;#Sub-Saharan Africa|9d13514c-804d-40ff-8e8a-f6825f62fb70</vt:lpwstr>
  </property>
  <property fmtid="{D5CDD505-2E9C-101B-9397-08002B2CF9AE}" pid="11" name="Shell SharePoint SAEF GlobalFunction">
    <vt:lpwstr>3;#Not Applicable|ddce64fb-3cb8-4cd9-8e3d-0fe554247fd1</vt:lpwstr>
  </property>
  <property fmtid="{D5CDD505-2E9C-101B-9397-08002B2CF9AE}" pid="12" name="Shell SharePoint SAEF WorkgroupID">
    <vt:lpwstr>5;#Upstream _ Single File Plan - 22022|d3ed65c1-761d-4a84-a678-924ffd6ed182</vt:lpwstr>
  </property>
  <property fmtid="{D5CDD505-2E9C-101B-9397-08002B2CF9AE}" pid="13" name="Shell SharePoint SAEF CountryOfJurisdiction">
    <vt:lpwstr>7;#NIGERIA|973e3eb3-a5f9-4712-a628-787e048af9f3</vt:lpwstr>
  </property>
  <property fmtid="{D5CDD505-2E9C-101B-9397-08002B2CF9AE}" pid="14" name="Shell SharePoint SAEF ExportControlClassification">
    <vt:lpwstr>9;#Non-US content - Non Controlled|2ac8835e-0587-4096-a6e2-1f68da1e6cb3</vt:lpwstr>
  </property>
  <property fmtid="{D5CDD505-2E9C-101B-9397-08002B2CF9AE}" pid="15" name="Shell SharePoint SAEF DocumentStatus">
    <vt:lpwstr>11;#Draft|1c86f377-7d91-4c95-bd5b-c18c83fe0aa5</vt:lpwstr>
  </property>
  <property fmtid="{D5CDD505-2E9C-101B-9397-08002B2CF9AE}" pid="16" name="Shell SharePoint SAEF Language">
    <vt:lpwstr>6;#English|bd3ad5ee-f0c3-40aa-8cc8-36ef09940af3</vt:lpwstr>
  </property>
  <property fmtid="{D5CDD505-2E9C-101B-9397-08002B2CF9AE}" pid="17" name="Shell SharePoint SAEF Business">
    <vt:lpwstr>1;#Upstream International|dabf15d9-4f75-4ed1-b8a1-a0c3e2a85888</vt:lpwstr>
  </property>
</Properties>
</file>