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nnamdi_udoba_shell_com/Documents/2022 - PAS/2022 - GPA/"/>
    </mc:Choice>
  </mc:AlternateContent>
  <xr:revisionPtr revIDLastSave="0" documentId="8_{447EA260-2F7D-4B4E-AB5B-10258654D98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<sst xmlns="http://schemas.openxmlformats.org/spreadsheetml/2006/main" count="307" uniqueCount="137">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</sst>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ill="1" applyBorder="1"/>
    <xf numFmtId="0" fontId="0" fillId="9" borderId="8" xfId="0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108" zoomScaleNormal="115" workbookViewId="0">
      <selection activeCell="F23" sqref="F23"/>
    </sheetView>
  </sheetViews>
  <sheetFormatPr defaultRowHeight="14.5" x14ac:dyDescent="0.35"/>
  <cols>
    <col min="1" max="1" width="8.7265625" style="72"/>
    <col min="2" max="2" width="14.26953125" style="72" customWidth="1"/>
    <col min="3" max="3" width="68.7265625" style="72" customWidth="1"/>
    <col min="4" max="4" width="30.26953125" style="72" customWidth="1"/>
    <col min="5" max="5" width="8.54296875" style="72" hidden="1" customWidth="1"/>
    <col min="6" max="6" width="28.54296875" style="109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4" width="8.7265625" style="72"/>
    <col min="15" max="15" width="31.54296875" style="72" customWidth="1"/>
    <col min="16" max="16" width="8.7265625" customWidth="1"/>
    <col min="19" max="19" width="11.7265625" customWidth="1"/>
  </cols>
  <sheetData>
    <row r="1" spans="2:20" ht="21.4" customHeight="1" thickBot="1" x14ac:dyDescent="0.4"/>
    <row r="2" spans="2:20" ht="41.25" customHeight="1" thickBot="1" x14ac:dyDescent="0.4">
      <c r="C2" s="148" t="s">
        <v>0</v>
      </c>
      <c r="D2" s="149"/>
      <c r="E2" s="149"/>
      <c r="F2" s="150"/>
    </row>
    <row r="3" spans="2:20" ht="15" hidden="1" thickBot="1" x14ac:dyDescent="0.4">
      <c r="C3" s="72">
        <v>1</v>
      </c>
      <c r="D3" s="72">
        <v>2</v>
      </c>
      <c r="E3" s="72">
        <v>3</v>
      </c>
      <c r="F3" s="109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 t="s">
        <v>1</v>
      </c>
      <c r="D4" s="75" t="s">
        <v>2</v>
      </c>
      <c r="E4" s="76" t="s">
        <v>3</v>
      </c>
      <c r="F4" s="110" t="s">
        <v>4</v>
      </c>
      <c r="G4" s="110"/>
      <c r="H4" s="77"/>
      <c r="I4" s="78"/>
      <c r="J4" s="73"/>
      <c r="K4" s="79" t="s">
        <v>5</v>
      </c>
      <c r="L4" s="73"/>
      <c r="M4" s="73" t="s">
        <v>6</v>
      </c>
      <c r="N4" s="78"/>
      <c r="O4" s="80" t="s">
        <v>1</v>
      </c>
      <c r="P4" s="65" t="s">
        <v>3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0.85</v>
      </c>
      <c r="E5" s="83">
        <v>0.3</v>
      </c>
      <c r="F5" s="111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7.73</v>
      </c>
      <c r="R5" s="47">
        <v>0.41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0.85</v>
      </c>
      <c r="E6" s="83">
        <v>0.66669999999999996</v>
      </c>
      <c r="F6" s="111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7.73</v>
      </c>
      <c r="R6" s="47">
        <v>0.41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0.85</v>
      </c>
      <c r="E7" s="83">
        <v>0.15</v>
      </c>
      <c r="F7" s="111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7.73</v>
      </c>
      <c r="R7" s="47">
        <v>0.41</v>
      </c>
      <c r="S7" s="47">
        <v>0.41</v>
      </c>
      <c r="T7" s="1"/>
    </row>
    <row r="8" spans="2:20" ht="32.65" hidden="1" customHeight="1" x14ac:dyDescent="0.35">
      <c r="B8" s="73"/>
      <c r="C8" s="86" t="s">
        <v>19</v>
      </c>
      <c r="D8" s="82">
        <v>0.85</v>
      </c>
      <c r="E8" s="83">
        <v>0.3</v>
      </c>
      <c r="F8" s="111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7.73</v>
      </c>
      <c r="R8" s="47">
        <v>0.41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0.85</v>
      </c>
      <c r="E9" s="83">
        <v>0.2767</v>
      </c>
      <c r="F9" s="111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7.73</v>
      </c>
      <c r="R9" s="47">
        <v>0.41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11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31" t="s">
        <v>26</v>
      </c>
      <c r="D11" s="132">
        <v>0.61</v>
      </c>
      <c r="E11" s="123">
        <v>0.55000000000000004</v>
      </c>
      <c r="F11" s="133">
        <v>0.27</v>
      </c>
      <c r="G11" s="84"/>
      <c r="I11" s="73"/>
      <c r="J11" s="73"/>
      <c r="K11" s="85"/>
      <c r="M11" s="73" t="s">
        <v>27</v>
      </c>
      <c r="O11" s="81" t="s">
        <v>26</v>
      </c>
      <c r="P11" s="123">
        <v>1</v>
      </c>
      <c r="Q11" s="124">
        <v>3.26</v>
      </c>
      <c r="R11" s="125">
        <v>0</v>
      </c>
      <c r="S11" s="126">
        <v>0.02</v>
      </c>
    </row>
    <row r="12" spans="2:20" hidden="1" x14ac:dyDescent="0.35">
      <c r="B12" s="73"/>
      <c r="C12" s="131" t="s">
        <v>28</v>
      </c>
      <c r="D12" s="132">
        <v>0.61</v>
      </c>
      <c r="E12" s="123">
        <v>0.44</v>
      </c>
      <c r="F12" s="133">
        <v>0.27</v>
      </c>
      <c r="G12" s="84"/>
      <c r="I12" s="73"/>
      <c r="J12" s="73"/>
      <c r="K12" s="85"/>
      <c r="M12" s="73" t="s">
        <v>29</v>
      </c>
      <c r="O12" s="81" t="s">
        <v>28</v>
      </c>
      <c r="P12" s="123">
        <v>1</v>
      </c>
      <c r="Q12" s="124">
        <v>0</v>
      </c>
      <c r="R12" s="125">
        <v>0</v>
      </c>
      <c r="S12" s="126">
        <v>0</v>
      </c>
    </row>
    <row r="13" spans="2:20" hidden="1" x14ac:dyDescent="0.35">
      <c r="B13" s="73"/>
      <c r="C13" s="131" t="s">
        <v>30</v>
      </c>
      <c r="D13" s="132">
        <v>0.62</v>
      </c>
      <c r="E13" s="123">
        <v>1</v>
      </c>
      <c r="F13" s="133">
        <v>0.17</v>
      </c>
      <c r="G13" s="84"/>
      <c r="I13" s="73"/>
      <c r="J13" s="73"/>
      <c r="K13" s="88"/>
      <c r="M13" s="73" t="s">
        <v>31</v>
      </c>
      <c r="O13" s="81" t="s">
        <v>30</v>
      </c>
      <c r="P13" s="123">
        <v>1</v>
      </c>
      <c r="Q13" s="124">
        <v>3.56</v>
      </c>
      <c r="R13" s="125">
        <v>0</v>
      </c>
      <c r="S13" s="126">
        <v>0</v>
      </c>
    </row>
    <row r="14" spans="2:20" ht="15" hidden="1" thickBot="1" x14ac:dyDescent="0.4">
      <c r="B14" s="73"/>
      <c r="C14" s="134" t="s">
        <v>32</v>
      </c>
      <c r="D14" s="135">
        <v>1</v>
      </c>
      <c r="E14" s="127">
        <v>0.5</v>
      </c>
      <c r="F14" s="136">
        <v>1</v>
      </c>
      <c r="G14" s="84"/>
      <c r="I14" s="73"/>
      <c r="O14" s="89" t="s">
        <v>32</v>
      </c>
      <c r="P14" s="127">
        <v>0.5</v>
      </c>
      <c r="Q14" s="128">
        <v>0</v>
      </c>
      <c r="R14" s="129">
        <v>0</v>
      </c>
      <c r="S14" s="130">
        <v>0</v>
      </c>
    </row>
    <row r="15" spans="2:20" ht="15" hidden="1" thickBot="1" x14ac:dyDescent="0.4">
      <c r="B15" s="73"/>
      <c r="C15" s="131" t="s">
        <v>33</v>
      </c>
      <c r="D15" s="137">
        <v>1</v>
      </c>
      <c r="E15" s="138">
        <v>0.33</v>
      </c>
      <c r="F15" s="139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31" t="s">
        <v>34</v>
      </c>
      <c r="D16" s="132">
        <v>1</v>
      </c>
      <c r="E16" s="123">
        <v>0.27800000000000002</v>
      </c>
      <c r="F16" s="140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31" t="s">
        <v>36</v>
      </c>
      <c r="D17" s="132">
        <v>0.5</v>
      </c>
      <c r="E17" s="123">
        <v>1</v>
      </c>
      <c r="F17" s="140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2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3"/>
    </row>
    <row r="20" spans="2:19" x14ac:dyDescent="0.35">
      <c r="C20" s="100" t="s">
        <v>39</v>
      </c>
      <c r="D20" s="118" t="s">
        <v>40</v>
      </c>
      <c r="E20" s="90"/>
      <c r="F20" s="114"/>
    </row>
    <row r="21" spans="2:19" ht="15.4" customHeight="1" x14ac:dyDescent="0.35">
      <c r="C21" s="69"/>
      <c r="D21" s="145"/>
      <c r="E21" s="146"/>
      <c r="F21" s="147"/>
    </row>
    <row r="22" spans="2:19" ht="16" thickBot="1" x14ac:dyDescent="0.4">
      <c r="C22" s="69" t="s">
        <v>41</v>
      </c>
      <c r="D22" s="119" t="s">
        <v>11</v>
      </c>
      <c r="E22" s="91">
        <f>IF(D22=$K$4,(VLOOKUP(D24,$C$5:$F$17,2,FALSE)),(VLOOKUP(D24,$C$5:$F$17,4,FALSE)))</f>
        <v>0.4</v>
      </c>
      <c r="F22" s="120">
        <v>8075</v>
      </c>
    </row>
    <row r="23" spans="2:19" x14ac:dyDescent="0.35">
      <c r="C23" s="70" t="s">
        <v>42</v>
      </c>
      <c r="D23" s="121" t="s">
        <v>43</v>
      </c>
      <c r="E23" s="82"/>
      <c r="F23" s="115">
        <v>0</v>
      </c>
      <c r="H23" s="141" t="s">
        <v>44</v>
      </c>
      <c r="I23" s="142"/>
      <c r="J23" s="95" t="s">
        <v>45</v>
      </c>
    </row>
    <row r="24" spans="2:19" ht="15" thickBot="1" x14ac:dyDescent="0.4">
      <c r="C24" s="69" t="s">
        <v>46</v>
      </c>
      <c r="D24" s="122" t="s">
        <v>10</v>
      </c>
      <c r="E24" s="92">
        <f>VLOOKUP(D24,$C$4:$F$17,3,FALSE)</f>
        <v>0.3</v>
      </c>
      <c r="F24" s="108">
        <f>(F22-F23)*E24*E22</f>
        <v>969</v>
      </c>
      <c r="H24" s="143"/>
      <c r="I24" s="144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3"/>
    </row>
    <row r="27" spans="2:19" x14ac:dyDescent="0.35">
      <c r="C27" s="69" t="s">
        <v>51</v>
      </c>
      <c r="D27" s="90" t="s">
        <v>52</v>
      </c>
      <c r="E27" s="90"/>
      <c r="F27" s="114"/>
    </row>
    <row r="28" spans="2:19" x14ac:dyDescent="0.35">
      <c r="C28" s="69" t="s">
        <v>53</v>
      </c>
      <c r="D28" s="104" t="s">
        <v>23</v>
      </c>
      <c r="E28" s="82">
        <f>IF(D28=$K$7,(VLOOKUP(D31,$O$4:$S$16,3,FALSE)),IF(D28=$K$8,(VLOOKUP(D31,$O$4:S$16,4,FALSE)),(VLOOKUP(D31,$O$4:S$16,5,FALSE))))</f>
        <v>0.02</v>
      </c>
      <c r="F28" s="115">
        <v>2</v>
      </c>
    </row>
    <row r="29" spans="2:19" x14ac:dyDescent="0.35">
      <c r="C29" s="69" t="s">
        <v>54</v>
      </c>
      <c r="D29" s="106" t="s">
        <v>55</v>
      </c>
      <c r="E29" s="91">
        <f>(VLOOKUP(D31,$C$5:$F$16,3,FALSE))</f>
        <v>0.55000000000000004</v>
      </c>
      <c r="F29" s="115">
        <v>31</v>
      </c>
    </row>
    <row r="30" spans="2:19" x14ac:dyDescent="0.35">
      <c r="C30" s="69" t="s">
        <v>56</v>
      </c>
      <c r="D30" s="103" t="s">
        <v>43</v>
      </c>
      <c r="E30" s="91">
        <f>(VLOOKUP(D31,$C$5:$F$16,4,FALSE))</f>
        <v>0.27</v>
      </c>
      <c r="F30" s="115">
        <v>0</v>
      </c>
    </row>
    <row r="31" spans="2:19" ht="27" thickBot="1" x14ac:dyDescent="0.4">
      <c r="C31" s="70" t="s">
        <v>57</v>
      </c>
      <c r="D31" s="105" t="s">
        <v>26</v>
      </c>
      <c r="E31" s="92">
        <f>VLOOKUP(D31,$O$4:$S$16,2,FALSE)</f>
        <v>1</v>
      </c>
      <c r="F31" s="107">
        <f>(((F29/366)*F28*E31*E28)*1000)-(F30*E30*E29)</f>
        <v>3.3879781420765029</v>
      </c>
      <c r="G31" s="117"/>
    </row>
    <row r="32" spans="2:19" ht="13.5" customHeight="1" x14ac:dyDescent="0.35">
      <c r="C32" s="69" t="s">
        <v>58</v>
      </c>
    </row>
    <row r="33" spans="3:7" ht="8.65" customHeight="1" thickBot="1" x14ac:dyDescent="0.4">
      <c r="C33" s="71"/>
      <c r="D33" s="78"/>
      <c r="E33" s="73"/>
      <c r="F33" s="112"/>
      <c r="G33" s="87"/>
    </row>
    <row r="34" spans="3:7" ht="7.5" customHeight="1" x14ac:dyDescent="0.35">
      <c r="D34" s="73"/>
      <c r="E34" s="73"/>
      <c r="F34" s="112"/>
      <c r="G34" s="85"/>
    </row>
    <row r="35" spans="3:7" ht="10.9" customHeight="1" x14ac:dyDescent="0.35">
      <c r="D35" s="93"/>
      <c r="E35" s="73"/>
      <c r="F35" s="112"/>
      <c r="G35" s="85"/>
    </row>
    <row r="36" spans="3:7" ht="8.65" customHeight="1" thickBot="1" x14ac:dyDescent="0.4">
      <c r="D36" s="78"/>
      <c r="E36" s="73"/>
      <c r="F36" s="112"/>
      <c r="G36" s="88"/>
    </row>
    <row r="37" spans="3:7" ht="26.5" x14ac:dyDescent="0.35">
      <c r="C37" s="101" t="s">
        <v>59</v>
      </c>
      <c r="F37" s="116"/>
    </row>
    <row r="38" spans="3:7" ht="15" thickBot="1" x14ac:dyDescent="0.4">
      <c r="C38" s="102" t="s">
        <v>60</v>
      </c>
      <c r="D38" s="78"/>
      <c r="E38" s="73"/>
      <c r="F38" s="112"/>
      <c r="G38" s="87"/>
    </row>
    <row r="39" spans="3:7" x14ac:dyDescent="0.35">
      <c r="D39" s="73"/>
      <c r="E39" s="73"/>
      <c r="F39" s="112"/>
      <c r="G39" s="85"/>
    </row>
    <row r="40" spans="3:7" x14ac:dyDescent="0.35">
      <c r="D40" s="93"/>
      <c r="E40" s="73"/>
      <c r="F40" s="112"/>
      <c r="G40" s="85"/>
    </row>
    <row r="41" spans="3:7" x14ac:dyDescent="0.35">
      <c r="D41" s="78"/>
      <c r="E41" s="73"/>
      <c r="F41" s="112"/>
      <c r="G41" s="88"/>
    </row>
    <row r="42" spans="3:7" x14ac:dyDescent="0.35">
      <c r="F42" s="116"/>
    </row>
    <row r="43" spans="3:7" x14ac:dyDescent="0.35">
      <c r="F43" s="116"/>
    </row>
    <row r="44" spans="3:7" x14ac:dyDescent="0.35">
      <c r="F44" s="116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 x14ac:dyDescent="0.3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x14ac:dyDescent="0.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x14ac:dyDescent="0.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x14ac:dyDescent="0.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 x14ac:dyDescent="0.3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 x14ac:dyDescent="0.3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 x14ac:dyDescent="0.35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 x14ac:dyDescent="0.35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 x14ac:dyDescent="0.35">
      <c r="K11" s="18" t="s">
        <v>74</v>
      </c>
    </row>
    <row r="12" spans="2:11" ht="13.5" thickBot="1" x14ac:dyDescent="0.35"/>
    <row r="13" spans="2:11" ht="13.5" thickBot="1" x14ac:dyDescent="0.35">
      <c r="B13" s="9" t="s">
        <v>75</v>
      </c>
      <c r="C13" s="10" t="s">
        <v>62</v>
      </c>
      <c r="D13" s="11" t="s">
        <v>63</v>
      </c>
    </row>
    <row r="14" spans="2:11" x14ac:dyDescent="0.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 x14ac:dyDescent="0.3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x14ac:dyDescent="0.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x14ac:dyDescent="0.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 x14ac:dyDescent="0.3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74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81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82</v>
      </c>
      <c r="H25" s="27" t="s">
        <v>62</v>
      </c>
      <c r="I25" s="28" t="s">
        <v>63</v>
      </c>
    </row>
    <row r="26" spans="2:9" x14ac:dyDescent="0.3">
      <c r="G26" s="15" t="s">
        <v>83</v>
      </c>
      <c r="H26" s="8">
        <v>5</v>
      </c>
      <c r="I26" s="29"/>
    </row>
    <row r="27" spans="2:9" x14ac:dyDescent="0.3">
      <c r="G27" s="25" t="s">
        <v>68</v>
      </c>
      <c r="H27" s="8">
        <v>365</v>
      </c>
      <c r="I27" s="29"/>
    </row>
    <row r="28" spans="2:9" x14ac:dyDescent="0.3">
      <c r="G28" s="15" t="s">
        <v>84</v>
      </c>
      <c r="H28" s="2">
        <v>15.65</v>
      </c>
      <c r="I28" s="26">
        <f>(H27/365)*H28*H26</f>
        <v>78.25</v>
      </c>
    </row>
    <row r="29" spans="2:9" x14ac:dyDescent="0.3">
      <c r="G29" s="15" t="s">
        <v>85</v>
      </c>
      <c r="H29" s="2">
        <v>0.3</v>
      </c>
      <c r="I29" s="16">
        <f>I28*H29</f>
        <v>23.474999999999998</v>
      </c>
    </row>
    <row r="30" spans="2:9" x14ac:dyDescent="0.3">
      <c r="G30" s="15" t="s">
        <v>71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72</v>
      </c>
      <c r="H31" s="2">
        <v>0.15</v>
      </c>
      <c r="I31" s="16">
        <f>I28*H31</f>
        <v>11.737499999999999</v>
      </c>
    </row>
    <row r="32" spans="2:9" ht="26" x14ac:dyDescent="0.3">
      <c r="G32" s="17" t="s">
        <v>73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74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/>
    <row r="3" spans="2:14" x14ac:dyDescent="0.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 x14ac:dyDescent="0.3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 x14ac:dyDescent="0.3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 x14ac:dyDescent="0.35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 x14ac:dyDescent="0.3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 x14ac:dyDescent="0.3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 x14ac:dyDescent="0.35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 x14ac:dyDescent="0.3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 x14ac:dyDescent="0.3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x14ac:dyDescent="0.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 x14ac:dyDescent="0.35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 x14ac:dyDescent="0.35">
      <c r="B24" s="32" t="s">
        <v>94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81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9" t="s">
        <v>111</v>
      </c>
      <c r="C2" s="31" t="s">
        <v>62</v>
      </c>
      <c r="D2" s="11" t="s">
        <v>63</v>
      </c>
    </row>
    <row r="3" spans="2:4" x14ac:dyDescent="0.35">
      <c r="B3" s="12" t="s">
        <v>65</v>
      </c>
      <c r="C3" s="2"/>
      <c r="D3" s="21">
        <v>1</v>
      </c>
    </row>
    <row r="4" spans="2:4" x14ac:dyDescent="0.35">
      <c r="B4" s="12" t="s">
        <v>112</v>
      </c>
      <c r="C4" s="2">
        <v>0.94</v>
      </c>
      <c r="D4" s="22">
        <f>D3*C4</f>
        <v>0.94</v>
      </c>
    </row>
    <row r="5" spans="2:4" ht="15" thickBot="1" x14ac:dyDescent="0.4">
      <c r="B5" s="32" t="s">
        <v>93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113</v>
      </c>
      <c r="C10" s="31" t="s">
        <v>62</v>
      </c>
      <c r="D10" s="33" t="s">
        <v>63</v>
      </c>
    </row>
    <row r="11" spans="2:4" x14ac:dyDescent="0.35">
      <c r="B11" s="12" t="s">
        <v>76</v>
      </c>
      <c r="C11" s="2"/>
      <c r="D11" s="21">
        <v>1</v>
      </c>
    </row>
    <row r="12" spans="2:4" x14ac:dyDescent="0.35">
      <c r="B12" s="12" t="s">
        <v>114</v>
      </c>
      <c r="C12" s="2">
        <v>0.7</v>
      </c>
      <c r="D12" s="22">
        <f>D11*C12</f>
        <v>0.7</v>
      </c>
    </row>
    <row r="13" spans="2:4" ht="15" thickBot="1" x14ac:dyDescent="0.4">
      <c r="B13" s="32" t="s">
        <v>93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115</v>
      </c>
      <c r="C18" s="31" t="s">
        <v>62</v>
      </c>
      <c r="D18" s="33" t="s">
        <v>63</v>
      </c>
    </row>
    <row r="19" spans="2:4" x14ac:dyDescent="0.35">
      <c r="B19" s="12" t="s">
        <v>116</v>
      </c>
      <c r="C19" s="7">
        <v>1</v>
      </c>
      <c r="D19" s="34"/>
    </row>
    <row r="20" spans="2:4" ht="16.899999999999999" customHeight="1" x14ac:dyDescent="0.35">
      <c r="B20" s="25" t="s">
        <v>68</v>
      </c>
      <c r="C20" s="7">
        <v>365</v>
      </c>
      <c r="D20" s="34"/>
    </row>
    <row r="21" spans="2:4" x14ac:dyDescent="0.35">
      <c r="B21" s="15" t="s">
        <v>117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118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81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1</v>
      </c>
      <c r="D4" s="46" t="s">
        <v>2</v>
      </c>
      <c r="E4" s="55" t="s">
        <v>3</v>
      </c>
      <c r="F4" s="55" t="s">
        <v>4</v>
      </c>
      <c r="G4" s="56"/>
      <c r="H4" s="56"/>
      <c r="I4" s="57"/>
      <c r="J4" s="1"/>
      <c r="K4" s="12" t="s">
        <v>119</v>
      </c>
      <c r="L4" s="1"/>
      <c r="M4" s="1" t="s">
        <v>6</v>
      </c>
      <c r="N4" s="3"/>
      <c r="O4" s="50" t="s">
        <v>1</v>
      </c>
      <c r="P4" s="55" t="s">
        <v>3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6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35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131</v>
      </c>
      <c r="E16" s="31" t="s">
        <v>62</v>
      </c>
      <c r="F16" s="41" t="s">
        <v>132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121</v>
      </c>
      <c r="E18" s="2"/>
      <c r="F18" s="42"/>
      <c r="G18" s="21">
        <v>1</v>
      </c>
    </row>
    <row r="19" spans="4:7" ht="15" thickBot="1" x14ac:dyDescent="0.4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133</v>
      </c>
      <c r="E21" s="31" t="s">
        <v>62</v>
      </c>
      <c r="F21" s="41" t="s">
        <v>132</v>
      </c>
      <c r="G21" s="11"/>
    </row>
    <row r="22" spans="4:7" x14ac:dyDescent="0.35">
      <c r="D22" s="12" t="s">
        <v>121</v>
      </c>
      <c r="E22" s="2"/>
      <c r="F22" s="42"/>
      <c r="G22" s="21">
        <v>1</v>
      </c>
    </row>
    <row r="23" spans="4:7" ht="15" thickBot="1" x14ac:dyDescent="0.4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68</v>
      </c>
      <c r="E27" s="58"/>
      <c r="F27" s="59"/>
      <c r="G27" s="60">
        <v>365</v>
      </c>
    </row>
    <row r="28" spans="4:7" ht="15" thickBot="1" x14ac:dyDescent="0.4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135</v>
      </c>
      <c r="E30" s="31" t="s">
        <v>62</v>
      </c>
      <c r="F30" s="41" t="s">
        <v>132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68</v>
      </c>
      <c r="E32" s="58"/>
      <c r="F32" s="59"/>
      <c r="G32" s="60">
        <v>365</v>
      </c>
    </row>
    <row r="33" spans="4:7" ht="15" thickBot="1" x14ac:dyDescent="0.4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136</v>
      </c>
      <c r="E35" s="31" t="s">
        <v>62</v>
      </c>
      <c r="F35" s="41" t="s">
        <v>132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68</v>
      </c>
      <c r="E37" s="58"/>
      <c r="F37" s="59"/>
      <c r="G37" s="60">
        <v>365</v>
      </c>
    </row>
    <row r="38" spans="4:7" ht="15" thickBot="1" x14ac:dyDescent="0.4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Udoba, Nnamdi SNEPCO-PTC/U/GE</cp:lastModifiedBy>
  <cp:revision/>
  <dcterms:created xsi:type="dcterms:W3CDTF">2019-03-08T09:08:42Z</dcterms:created>
  <dcterms:modified xsi:type="dcterms:W3CDTF">2022-10-12T10:41:15Z</dcterms:modified>
  <cp:category/>
  <cp:contentStatus/>
</cp:coreProperties>
</file>