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.Azubuike\Desktop\NOVCommercial Finance\Finance\Wave\"/>
    </mc:Choice>
  </mc:AlternateContent>
  <xr:revisionPtr revIDLastSave="0" documentId="13_ncr:1_{A929E353-7A3C-4588-8252-C6586F5BB8F6}" xr6:coauthVersionLast="45" xr6:coauthVersionMax="45" xr10:uidLastSave="{00000000-0000-0000-0000-000000000000}"/>
  <bookViews>
    <workbookView xWindow="28680" yWindow="-120" windowWidth="29040" windowHeight="15840" xr2:uid="{FF9B8E57-B727-43BB-A63A-A8696AA40007}"/>
  </bookViews>
  <sheets>
    <sheet name="FCF" sheetId="1" r:id="rId1"/>
    <sheet name="Details" sheetId="3" state="hidden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</externalReferences>
  <definedNames>
    <definedName name="____________DAT14" localSheetId="1">[1]Sheet1!#REF!</definedName>
    <definedName name="____________DAT14" localSheetId="0">[1]Sheet1!#REF!</definedName>
    <definedName name="____________DAT14">[1]Sheet1!#REF!</definedName>
    <definedName name="____________PSG1" localSheetId="1">[2]Parameters!#REF!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1">'[13]Reserves Breakdown'!#REF!</definedName>
    <definedName name="AG_to_Oil_Ratio" localSheetId="0">'[14]Reserves Breakdown'!#REF!</definedName>
    <definedName name="AG_to_Oil_Ratio">'[14]Reserves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[15]ActivityData!$A$2:$A$178</definedName>
    <definedName name="All_Data">[16]Economics!$I$24:$BG$74,[16]Economics!$H$77:$M$91</definedName>
    <definedName name="alllookup" localSheetId="1">[13]Calculations!#REF!</definedName>
    <definedName name="alllookup" localSheetId="0">[14]Calculations!#REF!</definedName>
    <definedName name="alllookup">[14]Calculations!#REF!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'[17]Erha reconciliation'!#REF!</definedName>
    <definedName name="AP_after_ET">'[17]Erha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[18]Calculation!$E$9:$E$12</definedName>
    <definedName name="API_SUM">[18]Calculation!$E$14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[19]Economics!$C$13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1">IF('[20]prodprof 1'!XEE1&lt;=CumP,'[20]prodprof 1'!XEE1*GORP,CumP*GORP+('[20]prodprof 1'!XEE1-CumP)*(GORP+('[20]prodprof 1'!XEE1-CumP)*0.5*SlopeG))</definedName>
    <definedName name="aszdxfc" localSheetId="0">IF('[20]prodprof 1'!XEE1&lt;=[0]!CumP,'[20]prodprof 1'!XEE1*[0]!GORP,[0]!CumP*[0]!GORP+('[20]prodprof 1'!XEE1-[0]!CumP)*([0]!GORP+('[20]prodprof 1'!XEE1-[0]!CumP)*0.5*[0]!SlopeG))</definedName>
    <definedName name="aszdxfc">IF('[20]prodprof 1'!XEE1&lt;=CumP,'[20]prodprof 1'!XEE1*GORP,CumP*GORP+('[20]prodprof 1'!XEE1-CumP)*(GORP+('[20]prodprof 1'!XEE1-CumP)*0.5*SlopeG))</definedName>
    <definedName name="aszdxfc1" localSheetId="1">IF('[20]prodprof 1'!XEE1&lt;=CumP,'[20]prodprof 1'!XEE1*GORP,CumP*GORP+('[20]prodprof 1'!XEE1-CumP)*(GORP+('[20]prodprof 1'!XEE1-CumP)*0.5*SlopeG))</definedName>
    <definedName name="aszdxfc1" localSheetId="0">IF('[20]prodprof 1'!XEE1&lt;=[0]!CumP,'[20]prodprof 1'!XEE1*[0]!GORP,[0]!CumP*[0]!GORP+('[20]prodprof 1'!XEE1-[0]!CumP)*([0]!GORP+('[20]prodprof 1'!XEE1-[0]!CumP)*0.5*[0]!SlopeG))</definedName>
    <definedName name="aszdxfc1">IF('[20]prodprof 1'!XEE1&lt;=CumP,'[20]prodprof 1'!XEE1*GORP,CumP*GORP+('[20]prodprof 1'!XEE1-CumP)*(GORP+('[20]prodprof 1'!XEE1-CumP)*0.5*SlopeG))</definedName>
    <definedName name="aszdxfc1000" localSheetId="1">IF('[20]prodprof 1'!XEE1&lt;=CumP,'[20]prodprof 1'!XEE1*GORP,CumP*GORP+('[20]prodprof 1'!XEE1-CumP)*(GORP+('[20]prodprof 1'!XEE1-CumP)*0.5*SlopeG))</definedName>
    <definedName name="aszdxfc1000" localSheetId="0">IF('[20]prodprof 1'!XEE1&lt;=[0]!CumP,'[20]prodprof 1'!XEE1*[0]!GORP,[0]!CumP*[0]!GORP+('[20]prodprof 1'!XEE1-[0]!CumP)*([0]!GORP+('[20]prodprof 1'!XEE1-[0]!CumP)*0.5*[0]!SlopeG))</definedName>
    <definedName name="aszdxfc1000">IF('[20]prodprof 1'!XEE1&lt;=CumP,'[20]prodprof 1'!XEE1*GORP,CumP*GORP+('[20]prodprof 1'!XEE1-CumP)*(GORP+('[20]prodprof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'[21]AWARDED (2)'!$A$5:$B$74</definedName>
    <definedName name="b">'[22]Mapping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[18]Calculation!$B$9:$B$12</definedName>
    <definedName name="Barrels_SUM">[18]Calculation!$B$14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'[23]Mapping Fields to AGG node'!$A$3:$A$171</definedName>
    <definedName name="base2">'[24]Mapping Fields to AGG node'!$A$3:$A$171</definedName>
    <definedName name="BBLC" localSheetId="0">#REF!</definedName>
    <definedName name="BBLC">#REF!</definedName>
    <definedName name="BCI" localSheetId="1" hidden="1">{"'IM V02'!$A$1:$W$57"}</definedName>
    <definedName name="BCI" localSheetId="0" hidden="1">{"'IM V02'!$A$1:$W$57"}</definedName>
    <definedName name="BCI" hidden="1">{"'IM V02'!$A$1:$W$57"}</definedName>
    <definedName name="BCIR" localSheetId="1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[25]estgl81!$Y$39:$Y$43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'[26]Budget,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[27]SetUp!$D$9</definedName>
    <definedName name="boe_gas">[28]SetUp!$D$9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[29]Sheet1!#REF!</definedName>
    <definedName name="bof">[29]Sheet1!#REF!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'[30]Data Entry'!$G$9</definedName>
    <definedName name="Bonny_Barrels">'[30]Data Entry'!$C$9</definedName>
    <definedName name="Bonny_US">'[30]Data Entry'!$E$9</definedName>
    <definedName name="Bonus_Inp">[31]Sheet1!$D$50:$AZ$50</definedName>
    <definedName name="bonus_recovered">[31]Sheet1!$D$148:$AZ$148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[32]BPDMS!$A$1:$L$1444</definedName>
    <definedName name="Brass_API">'[30]Data Entry'!$G$11</definedName>
    <definedName name="Brass_Barrels">'[30]Data Entry'!$C$11</definedName>
    <definedName name="Brass_US">'[30]Data Entry'!$E$11</definedName>
    <definedName name="brt">[33]Sheet2!$A$2:$A$165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'[34]2005'!$A$168:$B$260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[35]AWARDED!$B$7:$D$81</definedName>
    <definedName name="CACategory" localSheetId="0">#REF!</definedName>
    <definedName name="CACategory">#REF!</definedName>
    <definedName name="CACode">[36]Economics!$AD$14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1">[13]Delay!#REF!</definedName>
    <definedName name="capex_factor" localSheetId="0">[14]Delay!#REF!</definedName>
    <definedName name="capex_factor">[14]Delay!#REF!</definedName>
    <definedName name="capex_flag" localSheetId="1">[13]Calculations!#REF!</definedName>
    <definedName name="capex_flag" localSheetId="0">[14]Calculations!#REF!</definedName>
    <definedName name="capex_flag">[14]Calculations!#REF!</definedName>
    <definedName name="capex_increase_year" localSheetId="1">[13]Delay!#REF!</definedName>
    <definedName name="capex_increase_year" localSheetId="0">[14]Delay!#REF!</definedName>
    <definedName name="capex_increase_year">[14]Delay!#REF!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[31]Sheet1!$D$150:$AZ$150</definedName>
    <definedName name="CAPEX_TOTAL">[31]Sheet1!$D$62:$AZ$62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[37]Contract_Details!$A$2:$R$74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1" hidden="1">{"'IM V02'!$A$1:$W$57"}</definedName>
    <definedName name="Close" localSheetId="0" hidden="1">{"'IM V02'!$A$1:$W$57"}</definedName>
    <definedName name="Close" hidden="1">{"'IM V02'!$A$1:$W$57"}</definedName>
    <definedName name="co">[38]AWARDED!$B$7:$E$76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[39]Sheet1!$B$5:$B$81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[28]SetUp!$D$5</definedName>
    <definedName name="Company_Name" localSheetId="0">#REF!</definedName>
    <definedName name="Company_Name">#REF!</definedName>
    <definedName name="Company_Type">[40]SetUp!$C$14</definedName>
    <definedName name="CompanyName">[41]SetUp!$C$8</definedName>
    <definedName name="COMPARISON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1">'[13]Reserves Breakdown'!#REF!</definedName>
    <definedName name="Condensate_to_AG_Ratio" localSheetId="0">'[14]Reserves Breakdown'!#REF!</definedName>
    <definedName name="Condensate_to_AG_Ratio">'[14]Reserves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[42]Overview!$L$4</definedName>
    <definedName name="conv2">[42]Overview!$M$4</definedName>
    <definedName name="conv3">[42]Overview!$X$2</definedName>
    <definedName name="conv4">[42]Overview!$AG$2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[28]SetUp!$D$4</definedName>
    <definedName name="CtryCode" localSheetId="0">#REF!</definedName>
    <definedName name="CtryCode">#REF!</definedName>
    <definedName name="CtryName">[40]SetUp!$C$7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'[20]prodprof 1'!$F$22</definedName>
    <definedName name="CumGas" localSheetId="1">IF('[20]prodprof 1'!XEE1&lt;=CumP,'[20]prodprof 1'!XEE1*GORP,CumP*GORP+('[20]prodprof 1'!XEE1-CumP)*(GORP+('[20]prodprof 1'!XEE1-CumP)*0.5*SlopeG))</definedName>
    <definedName name="CumGas" localSheetId="0">IF('[20]prodprof 1'!XEE1&lt;=[0]!CumP,'[20]prodprof 1'!XEE1*[0]!GORP,[0]!CumP*[0]!GORP+('[20]prodprof 1'!XEE1-[0]!CumP)*([0]!GORP+('[20]prodprof 1'!XEE1-[0]!CumP)*0.5*[0]!SlopeG))</definedName>
    <definedName name="CumGas">IF('[20]prodprof 1'!XEE1&lt;=CumP,'[20]prodprof 1'!XEE1*GORP,CumP*GORP+('[20]prodprof 1'!XEE1-CumP)*(GORP+('[20]prodprof 1'!XEE1-CumP)*0.5*SlopeG))</definedName>
    <definedName name="cumgas1" localSheetId="1">IF('[20]prodprof 1'!XEE1&lt;=CumP,'[20]prodprof 1'!XEE1*GORP,CumP*GORP+('[20]prodprof 1'!XEE1-CumP)*(GORP+('[20]prodprof 1'!XEE1-CumP)*0.5*SlopeG))</definedName>
    <definedName name="cumgas1" localSheetId="0">IF('[20]prodprof 1'!XEE1&lt;=[0]!CumP,'[20]prodprof 1'!XEE1*[0]!GORP,[0]!CumP*[0]!GORP+('[20]prodprof 1'!XEE1-[0]!CumP)*([0]!GORP+('[20]prodprof 1'!XEE1-[0]!CumP)*0.5*[0]!SlopeG))</definedName>
    <definedName name="cumgas1">IF('[20]prodprof 1'!XEE1&lt;=CumP,'[20]prodprof 1'!XEE1*GORP,CumP*GORP+('[20]prodprof 1'!XEE1-CumP)*(GORP+('[20]prodprof 1'!XEE1-CumP)*0.5*SlopeG))</definedName>
    <definedName name="CumOil">#N/A</definedName>
    <definedName name="CumP">'[20]prodprof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'[20]prodprof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1">[13]Delay!#REF!</definedName>
    <definedName name="delay_table" localSheetId="0">[14]Delay!#REF!</definedName>
    <definedName name="delay_table">[14]Delay!#REF!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'[43]do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'[17]Tax Provision'!#REF!</definedName>
    <definedName name="DTA_TimingCA">'[17]Tax Provision'!#REF!</definedName>
    <definedName name="DUNT" localSheetId="1" hidden="1">{#N/A,#N/A,TRUE,"ASSUMPTIONS";#N/A,#N/A,TRUE,"SUMMARY"}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'[30]Data Entry'!$G$12</definedName>
    <definedName name="EA_Barrels">'[30]Data Entry'!$C$12</definedName>
    <definedName name="EA_US">'[30]Data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1" hidden="1">{#N/A,#N/A,FALSE,"COMMON";#N/A,#N/A,FALSE,"HUB";#N/A,#N/A,FALSE,"SUMMARY"}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1" hidden="1">{#N/A,#N/A,TRUE,"ASSUMPTIONS";#N/A,#N/A,TRUE,"SUMMARY"}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1" hidden="1">{#N/A,#N/A,TRUE,"ASSUMPTIONS";#N/A,#N/A,TRUE,"SUMMARY";#N/A,#N/A,TRUE,"PANEL 1";#N/A,#N/A,TRUE,"PANEL 2"}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[31]Sheet1!$D$55:$AZ$55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[31]Sheet1!$D$149:$AZ$149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[26]Sheet1!$B$9:$E$29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[31]Sheet1!$D$159:$AZ$159</definedName>
    <definedName name="feee">[44]AFE!$A$2:$B$125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[41]SetUp!$E$70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'[45]Mapping Fields to AGG node'!$B$3:$B$171</definedName>
    <definedName name="fields">'[46]Mapping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1">[13]Calculations!#REF!</definedName>
    <definedName name="fiscal_splitter" localSheetId="0">[14]Calculations!#REF!</definedName>
    <definedName name="fiscal_splitter">[14]Calculations!#REF!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[47]flora!$A$1:$G$184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[41]SetUp!$C$10</definedName>
    <definedName name="Fopex" localSheetId="0">#REF!</definedName>
    <definedName name="Fopex">#REF!</definedName>
    <definedName name="Forcados_API">'[30]Data Entry'!$G$10</definedName>
    <definedName name="Forcados_Barrels">'[30]Data Entry'!$C$10</definedName>
    <definedName name="Forcados_US">'[30]Data Entry'!$E$10</definedName>
    <definedName name="Forecasts_Sheets_Osa" localSheetId="0">'[45]Mapping Fields to AGG node'!$B$3:$B$171</definedName>
    <definedName name="Forecasts_Sheets_Osa">'[46]Mapping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[28]SetUp!$H$11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[48]Profiles!#REF!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'[49]General Inputs'!$H$18</definedName>
    <definedName name="GLTIE" localSheetId="0">#REF!</definedName>
    <definedName name="GLTIE">#REF!</definedName>
    <definedName name="good">[12]Indicators!$V$2:$V$65536</definedName>
    <definedName name="GORP">'[20]prodprof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[50]Listvalues!$L$2:$L$7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1" hidden="1">{"'IM V02'!$A$1:$W$57"}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[41]SetUp!$C$37</definedName>
    <definedName name="HighRegretReason" localSheetId="0">#REF!</definedName>
    <definedName name="HighRegretReason">#REF!</definedName>
    <definedName name="hlk" localSheetId="1" hidden="1">{#N/A,#N/A,FALSE,"Charts by Delta";#N/A,#N/A,FALSE,"Charts by All";#N/A,#N/A,FALSE,"Graphs";#N/A,#N/A,FALSE,"Value Graphs";#N/A,#N/A,FALSE,"Pump Graphs"}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'[51]Reservoir Summary Data'!$B$59</definedName>
    <definedName name="Horizontal_Rate_5.5">'[51]Reservoir Summary Data'!$B$66</definedName>
    <definedName name="HTML_CodePage" hidden="1">1252</definedName>
    <definedName name="HTML_Control" localSheetId="1" hidden="1">{"'IM V02'!$A$1:$W$57"}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 localSheetId="1">[52]Reference!$A$1:$A$2</definedName>
    <definedName name="Hydro">[53]Reference!$A$1:$A$2</definedName>
    <definedName name="IBVc_IBVt_distr.">[41]SetUp!$D$72:$I$72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[54]Definitions!$I$2:$I$101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IF(AND('[20]prodprof 1'!XET1&lt;='[20]prodprof 1'!$F$33,'[20]prodprof 1'!$F$38="YES"),'[20]prodprof 1'!XEZ1+'[20]prodprof 1'!$F$39*('[20]prodprof 1'!XEX1*'[20]prodprof 1'!$F$41+('[20]prodprof 1'!XEY1*1000-'[20]prodprof 1'!XEX1*'[20]prodprof 1'!$F$42)/('[20]prodprof 1'!$F$43*'[20]prodprof 1'!$F$12)),0)</definedName>
    <definedName name="INPUT" localSheetId="0">#REF!</definedName>
    <definedName name="INPUT">#REF!</definedName>
    <definedName name="Inter" localSheetId="1" hidden="1">{"'IM V02'!$A$1:$W$57"}</definedName>
    <definedName name="Inter" localSheetId="0" hidden="1">{"'IM V02'!$A$1:$W$57"}</definedName>
    <definedName name="Inter" hidden="1">{"'IM V02'!$A$1:$W$57"}</definedName>
    <definedName name="Invoice">[18]Calculation!$F$9:$F$12</definedName>
    <definedName name="Invoice_SUM">[18]Calculation!$F$14</definedName>
    <definedName name="Item" localSheetId="0">#REF!</definedName>
    <definedName name="Item">#REF!</definedName>
    <definedName name="item2">[15]ActivityData!$A$5:$A$178</definedName>
    <definedName name="JAN">[55]Sheet1!$G$6:$K$67</definedName>
    <definedName name="jnl" localSheetId="1">[56]mar!#REF!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1" hidden="1">{#N/A,#N/A,TRUE,"ASSUMPTIONS";#N/A,#N/A,TRUE,"SUMMARY";#N/A,#N/A,TRUE,"PANEL 1";#N/A,#N/A,TRUE,"PANEL 2"}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'[43]do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[28]SetUp!$H$10</definedName>
    <definedName name="liqbbl_m3" localSheetId="0">[27]SetUp!$D$10</definedName>
    <definedName name="liqbbl_m3">[28]SetUp!$D$10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1" hidden="1">{#N/A,#N/A,TRUE,"SUMMARY";#N/A,#N/A,TRUE,"ASSUMPTIONS";#N/A,#N/A,TRUE,"COMMON";#N/A,#N/A,TRUE,"PLATFORM(s)";#N/A,#N/A,TRUE,"FPSO(s)";#N/A,#N/A,TRUE,"FSO(s)"}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'[43]do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1">[13]Calculations!#REF!</definedName>
    <definedName name="lookup1" localSheetId="0">[14]Calculations!#REF!</definedName>
    <definedName name="lookup1">[14]Calculations!#REF!</definedName>
    <definedName name="lookup1b" localSheetId="1">[13]Calculations!#REF!</definedName>
    <definedName name="lookup1b" localSheetId="0">[14]Calculations!#REF!</definedName>
    <definedName name="lookup1b">[14]Calculations!#REF!</definedName>
    <definedName name="lookup1c" localSheetId="1">[13]Calculations!#REF!</definedName>
    <definedName name="lookup1c" localSheetId="0">[14]Calculations!#REF!</definedName>
    <definedName name="lookup1c">[14]Calculations!#REF!</definedName>
    <definedName name="lookup2" localSheetId="1">[13]Calculations!#REF!</definedName>
    <definedName name="lookup2" localSheetId="0">[14]Calculations!#REF!</definedName>
    <definedName name="lookup2">[14]Calculations!#REF!</definedName>
    <definedName name="lookup3" localSheetId="1">[13]Calculations!#REF!</definedName>
    <definedName name="lookup3" localSheetId="0">[14]Calculations!#REF!</definedName>
    <definedName name="lookup3">[14]Calculations!#REF!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[41]SetUp!$C$11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'[60]Config - Master Lists'!$D$98</definedName>
    <definedName name="Mike_Conway" localSheetId="0">#REF!</definedName>
    <definedName name="Mike_Conway">#REF!</definedName>
    <definedName name="Min_Fin_Value">'[60]Config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[31]Sheet1!$D$80:$AZ$80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'[30]Data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[40]SetUp!$C$9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[61]DATA!$A$2:$A$182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'[51]Vivaldi Hub 1.3 tcf'!#REF!</definedName>
    <definedName name="Number_of_wells">'[51]Vivaldi Hub 1.3 tcf'!#REF!</definedName>
    <definedName name="O1_Inp">[31]Sheet1!$D$65:$AZ$65</definedName>
    <definedName name="O2_Inp">[31]Sheet1!$D$66:$AZ$66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[31]Sheet1!$D$74:$AZ$74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[42]Overview!$L$4</definedName>
    <definedName name="oil_vol_percent" localSheetId="0">#REF!</definedName>
    <definedName name="oil_vol_percent">#REF!</definedName>
    <definedName name="Oil_Wells" localSheetId="0">[48]Profiles!#REF!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'[62]Oil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1" hidden="1">{#N/A,#N/A,FALSE,"COMMON";#N/A,#N/A,FALSE,"HUB";#N/A,#N/A,FALSE,"SUMMARY"}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1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[31]Sheet1!$D$14:$AZ$14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'[37]BASE DATA'!$A$29:$A$31</definedName>
    <definedName name="PAO">'[38]Budget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[16]Economics!$K$15</definedName>
    <definedName name="POS_to_FID" localSheetId="0">#REF!</definedName>
    <definedName name="POS_to_FID">#REF!</definedName>
    <definedName name="POVNDRCD" localSheetId="1">[63]FORMS!#REF!</definedName>
    <definedName name="POVNDRCD" localSheetId="0">[64]FORMS!#REF!</definedName>
    <definedName name="POVNDRCD">[64]FORMS!#REF!</definedName>
    <definedName name="Pre_FID_Development_Costs" localSheetId="0">#REF!</definedName>
    <definedName name="Pre_FID_Development_Costs">#REF!</definedName>
    <definedName name="Premise">'[62]Oil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1">[65]TER2!#REF!</definedName>
    <definedName name="Print_Area_MI" localSheetId="0">[66]TER2!#REF!</definedName>
    <definedName name="Print_Area_MI">[66]TER2!#REF!</definedName>
    <definedName name="prior_data1">[16]Economics!$F$24:$F$27,[16]Economics!$H$24:$H$27,[16]Economics!$F$29:$F$31,[16]Economics!$H$29:$H$31,[16]Economics!$F$40,[16]Economics!$G$40,[16]Economics!$H$40,[16]Economics!$F$43:$F$44,[16]Economics!$H$43:$H$44,[16]Economics!$F$52:$F$54,[16]Economics!$H$52:$H$54</definedName>
    <definedName name="prior_data2">[16]Economics!$F$59,[16]Economics!$H$59,[16]Economics!$F$63,[16]Economics!$H$63,[16]Economics!$F$66:$F$69,[16]Economics!$H$66:$H$69,[16]Economics!$F$71:$F$74,[16]Economics!$H$71:$H$74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1">[13]Delay!#REF!</definedName>
    <definedName name="project_delay" localSheetId="0">[14]Delay!#REF!</definedName>
    <definedName name="project_delay">[14]Delay!#REF!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1">[13]Calculations!#REF!</definedName>
    <definedName name="projectlistPEEP" localSheetId="0">[14]Calculations!#REF!</definedName>
    <definedName name="projectlistPEEP">[14]Calculations!#REF!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'[20]prodprof 1'!A$5*('[20]prodprof 1'!A31-'[20]prodprof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1" hidden="1">{#N/A,#N/A,TRUE,"ASSUMPTIONS";#N/A,#N/A,TRUE,"SUMMARY";#N/A,#N/A,TRUE,"PANEL 1";#N/A,#N/A,TRUE,"PANEL 2"}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'[20]prodprof 1'!$F$17</definedName>
    <definedName name="RATEREC" localSheetId="0">#REF!</definedName>
    <definedName name="RATEREC">#REF!</definedName>
    <definedName name="Ratio_disputed_capital_costs_PP_E" localSheetId="0">'[67]DATA INPUT'!#REF!</definedName>
    <definedName name="Ratio_disputed_capital_costs_PP_E">'[67]DATA INPUT'!#REF!</definedName>
    <definedName name="Ratio_disputed_capital_costs_PP_E_Bonga" localSheetId="0">'[67]DATA INPUT'!#REF!</definedName>
    <definedName name="Ratio_disputed_capital_costs_PP_E_Bonga">'[67]DATA INPUT'!#REF!</definedName>
    <definedName name="Ratio_disputed_capital_costs_PP_E_Erha" localSheetId="0">'[67]DATA INPUT'!#REF!</definedName>
    <definedName name="Ratio_disputed_capital_costs_PP_E_Erha">'[67]DATA INPUT'!#REF!</definedName>
    <definedName name="RawData" localSheetId="0">#REF!</definedName>
    <definedName name="RawData">#REF!</definedName>
    <definedName name="ray_shhet" localSheetId="0">'[68]Mapping Fields to AGG node'!$B$3:$B$171</definedName>
    <definedName name="ray_shhet">'[69]Mapping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1" hidden="1">{#N/A,#N/A,FALSE,"COMMON";#N/A,#N/A,FALSE,"HUB";#N/A,#N/A,FALSE,"SUMMARY"}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1">[56]mar!#REF!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1" hidden="1">{#N/A,#N/A,TRUE,"ASSUMPTIONS";#N/A,#N/A,TRUE,"SUMMARY";#N/A,#N/A,TRUE,"PANEL 1";#N/A,#N/A,TRUE,"PANEL 2"}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[37]Contract_Details!$A$2:$A$74</definedName>
    <definedName name="set" localSheetId="0">#REF!</definedName>
    <definedName name="set">#REF!</definedName>
    <definedName name="SFR___GP1_Volumes_Table" localSheetId="1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[31]Sheet1!$D$204:$AZ$204</definedName>
    <definedName name="Shell_bonus_recovered">[31]Sheet1!$D$208:$AZ$208</definedName>
    <definedName name="Shell_CAPEX">[31]Sheet1!$D$205:$AZ$205</definedName>
    <definedName name="Shell_capex_recovered">[31]Sheet1!$D$210:$AZ$210</definedName>
    <definedName name="Shell_CF">[31]Sheet1!$D$216:$AZ$216</definedName>
    <definedName name="Shell_cf_rt">[31]Sheet1!$D$218:$AZ$218</definedName>
    <definedName name="Shell_EXPEX">[31]Sheet1!$D$206:$AZ$206</definedName>
    <definedName name="Shell_Expex_recovered">[31]Sheet1!$D$209:$AZ$209</definedName>
    <definedName name="Shell_Expl_reward_gas">[31]Sheet1!$D$213:$AZ$213</definedName>
    <definedName name="Shell_Expl_reward_oil">[31]Sheet1!$D$214:$AZ$214</definedName>
    <definedName name="Shell_Fee">[31]Sheet1!$D$211:$AZ$211</definedName>
    <definedName name="Shell_OP" localSheetId="0">#REF!</definedName>
    <definedName name="Shell_OP">#REF!</definedName>
    <definedName name="Shell_OPEX">[31]Sheet1!$D$207:$AZ$207</definedName>
    <definedName name="Shell_revenue">[31]Sheet1!$D$212:$AZ$212</definedName>
    <definedName name="shell_share">[31]Sheet1!$D$100</definedName>
    <definedName name="Shell_Tax">[31]Sheet1!$D$215:$AZ$215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'[20]prodprof 1'!$B$28</definedName>
    <definedName name="SlopeWE">'[20]prodprof 1'!$C$28</definedName>
    <definedName name="SlopeWH">'[20]prodprof 1'!$D$28</definedName>
    <definedName name="sma">[38]sma!$A$6:$F$19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[70]source!$A$1:$M$833</definedName>
    <definedName name="Start_date" localSheetId="0">#REF!</definedName>
    <definedName name="Start_date">#REF!</definedName>
    <definedName name="STATUS">'[37]BASE DATA'!$A$2:$A$21</definedName>
    <definedName name="Status_Flag">[19]Economics!$F$12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[71]Indicators!$BU$2:$BU$65536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'[37]BASE DATA'!#REF!</definedName>
    <definedName name="SUPPLIERS">'[37]BASE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[31]Sheet1!$D$175:$AZ$175</definedName>
    <definedName name="TAXSUM" localSheetId="0">#REF!</definedName>
    <definedName name="TAXSUM">#REF!</definedName>
    <definedName name="tb">'[51]Reservoir Summary Data'!$B$39</definedName>
    <definedName name="TB_Rate_4.5">'[51]Reservoir Summary Data'!$B$60</definedName>
    <definedName name="TB_Rate_5.5">'[51]Reservoir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1">[72]Full_Year!#REF!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[15]ActivityData!$A$1:$Y$178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1" hidden="1">{#N/A,#N/A,TRUE,"ASSUMPTIONS";#N/A,#N/A,TRUE,"SUMMARY"}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1" hidden="1">{#N/A,#N/A,TRUE,"ASSUMPTIONS";#N/A,#N/A,TRUE,"SUMMARY";#N/A,#N/A,TRUE,"PANEL 1";#N/A,#N/A,TRUE,"PANEL 2"}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1">[13]Calculations!#REF!</definedName>
    <definedName name="type_lookup" localSheetId="0">[14]Calculations!#REF!</definedName>
    <definedName name="type_lookup">[14]Calculations!#REF!</definedName>
    <definedName name="UIG_Strategic_Theme">[12]Indicators!$T$2:$T$65536</definedName>
    <definedName name="UNDUNT" localSheetId="1" hidden="1">{#N/A,#N/A,TRUE,"ASSUMPTIONS";#N/A,#N/A,TRUE,"SUMMARY";#N/A,#N/A,TRUE,"PANEL 1";#N/A,#N/A,TRUE,"PANEL 2"}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[18]Calculation!$C$9:$C$12</definedName>
    <definedName name="USERDATA" localSheetId="1">#REF!</definedName>
    <definedName name="USERDATA" localSheetId="0">#REF!</definedName>
    <definedName name="USERDATA">#REF!</definedName>
    <definedName name="UserNotes" localSheetId="1">#REF!</definedName>
    <definedName name="UserNotes" localSheetId="0">#REF!</definedName>
    <definedName name="UserNotes">#REF!</definedName>
    <definedName name="v" localSheetId="1" hidden="1">{#N/A,#N/A,TRUE,"SUMMARY";#N/A,#N/A,TRUE,"ASSUMPTIONS";#N/A,#N/A,TRUE,"COMMON";#N/A,#N/A,TRUE,"PLATFORM(s)";#N/A,#N/A,TRUE,"FPSO(s)";#N/A,#N/A,TRUE,"FSO(s)"}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[18]Calculation!$D$9:$D$12</definedName>
    <definedName name="Value_SUM">[18]Calculation!$D$14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'[51]Reservoir Summary Data'!$B$58</definedName>
    <definedName name="Vertical_EGP_Rate_5.5">'[51]Reservoir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'[20]prodprof 1'!$F$18</definedName>
    <definedName name="Well_Type">[75]Engine!$A$24:$A$33</definedName>
    <definedName name="wer" localSheetId="1" hidden="1">{#N/A,#N/A,FALSE,"COMMON";#N/A,#N/A,FALSE,"HUB";#N/A,#N/A,FALSE,"SUMMARY"}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'[37]BASE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1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1" hidden="1">{#N/A,#N/A,TRUE,"SUMMARY";#N/A,#N/A,TRUE,"ASSUMPTIONS";#N/A,#N/A,TRUE,"COMMON";#N/A,#N/A,TRUE,"PLATFORM(s)";#N/A,#N/A,TRUE,"FPSO(s)";#N/A,#N/A,TRUE,"FSO(s)"}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1" hidden="1">{#N/A,#N/A,FALSE,"Charts by Delta";#N/A,#N/A,FALSE,"Charts by All";#N/A,#N/A,FALSE,"Graphs";#N/A,#N/A,FALSE,"Value Graphs";#N/A,#N/A,FALSE,"Pump Graphs"}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1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1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1" hidden="1">{#N/A,#N/A,TRUE,"ASSUMPTIONS";#N/A,#N/A,TRUE,"SUMMARY";#N/A,#N/A,TRUE,"PANEL 1";#N/A,#N/A,TRUE,"PANEL 2"}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1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1" hidden="1">{#N/A,#N/A,FALSE,"COMMON";#N/A,#N/A,FALSE,"HUB";#N/A,#N/A,FALSE,"SUMMARY"}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1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1" hidden="1">{#N/A,#N/A,FALSE,"Charts by Delta";#N/A,#N/A,FALSE,"Charts by All";#N/A,#N/A,FALSE,"Graphs";#N/A,#N/A,FALSE,"Value Graphs";#N/A,#N/A,FALSE,"Pump Graphs"}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1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1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1">IF('[20]prodprof 1'!XEE1&lt;=CumP,'[20]prodprof 1'!XEE1*GORP,CumP*GORP+('[20]prodprof 1'!XEE1-CumP)*(GORP+('[20]prodprof 1'!XEE1-CumP)*0.5*SlopeG))</definedName>
    <definedName name="wsdcgf" localSheetId="0">IF('[20]prodprof 1'!XEE1&lt;=[0]!CumP,'[20]prodprof 1'!XEE1*[0]!GORP,[0]!CumP*[0]!GORP+('[20]prodprof 1'!XEE1-[0]!CumP)*([0]!GORP+('[20]prodprof 1'!XEE1-[0]!CumP)*0.5*[0]!SlopeG))</definedName>
    <definedName name="wsdcgf">IF('[20]prodprof 1'!XEE1&lt;=CumP,'[20]prodprof 1'!XEE1*GORP,CumP*GORP+('[20]prodprof 1'!XEE1-CumP)*(GORP+('[20]prodprof 1'!XEE1-CumP)*0.5*SlopeG))</definedName>
    <definedName name="WW" localSheetId="0">#REF!</definedName>
    <definedName name="ww">[71]Indicators!$BI$2:$BI$65536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[40]SetUp!$I$1</definedName>
    <definedName name="year">[28]SetUp!$D$3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'[77]Shell Adj YTD'!$U$6:$AF$105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8" i="1" l="1"/>
  <c r="F8" i="1"/>
  <c r="I15" i="3"/>
  <c r="H15" i="3"/>
  <c r="G15" i="3"/>
  <c r="F15" i="3"/>
  <c r="E15" i="3"/>
  <c r="D15" i="3"/>
  <c r="O13" i="3"/>
  <c r="N13" i="3"/>
  <c r="M13" i="3"/>
  <c r="L13" i="3"/>
  <c r="K13" i="3"/>
  <c r="J13" i="3"/>
  <c r="I13" i="3"/>
  <c r="H13" i="3"/>
  <c r="G13" i="3"/>
  <c r="F13" i="3"/>
  <c r="E13" i="3"/>
  <c r="D13" i="3"/>
  <c r="P12" i="3"/>
  <c r="P11" i="3"/>
  <c r="O9" i="3"/>
  <c r="N9" i="3"/>
  <c r="M9" i="3"/>
  <c r="L9" i="3"/>
  <c r="K9" i="3"/>
  <c r="J9" i="3"/>
  <c r="I9" i="3"/>
  <c r="H9" i="3"/>
  <c r="G9" i="3"/>
  <c r="F9" i="3"/>
  <c r="E9" i="3"/>
  <c r="D9" i="3"/>
  <c r="P8" i="3"/>
  <c r="P7" i="3"/>
  <c r="P9" i="3" l="1"/>
  <c r="P13" i="3"/>
  <c r="P15" i="3"/>
  <c r="C24" i="1"/>
  <c r="J15" i="1" l="1"/>
  <c r="J10" i="1"/>
  <c r="J11" i="1" s="1"/>
  <c r="F10" i="1"/>
  <c r="F11" i="1" s="1"/>
  <c r="F12" i="1" s="1"/>
  <c r="C10" i="1"/>
  <c r="C11" i="1" s="1"/>
  <c r="C12" i="1" s="1"/>
  <c r="C6" i="1"/>
  <c r="J12" i="1" l="1"/>
  <c r="J16" i="1" s="1"/>
  <c r="C16" i="1"/>
  <c r="F16" i="1"/>
  <c r="C17" i="1" l="1"/>
  <c r="C19" i="1" s="1"/>
  <c r="C21" i="1" s="1"/>
  <c r="C25" i="1" s="1"/>
  <c r="J17" i="1"/>
  <c r="J19" i="1" s="1"/>
  <c r="J21" i="1" s="1"/>
  <c r="J26" i="1" s="1"/>
  <c r="F17" i="1"/>
  <c r="F19" i="1" s="1"/>
  <c r="F21" i="1" s="1"/>
  <c r="F26" i="1" s="1"/>
</calcChain>
</file>

<file path=xl/sharedStrings.xml><?xml version="1.0" encoding="utf-8"?>
<sst xmlns="http://schemas.openxmlformats.org/spreadsheetml/2006/main" count="91" uniqueCount="60">
  <si>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</si>
  <si>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</si>
  <si>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</si>
  <si>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</si>
  <si>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</si>
  <si>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</si>
  <si>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</si>
  <si>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</si>
  <si>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</si>
  <si>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</si>
  <si>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</si>
  <si>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</si>
  <si>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</si>
  <si>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</si>
  <si>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</si>
  <si>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</si>
  <si>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</si>
  <si>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</si>
  <si>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</si>
  <si>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</si>
  <si>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</si>
  <si>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</si>
  <si>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</si>
  <si>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</si>
  <si>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</si>
  <si>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</si>
  <si>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</si>
  <si>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</si>
  <si>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</si>
  <si>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</si>
  <si>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</si>
  <si>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</si>
  <si>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FCF SS</t>
  </si>
  <si>
    <t>AVG</t>
  </si>
  <si>
    <t>2018 AVG</t>
  </si>
  <si>
    <t>East: SABT</t>
  </si>
  <si>
    <t>West: SABT</t>
  </si>
  <si>
    <t>SUM: SABT CORP.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</si>
  <si>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</si>
  <si>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</si>
  <si>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</si>
  <si>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</si>
  <si>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</si>
  <si>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</si>
  <si>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</si>
  <si>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</si>
  <si>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</si>
  <si>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</si>
  <si>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</si>
  <si>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</si>
  <si>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East: SABW</t>
  </si>
  <si>
    <t>West: SABW</t>
  </si>
  <si>
    <t>SUM: SABW CORP.</t>
  </si>
  <si>
    <t>Circa 30kbbl/d deferment based on 2018 half year data</t>
  </si>
  <si>
    <r>
      <t>Reduction in Mean time to Repair from 14 days to 7 Days by January 2019 will reduce deferment by circa 50% to about 15kbbl/d -</t>
    </r>
    <r>
      <rPr>
        <b/>
        <sz val="11"/>
        <color theme="9"/>
        <rFont val="Calibri"/>
        <family val="2"/>
        <scheme val="minor"/>
      </rPr>
      <t xml:space="preserve"> ACHIEVED</t>
    </r>
  </si>
  <si>
    <t>Further reduction in Mean Tine to Repair from 5 Days to 3.5 Days by July 2019 to further reduce deferment by additional 8% equivalent of 2.4kbbl/d</t>
  </si>
  <si>
    <r>
      <t xml:space="preserve">Further reduction in Mean Tine to Repair from 7 Days to 5 Days by July 2019 to further reduce deferment by additional 10% equivalent of 3kbbl/d - </t>
    </r>
    <r>
      <rPr>
        <sz val="11"/>
        <color theme="9"/>
        <rFont val="Calibri"/>
        <family val="2"/>
        <scheme val="minor"/>
      </rPr>
      <t>ACHIEVED</t>
    </r>
  </si>
  <si>
    <t>Completed</t>
  </si>
  <si>
    <t>Ongoing</t>
  </si>
  <si>
    <t>FCF Impact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</si>
</sst>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[$-409]mmm\-yy;@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Futura Medium"/>
    </font>
    <font>
      <sz val="11"/>
      <name val="Calibri"/>
      <family val="2"/>
    </font>
    <font>
      <b/>
      <sz val="11"/>
      <color theme="9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</cellStyleXfs>
  <cellXfs count="72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164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164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164" fontId="0" fillId="4" borderId="1" xfId="2" applyFont="1" applyFill="1" applyBorder="1"/>
    <xf numFmtId="165" fontId="1" fillId="5" borderId="1" xfId="1" applyNumberFormat="1" applyFont="1" applyFill="1" applyBorder="1"/>
    <xf numFmtId="43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43" fontId="0" fillId="0" borderId="0" xfId="0" applyNumberFormat="1"/>
    <xf numFmtId="43" fontId="0" fillId="0" borderId="0" xfId="0" applyNumberFormat="1" applyFill="1"/>
    <xf numFmtId="4" fontId="0" fillId="0" borderId="0" xfId="0" applyNumberFormat="1"/>
    <xf numFmtId="0" fontId="5" fillId="0" borderId="0" xfId="0" applyFont="1"/>
    <xf numFmtId="0" fontId="5" fillId="0" borderId="0" xfId="0" applyFont="1" applyFill="1"/>
    <xf numFmtId="0" fontId="1" fillId="0" borderId="0" xfId="3"/>
    <xf numFmtId="0" fontId="1" fillId="0" borderId="7" xfId="3" applyBorder="1" applyAlignment="1">
      <alignment horizontal="center"/>
    </xf>
    <xf numFmtId="0" fontId="1" fillId="6" borderId="8" xfId="3" applyFill="1" applyBorder="1"/>
    <xf numFmtId="168" fontId="1" fillId="0" borderId="9" xfId="3" applyNumberFormat="1" applyBorder="1"/>
    <xf numFmtId="0" fontId="1" fillId="0" borderId="7" xfId="3" applyFont="1" applyFill="1" applyBorder="1" applyAlignment="1">
      <alignment horizontal="center"/>
    </xf>
    <xf numFmtId="0" fontId="1" fillId="6" borderId="10" xfId="3" applyFill="1" applyBorder="1"/>
    <xf numFmtId="1" fontId="1" fillId="0" borderId="11" xfId="3" applyNumberFormat="1" applyBorder="1"/>
    <xf numFmtId="1" fontId="6" fillId="0" borderId="11" xfId="3" applyNumberFormat="1" applyFont="1" applyFill="1" applyBorder="1"/>
    <xf numFmtId="1" fontId="1" fillId="0" borderId="11" xfId="3" applyNumberFormat="1" applyFill="1" applyBorder="1"/>
    <xf numFmtId="1" fontId="1" fillId="0" borderId="12" xfId="3" applyNumberFormat="1" applyBorder="1"/>
    <xf numFmtId="1" fontId="1" fillId="4" borderId="13" xfId="3" applyNumberFormat="1" applyFill="1" applyBorder="1"/>
    <xf numFmtId="1" fontId="1" fillId="4" borderId="10" xfId="3" applyNumberFormat="1" applyFill="1" applyBorder="1"/>
    <xf numFmtId="0" fontId="1" fillId="6" borderId="14" xfId="3" applyFill="1" applyBorder="1"/>
    <xf numFmtId="1" fontId="1" fillId="4" borderId="15" xfId="3" applyNumberFormat="1" applyFill="1" applyBorder="1"/>
    <xf numFmtId="1" fontId="1" fillId="4" borderId="16" xfId="3" applyNumberFormat="1" applyFill="1" applyBorder="1"/>
    <xf numFmtId="1" fontId="1" fillId="4" borderId="14" xfId="3" applyNumberFormat="1" applyFill="1" applyBorder="1"/>
    <xf numFmtId="1" fontId="1" fillId="0" borderId="17" xfId="3" applyNumberFormat="1" applyBorder="1"/>
    <xf numFmtId="1" fontId="1" fillId="0" borderId="9" xfId="3" applyNumberFormat="1" applyBorder="1"/>
    <xf numFmtId="1" fontId="1" fillId="0" borderId="7" xfId="3" applyNumberFormat="1" applyFont="1" applyFill="1" applyBorder="1" applyAlignment="1">
      <alignment horizontal="center"/>
    </xf>
    <xf numFmtId="0" fontId="1" fillId="6" borderId="10" xfId="3" applyFont="1" applyFill="1" applyBorder="1"/>
    <xf numFmtId="1" fontId="7" fillId="0" borderId="0" xfId="0" applyNumberFormat="1" applyFont="1"/>
    <xf numFmtId="1" fontId="8" fillId="0" borderId="0" xfId="0" applyNumberFormat="1" applyFont="1"/>
    <xf numFmtId="1" fontId="1" fillId="4" borderId="8" xfId="3" applyNumberFormat="1" applyFill="1" applyBorder="1"/>
    <xf numFmtId="1" fontId="1" fillId="0" borderId="0" xfId="3" applyNumberFormat="1"/>
    <xf numFmtId="0" fontId="11" fillId="0" borderId="0" xfId="0" applyFont="1"/>
    <xf numFmtId="0" fontId="10" fillId="0" borderId="0" xfId="0" applyFont="1"/>
    <xf numFmtId="0" fontId="0" fillId="0" borderId="18" xfId="0" applyBorder="1"/>
    <xf numFmtId="0" fontId="0" fillId="0" borderId="19" xfId="0" applyBorder="1"/>
    <xf numFmtId="0" fontId="0" fillId="2" borderId="20" xfId="0" applyFill="1" applyBorder="1" applyAlignment="1">
      <alignment horizontal="center" wrapText="1"/>
    </xf>
    <xf numFmtId="0" fontId="0" fillId="0" borderId="21" xfId="0" applyBorder="1"/>
    <xf numFmtId="9" fontId="4" fillId="3" borderId="22" xfId="1" applyNumberFormat="1" applyFont="1" applyFill="1" applyBorder="1"/>
    <xf numFmtId="0" fontId="2" fillId="3" borderId="0" xfId="0" applyFont="1" applyFill="1" applyBorder="1"/>
    <xf numFmtId="164" fontId="0" fillId="0" borderId="23" xfId="0" applyNumberFormat="1" applyBorder="1"/>
    <xf numFmtId="0" fontId="3" fillId="0" borderId="22" xfId="0" applyFont="1" applyBorder="1"/>
    <xf numFmtId="0" fontId="0" fillId="0" borderId="23" xfId="0" applyBorder="1"/>
    <xf numFmtId="3" fontId="0" fillId="0" borderId="0" xfId="0" applyNumberFormat="1" applyBorder="1"/>
    <xf numFmtId="0" fontId="0" fillId="0" borderId="24" xfId="0" applyBorder="1"/>
    <xf numFmtId="0" fontId="0" fillId="0" borderId="22" xfId="0" applyBorder="1"/>
    <xf numFmtId="0" fontId="3" fillId="0" borderId="25" xfId="0" applyFont="1" applyBorder="1"/>
    <xf numFmtId="0" fontId="0" fillId="0" borderId="26" xfId="0" applyBorder="1"/>
    <xf numFmtId="165" fontId="3" fillId="0" borderId="27" xfId="0" applyNumberFormat="1" applyFont="1" applyBorder="1"/>
    <xf numFmtId="0" fontId="0" fillId="0" borderId="28" xfId="0" applyBorder="1"/>
  </cellXfs>
  <cellStyles count="4">
    <cellStyle name="Comma 10 6" xfId="1" xr:uid="{52006BFE-9059-45E3-99D4-20161C221BFD}"/>
    <cellStyle name="Comma 2" xfId="2" xr:uid="{3F92C62A-CD5B-47EB-9B8B-455244283276}"/>
    <cellStyle name="Normal" xfId="0" builtinId="0"/>
    <cellStyle name="Normal 4" xfId="3" xr:uid="{63346048-F296-4B76-9910-8DDE93AB12C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  <sheetName val="Summary_Cash_Flow17"/>
      <sheetName val="PV_Table17"/>
      <sheetName val="Expanded_Cash_Flow17"/>
      <sheetName val="Pre-Tax_Cash_Flow17"/>
      <sheetName val="Government_Take_Cash_Flow17"/>
      <sheetName val="Standard_Cash_Flow17"/>
      <sheetName val="Company_Corporation_Tax17"/>
      <sheetName val="Company_Special_Tax17"/>
      <sheetName val="Field_Interests17"/>
      <sheetName val="Company_Offsets17"/>
      <sheetName val="Summary_Valuation17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3">
          <cell r="C3">
            <v>0.36499999999999999</v>
          </cell>
        </row>
      </sheetData>
      <sheetData sheetId="50">
        <row r="1">
          <cell r="C1" t="str">
            <v>Fortum</v>
          </cell>
        </row>
      </sheetData>
      <sheetData sheetId="51">
        <row r="1">
          <cell r="C1" t="str">
            <v>Fortum</v>
          </cell>
        </row>
      </sheetData>
      <sheetData sheetId="52">
        <row r="1">
          <cell r="C1" t="str">
            <v>Fortum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C1" t="str">
            <v>Fortum</v>
          </cell>
        </row>
      </sheetData>
      <sheetData sheetId="62">
        <row r="1">
          <cell r="C1" t="str">
            <v>Fortum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>
        <row r="3">
          <cell r="C3">
            <v>0.36499999999999999</v>
          </cell>
        </row>
      </sheetData>
      <sheetData sheetId="72">
        <row r="1">
          <cell r="C1" t="str">
            <v>Fortum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>
        <row r="3">
          <cell r="C3">
            <v>0.36499999999999999</v>
          </cell>
        </row>
      </sheetData>
      <sheetData sheetId="149">
        <row r="1">
          <cell r="C1" t="str">
            <v>Fortum</v>
          </cell>
        </row>
      </sheetData>
      <sheetData sheetId="150">
        <row r="1">
          <cell r="C1" t="str">
            <v>Fortum</v>
          </cell>
        </row>
      </sheetData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  <sheetData sheetId="205">
        <row r="1">
          <cell r="C1" t="str">
            <v>Fortum</v>
          </cell>
        </row>
      </sheetData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  <sheetName val="Data_Entry3"/>
      <sheetName val="Automated_Profit_&amp;_Loss3"/>
      <sheetName val="Automated_Balance_Sheet3"/>
      <sheetName val="Automated_Cashflow3"/>
      <sheetName val="Auto_Volumes_and_Supplementary3"/>
      <sheetName val="Assoc_Coy_PMaster_Data3"/>
      <sheetName val="Group_Coy_PMaster_Data3"/>
      <sheetName val="Data_Entry2"/>
      <sheetName val="Automated_Profit_&amp;_Loss2"/>
      <sheetName val="Automated_Balance_Sheet2"/>
      <sheetName val="Automated_Cashflow2"/>
      <sheetName val="Auto_Volumes_and_Supplementary2"/>
      <sheetName val="Assoc_Coy_PMaster_Data2"/>
      <sheetName val="Group_Coy_PMaster_Data2"/>
      <sheetName val="Data_Entry4"/>
      <sheetName val="Automated_Profit_&amp;_Loss4"/>
      <sheetName val="Automated_Balance_Sheet4"/>
      <sheetName val="Automated_Cashflow4"/>
      <sheetName val="Auto_Volumes_and_Supplementary4"/>
      <sheetName val="Assoc_Coy_PMaster_Data4"/>
      <sheetName val="Group_Coy_PMaster_Data4"/>
      <sheetName val="Data_Entry5"/>
      <sheetName val="Automated_Profit_&amp;_Loss5"/>
      <sheetName val="Automated_Balance_Sheet5"/>
      <sheetName val="Automated_Cashflow5"/>
      <sheetName val="Auto_Volumes_and_Supplementary5"/>
      <sheetName val="Assoc_Coy_PMaster_Data5"/>
      <sheetName val="Group_Coy_PMaster_Data5"/>
      <sheetName val="Data_Entry6"/>
      <sheetName val="Automated_Profit_&amp;_Loss6"/>
      <sheetName val="Automated_Balance_Sheet6"/>
      <sheetName val="Automated_Cashflow6"/>
      <sheetName val="Auto_Volumes_and_Supplementary6"/>
      <sheetName val="Assoc_Coy_PMaster_Data6"/>
      <sheetName val="Group_Coy_PMaster_Data6"/>
      <sheetName val="Data_Entry7"/>
      <sheetName val="Automated_Profit_&amp;_Loss7"/>
      <sheetName val="Automated_Balance_Sheet7"/>
      <sheetName val="Automated_Cashflow7"/>
      <sheetName val="Auto_Volumes_and_Supplementary7"/>
      <sheetName val="Assoc_Coy_PMaster_Data7"/>
      <sheetName val="Group_Coy_PMaster_Data7"/>
      <sheetName val="Data_Entry8"/>
      <sheetName val="Automated_Profit_&amp;_Loss8"/>
      <sheetName val="Automated_Balance_Sheet8"/>
      <sheetName val="Automated_Cashflow8"/>
      <sheetName val="Auto_Volumes_and_Supplementary8"/>
      <sheetName val="Assoc_Coy_PMaster_Data8"/>
      <sheetName val="Group_Coy_PMaster_Data8"/>
      <sheetName val="Sheet1"/>
      <sheetName val="Group_Coy_PMaster_Data9"/>
      <sheetName val="Automated_Profit_&amp;_Loss9"/>
      <sheetName val="Data_Entry9"/>
      <sheetName val="Assoc_Coy_PMaster_Data9"/>
      <sheetName val="Automated_Balance_Sheet9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>
        <row r="6">
          <cell r="D6">
            <v>0</v>
          </cell>
        </row>
      </sheetData>
      <sheetData sheetId="16">
        <row r="6">
          <cell r="D6">
            <v>0</v>
          </cell>
        </row>
      </sheetData>
      <sheetData sheetId="17">
        <row r="6">
          <cell r="D6">
            <v>0</v>
          </cell>
        </row>
      </sheetData>
      <sheetData sheetId="18">
        <row r="6">
          <cell r="D6">
            <v>0</v>
          </cell>
        </row>
      </sheetData>
      <sheetData sheetId="19">
        <row r="6">
          <cell r="D6">
            <v>0</v>
          </cell>
        </row>
      </sheetData>
      <sheetData sheetId="20">
        <row r="6">
          <cell r="D6">
            <v>0</v>
          </cell>
        </row>
      </sheetData>
      <sheetData sheetId="21">
        <row r="6">
          <cell r="D6">
            <v>0</v>
          </cell>
        </row>
      </sheetData>
      <sheetData sheetId="22">
        <row r="6">
          <cell r="D6">
            <v>0</v>
          </cell>
        </row>
      </sheetData>
      <sheetData sheetId="23">
        <row r="6">
          <cell r="D6">
            <v>0</v>
          </cell>
        </row>
      </sheetData>
      <sheetData sheetId="24">
        <row r="6">
          <cell r="D6">
            <v>0</v>
          </cell>
        </row>
      </sheetData>
      <sheetData sheetId="25">
        <row r="6">
          <cell r="D6">
            <v>0</v>
          </cell>
        </row>
      </sheetData>
      <sheetData sheetId="26">
        <row r="6">
          <cell r="D6">
            <v>0</v>
          </cell>
        </row>
      </sheetData>
      <sheetData sheetId="27">
        <row r="6">
          <cell r="D6">
            <v>0</v>
          </cell>
        </row>
      </sheetData>
      <sheetData sheetId="28">
        <row r="6">
          <cell r="D6">
            <v>0</v>
          </cell>
        </row>
      </sheetData>
      <sheetData sheetId="29">
        <row r="6">
          <cell r="D6">
            <v>0</v>
          </cell>
        </row>
      </sheetData>
      <sheetData sheetId="30">
        <row r="6">
          <cell r="D6">
            <v>0</v>
          </cell>
        </row>
      </sheetData>
      <sheetData sheetId="31">
        <row r="6">
          <cell r="D6">
            <v>0</v>
          </cell>
        </row>
      </sheetData>
      <sheetData sheetId="32">
        <row r="6">
          <cell r="D6">
            <v>0</v>
          </cell>
        </row>
      </sheetData>
      <sheetData sheetId="33">
        <row r="6">
          <cell r="D6">
            <v>0</v>
          </cell>
        </row>
      </sheetData>
      <sheetData sheetId="34">
        <row r="6">
          <cell r="D6">
            <v>0</v>
          </cell>
        </row>
      </sheetData>
      <sheetData sheetId="35">
        <row r="6">
          <cell r="D6">
            <v>0</v>
          </cell>
        </row>
      </sheetData>
      <sheetData sheetId="36">
        <row r="6">
          <cell r="D6">
            <v>0</v>
          </cell>
        </row>
      </sheetData>
      <sheetData sheetId="37"/>
      <sheetData sheetId="38"/>
      <sheetData sheetId="39">
        <row r="6">
          <cell r="D6">
            <v>0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6">
          <cell r="D6">
            <v>0</v>
          </cell>
        </row>
      </sheetData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  <sheetName val="WaterfallChar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  <sheetName val="TOTAL_Qtrly_Incentive3"/>
      <sheetName val="Control_Panel"/>
      <sheetName val="WNL_(2)"/>
      <sheetName val="Control_Panel3"/>
      <sheetName val="TB_Jun043"/>
      <sheetName val="Projects_numbers3"/>
      <sheetName val="Control_Panel1"/>
      <sheetName val="WNL_(2)1"/>
      <sheetName val="TB_Jun041"/>
      <sheetName val="Projects_numbers1"/>
      <sheetName val="Projects_numbers"/>
      <sheetName val="Control_Panel2"/>
      <sheetName val="WNL_(2)2"/>
      <sheetName val="TB_Jun042"/>
      <sheetName val="Projects_numbers2"/>
      <sheetName val="2006_FA_SCHEDULE13"/>
      <sheetName val="Report_Summary13"/>
      <sheetName val="Pension_Report13"/>
      <sheetName val="TOTAL_Qtrly_Incentive12"/>
      <sheetName val="Control_Panel12"/>
      <sheetName val="WNL_(2)12"/>
      <sheetName val="TB_Jun0412"/>
      <sheetName val="Projects_numbers12"/>
      <sheetName val="TOTAL_Qtrly_Incentive4"/>
      <sheetName val="Control_Panel4"/>
      <sheetName val="WNL_(2)4"/>
      <sheetName val="TB_Jun044"/>
      <sheetName val="Projects_numbers4"/>
      <sheetName val="2006_FA_SCHEDULE6"/>
      <sheetName val="Report_Summary6"/>
      <sheetName val="Pension_Report6"/>
      <sheetName val="TOTAL_Qtrly_Incentive5"/>
      <sheetName val="Control_Panel5"/>
      <sheetName val="WNL_(2)5"/>
      <sheetName val="TB_Jun045"/>
      <sheetName val="Projects_numbers5"/>
      <sheetName val="2006_FA_SCHEDULE7"/>
      <sheetName val="Report_Summary7"/>
      <sheetName val="Pension_Report7"/>
      <sheetName val="TOTAL_Qtrly_Incentive6"/>
      <sheetName val="Control_Panel6"/>
      <sheetName val="WNL_(2)6"/>
      <sheetName val="TB_Jun046"/>
      <sheetName val="Projects_numbers6"/>
      <sheetName val="2006_FA_SCHEDULE8"/>
      <sheetName val="Report_Summary8"/>
      <sheetName val="Pension_Report8"/>
      <sheetName val="TOTAL_Qtrly_Incentive7"/>
      <sheetName val="Control_Panel7"/>
      <sheetName val="WNL_(2)7"/>
      <sheetName val="TB_Jun047"/>
      <sheetName val="Projects_numbers7"/>
      <sheetName val="2006_FA_SCHEDULE11"/>
      <sheetName val="Report_Summary11"/>
      <sheetName val="Pension_Report11"/>
      <sheetName val="TOTAL_Qtrly_Incentive10"/>
      <sheetName val="Control_Panel10"/>
      <sheetName val="WNL_(2)10"/>
      <sheetName val="TB_Jun0410"/>
      <sheetName val="Projects_numbers10"/>
      <sheetName val="2006_FA_SCHEDULE9"/>
      <sheetName val="Report_Summary9"/>
      <sheetName val="Pension_Report9"/>
      <sheetName val="TOTAL_Qtrly_Incentive8"/>
      <sheetName val="Control_Panel8"/>
      <sheetName val="WNL_(2)8"/>
      <sheetName val="TB_Jun048"/>
      <sheetName val="Projects_numbers8"/>
      <sheetName val="2006_FA_SCHEDULE10"/>
      <sheetName val="Report_Summary10"/>
      <sheetName val="Pension_Report10"/>
      <sheetName val="TOTAL_Qtrly_Incentive9"/>
      <sheetName val="Control_Panel9"/>
      <sheetName val="WNL_(2)9"/>
      <sheetName val="TB_Jun049"/>
      <sheetName val="Projects_numbers9"/>
      <sheetName val="2006_FA_SCHEDULE12"/>
      <sheetName val="Report_Summary12"/>
      <sheetName val="Pension_Report12"/>
      <sheetName val="TOTAL_Qtrly_Incentive11"/>
      <sheetName val="Control_Panel11"/>
      <sheetName val="WNL_(2)11"/>
      <sheetName val="TB_Jun0411"/>
      <sheetName val="Projects_numbers11"/>
      <sheetName val="2006_FA_SCHEDULE14"/>
      <sheetName val="Report_Summary14"/>
      <sheetName val="Pension_Report14"/>
      <sheetName val="TOTAL_Qtrly_Incentive13"/>
      <sheetName val="Control_Panel13"/>
      <sheetName val="WNL_(2)13"/>
      <sheetName val="TB_Jun0413"/>
      <sheetName val="Projects_numbers13"/>
      <sheetName val="2006_FA_SCHEDULE15"/>
      <sheetName val="Report_Summary15"/>
      <sheetName val="Pension_Report15"/>
      <sheetName val="TOTAL_Qtrly_Incentive14"/>
      <sheetName val="Control_Panel14"/>
      <sheetName val="WNL_(2)14"/>
      <sheetName val="TB_Jun0414"/>
      <sheetName val="Projects_numbers14"/>
      <sheetName val="2006_FA_SCHEDULE16"/>
      <sheetName val="Report_Summary16"/>
      <sheetName val="Pension_Report16"/>
      <sheetName val="TOTAL_Qtrly_Incentive15"/>
      <sheetName val="Control_Panel15"/>
      <sheetName val="WNL_(2)15"/>
      <sheetName val="TB_Jun0415"/>
      <sheetName val="Projects_numbers15"/>
      <sheetName val="2006_FA_SCHEDULE17"/>
      <sheetName val="Report_Summary17"/>
      <sheetName val="Pension_Report17"/>
      <sheetName val="TOTAL_Qtrly_Incentive16"/>
      <sheetName val="Control_Panel16"/>
      <sheetName val="WNL_(2)16"/>
      <sheetName val="TB_Jun0416"/>
      <sheetName val="Projects_numbers16"/>
      <sheetName val="2006_FA_SCHEDULE31"/>
      <sheetName val="Report_Summary31"/>
      <sheetName val="Pension_Report31"/>
      <sheetName val="TOTAL_Qtrly_Incentive30"/>
      <sheetName val="Control_Panel30"/>
      <sheetName val="WNL_(2)30"/>
      <sheetName val="TB_Jun0430"/>
      <sheetName val="Projects_numbers30"/>
      <sheetName val="2006_FA_SCHEDULE18"/>
      <sheetName val="Report_Summary18"/>
      <sheetName val="Pension_Report18"/>
      <sheetName val="TOTAL_Qtrly_Incentive17"/>
      <sheetName val="Control_Panel17"/>
      <sheetName val="WNL_(2)17"/>
      <sheetName val="TB_Jun0417"/>
      <sheetName val="Projects_numbers17"/>
      <sheetName val="2006_FA_SCHEDULE21"/>
      <sheetName val="Report_Summary21"/>
      <sheetName val="Pension_Report21"/>
      <sheetName val="TOTAL_Qtrly_Incentive20"/>
      <sheetName val="Control_Panel20"/>
      <sheetName val="WNL_(2)20"/>
      <sheetName val="TB_Jun0420"/>
      <sheetName val="Projects_numbers20"/>
      <sheetName val="2006_FA_SCHEDULE20"/>
      <sheetName val="Report_Summary20"/>
      <sheetName val="Pension_Report20"/>
      <sheetName val="TOTAL_Qtrly_Incentive19"/>
      <sheetName val="Control_Panel19"/>
      <sheetName val="WNL_(2)19"/>
      <sheetName val="TB_Jun0419"/>
      <sheetName val="Projects_numbers19"/>
      <sheetName val="2006_FA_SCHEDULE19"/>
      <sheetName val="Report_Summary19"/>
      <sheetName val="Pension_Report19"/>
      <sheetName val="TOTAL_Qtrly_Incentive18"/>
      <sheetName val="Control_Panel18"/>
      <sheetName val="WNL_(2)18"/>
      <sheetName val="TB_Jun0418"/>
      <sheetName val="Projects_numbers18"/>
      <sheetName val="2006_FA_SCHEDULE22"/>
      <sheetName val="Report_Summary22"/>
      <sheetName val="Pension_Report22"/>
      <sheetName val="TOTAL_Qtrly_Incentive21"/>
      <sheetName val="Control_Panel21"/>
      <sheetName val="WNL_(2)21"/>
      <sheetName val="TB_Jun0421"/>
      <sheetName val="Projects_numbers21"/>
      <sheetName val="2006_FA_SCHEDULE28"/>
      <sheetName val="Report_Summary28"/>
      <sheetName val="Pension_Report28"/>
      <sheetName val="TOTAL_Qtrly_Incentive27"/>
      <sheetName val="Control_Panel27"/>
      <sheetName val="WNL_(2)27"/>
      <sheetName val="TB_Jun0427"/>
      <sheetName val="Projects_numbers27"/>
      <sheetName val="2006_FA_SCHEDULE23"/>
      <sheetName val="Report_Summary23"/>
      <sheetName val="Pension_Report23"/>
      <sheetName val="TOTAL_Qtrly_Incentive22"/>
      <sheetName val="Control_Panel22"/>
      <sheetName val="WNL_(2)22"/>
      <sheetName val="TB_Jun0422"/>
      <sheetName val="Projects_numbers22"/>
      <sheetName val="2006_FA_SCHEDULE24"/>
      <sheetName val="Report_Summary24"/>
      <sheetName val="Pension_Report24"/>
      <sheetName val="TOTAL_Qtrly_Incentive23"/>
      <sheetName val="Control_Panel23"/>
      <sheetName val="WNL_(2)23"/>
      <sheetName val="TB_Jun0423"/>
      <sheetName val="Projects_numbers23"/>
      <sheetName val="2006_FA_SCHEDULE25"/>
      <sheetName val="Report_Summary25"/>
      <sheetName val="Pension_Report25"/>
      <sheetName val="TOTAL_Qtrly_Incentive24"/>
      <sheetName val="Control_Panel24"/>
      <sheetName val="WNL_(2)24"/>
      <sheetName val="TB_Jun0424"/>
      <sheetName val="Projects_numbers24"/>
      <sheetName val="2006_FA_SCHEDULE26"/>
      <sheetName val="Report_Summary26"/>
      <sheetName val="Pension_Report26"/>
      <sheetName val="TOTAL_Qtrly_Incentive25"/>
      <sheetName val="Control_Panel25"/>
      <sheetName val="WNL_(2)25"/>
      <sheetName val="TB_Jun0425"/>
      <sheetName val="Projects_numbers25"/>
      <sheetName val="2006_FA_SCHEDULE27"/>
      <sheetName val="Report_Summary27"/>
      <sheetName val="Pension_Report27"/>
      <sheetName val="TOTAL_Qtrly_Incentive26"/>
      <sheetName val="Control_Panel26"/>
      <sheetName val="WNL_(2)26"/>
      <sheetName val="TB_Jun0426"/>
      <sheetName val="Projects_numbers26"/>
      <sheetName val="2006_FA_SCHEDULE29"/>
      <sheetName val="Report_Summary29"/>
      <sheetName val="Pension_Report29"/>
      <sheetName val="TOTAL_Qtrly_Incentive28"/>
      <sheetName val="Control_Panel28"/>
      <sheetName val="WNL_(2)28"/>
      <sheetName val="TB_Jun0428"/>
      <sheetName val="Projects_numbers28"/>
      <sheetName val="2006_FA_SCHEDULE30"/>
      <sheetName val="Report_Summary30"/>
      <sheetName val="Pension_Report30"/>
      <sheetName val="TOTAL_Qtrly_Incentive29"/>
      <sheetName val="Control_Panel29"/>
      <sheetName val="WNL_(2)29"/>
      <sheetName val="TB_Jun0429"/>
      <sheetName val="Projects_numbers29"/>
      <sheetName val="2006_FA_SCHEDULE32"/>
      <sheetName val="Report_Summary32"/>
      <sheetName val="Pension_Report32"/>
      <sheetName val="TOTAL_Qtrly_Incentive31"/>
      <sheetName val="Control_Panel31"/>
      <sheetName val="WNL_(2)31"/>
      <sheetName val="TB_Jun0431"/>
      <sheetName val="Projects_numbers31"/>
      <sheetName val="2006_FA_SCHEDULE33"/>
      <sheetName val="Report_Summary33"/>
      <sheetName val="Pension_Report33"/>
      <sheetName val="TOTAL_Qtrly_Incentive32"/>
      <sheetName val="Control_Panel32"/>
      <sheetName val="WNL_(2)32"/>
      <sheetName val="TB_Jun0432"/>
      <sheetName val="Projects_numbers32"/>
      <sheetName val="2006_FA_SCHEDULE36"/>
      <sheetName val="Report_Summary36"/>
      <sheetName val="Pension_Report36"/>
      <sheetName val="TOTAL_Qtrly_Incentive35"/>
      <sheetName val="Control_Panel35"/>
      <sheetName val="WNL_(2)35"/>
      <sheetName val="TB_Jun0435"/>
      <sheetName val="Projects_numbers35"/>
      <sheetName val="2006_FA_SCHEDULE34"/>
      <sheetName val="Report_Summary34"/>
      <sheetName val="Pension_Report34"/>
      <sheetName val="TOTAL_Qtrly_Incentive33"/>
      <sheetName val="Control_Panel33"/>
      <sheetName val="WNL_(2)33"/>
      <sheetName val="TB_Jun0433"/>
      <sheetName val="Projects_numbers33"/>
      <sheetName val="2006_FA_SCHEDULE35"/>
      <sheetName val="Report_Summary35"/>
      <sheetName val="Pension_Report35"/>
      <sheetName val="TOTAL_Qtrly_Incentive34"/>
      <sheetName val="Control_Panel34"/>
      <sheetName val="WNL_(2)34"/>
      <sheetName val="TB_Jun0434"/>
      <sheetName val="Projects_numbers34"/>
      <sheetName val="2006_FA_SCHEDULE37"/>
      <sheetName val="Report_Summary37"/>
      <sheetName val="Pension_Report37"/>
      <sheetName val="TOTAL_Qtrly_Incentive36"/>
      <sheetName val="Control_Panel36"/>
      <sheetName val="WNL_(2)36"/>
      <sheetName val="TB_Jun0436"/>
      <sheetName val="Projects_numbers36"/>
      <sheetName val="2006_FA_SCHEDULE38"/>
      <sheetName val="Report_Summary38"/>
      <sheetName val="Pension_Report38"/>
      <sheetName val="TOTAL_Qtrly_Incentive37"/>
      <sheetName val="Control_Panel37"/>
      <sheetName val="WNL_(2)37"/>
      <sheetName val="TB_Jun0437"/>
      <sheetName val="Projects_numbers37"/>
      <sheetName val="2006_FA_SCHEDULE39"/>
      <sheetName val="Report_Summary39"/>
      <sheetName val="Pension_Report39"/>
      <sheetName val="TOTAL_Qtrly_Incentive38"/>
      <sheetName val="Control_Panel38"/>
      <sheetName val="WNL_(2)38"/>
      <sheetName val="TB_Jun0438"/>
      <sheetName val="Projects_numbers38"/>
      <sheetName val="2006_FA_SCHEDULE40"/>
      <sheetName val="Report_Summary40"/>
      <sheetName val="Pension_Report40"/>
      <sheetName val="TOTAL_Qtrly_Incentive39"/>
      <sheetName val="Control_Panel39"/>
      <sheetName val="WNL_(2)39"/>
      <sheetName val="TB_Jun0439"/>
      <sheetName val="Projects_numbers39"/>
      <sheetName val="Module1\"/>
      <sheetName val="D"/>
      <sheetName val="PRICES"/>
      <sheetName val="Computer Stationery"/>
      <sheetName val="Nine02"/>
      <sheetName val="Nine01"/>
      <sheetName val="DATABASE"/>
      <sheetName val="2006_FA_SCHEDULE41"/>
      <sheetName val="Report_Summary41"/>
      <sheetName val="Pension_Report41"/>
      <sheetName val="TOTAL_Qtrly_Incentive40"/>
      <sheetName val="Control_Panel40"/>
      <sheetName val="WNL_(2)40"/>
      <sheetName val="TB_Jun0440"/>
      <sheetName val="Projects_numbers40"/>
      <sheetName val="2006_FA_SCHEDULE43"/>
      <sheetName val="Report_Summary43"/>
      <sheetName val="Pension_Report43"/>
      <sheetName val="TOTAL_Qtrly_Incentive42"/>
      <sheetName val="Control_Panel42"/>
      <sheetName val="WNL_(2)42"/>
      <sheetName val="TB_Jun0442"/>
      <sheetName val="Projects_numbers42"/>
      <sheetName val="2006_FA_SCHEDULE42"/>
      <sheetName val="Report_Summary42"/>
      <sheetName val="Pension_Report42"/>
      <sheetName val="TOTAL_Qtrly_Incentive41"/>
      <sheetName val="Control_Panel41"/>
      <sheetName val="WNL_(2)41"/>
      <sheetName val="TB_Jun0441"/>
      <sheetName val="Projects_numbers41"/>
      <sheetName val="2006_FA_SCHEDULE44"/>
      <sheetName val="Report_Summary44"/>
      <sheetName val="Pension_Report44"/>
      <sheetName val="TOTAL_Qtrly_Incentive43"/>
      <sheetName val="Control_Panel43"/>
      <sheetName val="WNL_(2)43"/>
      <sheetName val="TB_Jun0443"/>
      <sheetName val="Projects_numbers43"/>
      <sheetName val="2006_FA_SCHEDULE45"/>
      <sheetName val="Report_Summary45"/>
      <sheetName val="Pension_Report45"/>
      <sheetName val="TOTAL_Qtrly_Incentive44"/>
      <sheetName val="Control_Panel44"/>
      <sheetName val="WNL_(2)44"/>
      <sheetName val="TB_Jun0444"/>
      <sheetName val="Projects_numbers44"/>
      <sheetName val="2006_FA_SCHEDULE46"/>
      <sheetName val="Report_Summary46"/>
      <sheetName val="Pension_Report46"/>
      <sheetName val="TOTAL_Qtrly_Incentive45"/>
      <sheetName val="Control_Panel45"/>
      <sheetName val="WNL_(2)45"/>
      <sheetName val="TB_Jun0445"/>
      <sheetName val="Projects_numbers45"/>
      <sheetName val="2006_FA_SCHEDULE47"/>
      <sheetName val="Report_Summary47"/>
      <sheetName val="Pension_Report47"/>
      <sheetName val="TOTAL_Qtrly_Incentive46"/>
      <sheetName val="Control_Panel46"/>
      <sheetName val="WNL_(2)46"/>
      <sheetName val="TB_Jun0446"/>
      <sheetName val="Projects_numbers46"/>
      <sheetName val="2006_FA_SCHEDULE48"/>
      <sheetName val="Report_Summary48"/>
      <sheetName val="Pension_Report48"/>
      <sheetName val="TOTAL_Qtrly_Incentive47"/>
      <sheetName val="Control_Panel47"/>
      <sheetName val="WNL_(2)47"/>
      <sheetName val="TB_Jun0447"/>
      <sheetName val="Projects_numbers47"/>
      <sheetName val="2006_FA_SCHEDULE49"/>
      <sheetName val="Report_Summary49"/>
      <sheetName val="Pension_Report49"/>
      <sheetName val="TOTAL_Qtrly_Incentive48"/>
      <sheetName val="Control_Panel48"/>
      <sheetName val="WNL_(2)48"/>
      <sheetName val="TB_Jun0448"/>
      <sheetName val="Projects_numbers48"/>
      <sheetName val="2006_FA_SCHEDULE50"/>
      <sheetName val="Report_Summary50"/>
      <sheetName val="Pension_Report50"/>
      <sheetName val="TOTAL_Qtrly_Incentive49"/>
      <sheetName val="Control_Panel49"/>
      <sheetName val="WNL_(2)49"/>
      <sheetName val="TB_Jun0449"/>
      <sheetName val="Projects_numbers49"/>
      <sheetName val="OLDFILE"/>
      <sheetName val="NEWFILE"/>
      <sheetName val="GB Intang P12"/>
      <sheetName val="OS"/>
      <sheetName val="Configs"/>
      <sheetName val="KFI"/>
      <sheetName val="Trial balance - raw"/>
      <sheetName val="FR"/>
      <sheetName val="GL"/>
      <sheetName val="SCOA"/>
      <sheetName val="BEACH"/>
      <sheetName val="[NEWTY.XLS]Module1\"/>
      <sheetName val="[NEWTY.XLS][NEWTY.XLS]Module1\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  <sheetName val="Budget_Data_(2)6"/>
      <sheetName val="AP_ACCRUALS6"/>
      <sheetName val="Sheet1_(3)6"/>
      <sheetName val="Budget_Data6"/>
      <sheetName val="Sheet1_(2)6"/>
      <sheetName val="Exp_List6"/>
      <sheetName val="BASE_DATABASE6"/>
      <sheetName val="comm_final6"/>
      <sheetName val="for_PDD6"/>
      <sheetName val="AWARDED_(2)6"/>
      <sheetName val="OPEX_Forecast_Inputs6"/>
      <sheetName val="Budget_Data_(2)4"/>
      <sheetName val="AP_ACCRUALS4"/>
      <sheetName val="Sheet1_(3)4"/>
      <sheetName val="Budget_Data4"/>
      <sheetName val="Sheet1_(2)4"/>
      <sheetName val="Exp_List4"/>
      <sheetName val="BASE_DATABASE4"/>
      <sheetName val="comm_final4"/>
      <sheetName val="for_PDD4"/>
      <sheetName val="AWARDED_(2)4"/>
      <sheetName val="OPEX_Forecast_Inputs4"/>
      <sheetName val="Budget_Data_(2)5"/>
      <sheetName val="AP_ACCRUALS5"/>
      <sheetName val="Sheet1_(3)5"/>
      <sheetName val="Budget_Data5"/>
      <sheetName val="Sheet1_(2)5"/>
      <sheetName val="Exp_List5"/>
      <sheetName val="BASE_DATABASE5"/>
      <sheetName val="comm_final5"/>
      <sheetName val="for_PDD5"/>
      <sheetName val="AWARDED_(2)5"/>
      <sheetName val="OPEX_Forecast_Inputs5"/>
      <sheetName val="Budget_Data_(2)7"/>
      <sheetName val="AP_ACCRUALS7"/>
      <sheetName val="Sheet1_(3)7"/>
      <sheetName val="Budget_Data7"/>
      <sheetName val="Sheet1_(2)7"/>
      <sheetName val="Exp_List7"/>
      <sheetName val="BASE_DATABASE7"/>
      <sheetName val="comm_final7"/>
      <sheetName val="for_PDD7"/>
      <sheetName val="AWARDED_(2)7"/>
      <sheetName val="OPEX_Forecast_Inputs7"/>
      <sheetName val="Budget_Data_(2)8"/>
      <sheetName val="AP_ACCRUALS8"/>
      <sheetName val="Sheet1_(3)8"/>
      <sheetName val="Budget_Data8"/>
      <sheetName val="Sheet1_(2)8"/>
      <sheetName val="Exp_List8"/>
      <sheetName val="BASE_DATABASE8"/>
      <sheetName val="comm_final8"/>
      <sheetName val="for_PDD8"/>
      <sheetName val="AWARDED_(2)8"/>
      <sheetName val="OPEX_Forecast_Inputs8"/>
      <sheetName val="Budget_Data_(2)9"/>
      <sheetName val="AP_ACCRUALS9"/>
      <sheetName val="Sheet1_(3)9"/>
      <sheetName val="Budget_Data9"/>
      <sheetName val="Sheet1_(2)9"/>
      <sheetName val="Exp_List9"/>
      <sheetName val="BASE_DATABASE9"/>
      <sheetName val="comm_final9"/>
      <sheetName val="for_PDD9"/>
      <sheetName val="AWARDED_(2)9"/>
      <sheetName val="OPEX_Forecast_Inputs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>
        <row r="2">
          <cell r="A2" t="str">
            <v>Dispersant/ Absorbent L/S</v>
          </cell>
        </row>
      </sheetData>
      <sheetData sheetId="40">
        <row r="2">
          <cell r="A2" t="str">
            <v>Ark Towers Facilities Mtce &amp; Tea services</v>
          </cell>
        </row>
      </sheetData>
      <sheetData sheetId="41"/>
      <sheetData sheetId="42">
        <row r="2">
          <cell r="A2" t="str">
            <v>Dispersant/ Absorbent L/S</v>
          </cell>
        </row>
      </sheetData>
      <sheetData sheetId="43">
        <row r="2">
          <cell r="A2" t="str">
            <v>Ark Towers Facilities Mtce &amp; Tea services</v>
          </cell>
        </row>
      </sheetData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>
        <row r="2">
          <cell r="A2" t="str">
            <v>Dispersant/ Absorbent L/S</v>
          </cell>
        </row>
      </sheetData>
      <sheetData sheetId="51">
        <row r="2">
          <cell r="A2" t="str">
            <v>Ark Towers Facilities Mtce &amp; Tea services</v>
          </cell>
        </row>
      </sheetData>
      <sheetData sheetId="52"/>
      <sheetData sheetId="53">
        <row r="2">
          <cell r="A2" t="str">
            <v>Dispersant/ Absorbent L/S</v>
          </cell>
        </row>
      </sheetData>
      <sheetData sheetId="54">
        <row r="2">
          <cell r="A2" t="str">
            <v>Ark Towers Facilities Mtce &amp; Tea services</v>
          </cell>
        </row>
      </sheetData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>
        <row r="2">
          <cell r="A2" t="str">
            <v>Dispersant/ Absorbent L/S</v>
          </cell>
        </row>
      </sheetData>
      <sheetData sheetId="76"/>
      <sheetData sheetId="77">
        <row r="2">
          <cell r="A2" t="str">
            <v>Ark Towers Facilities Mtce &amp; Tea services</v>
          </cell>
        </row>
      </sheetData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>
        <row r="2">
          <cell r="A2" t="str">
            <v>Dispersant/ Absorbent L/S</v>
          </cell>
        </row>
      </sheetData>
      <sheetData sheetId="98"/>
      <sheetData sheetId="99">
        <row r="2">
          <cell r="A2" t="str">
            <v>Ark Towers Facilities Mtce &amp; Tea services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2">
          <cell r="A2" t="str">
            <v>Dispersant/ Absorbent L/S</v>
          </cell>
        </row>
      </sheetData>
      <sheetData sheetId="109"/>
      <sheetData sheetId="110">
        <row r="2">
          <cell r="A2" t="str">
            <v>Ark Towers Facilities Mtce &amp; Tea services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>
        <row r="2">
          <cell r="A2" t="str">
            <v>Dispersant/ Absorbent L/S</v>
          </cell>
        </row>
      </sheetData>
      <sheetData sheetId="120"/>
      <sheetData sheetId="121">
        <row r="2">
          <cell r="A2" t="str">
            <v>Ark Towers Facilities Mtce &amp; Tea services</v>
          </cell>
        </row>
      </sheetData>
      <sheetData sheetId="122"/>
      <sheetData sheetId="123"/>
      <sheetData sheetId="124"/>
      <sheetData sheetId="125"/>
      <sheetData sheetId="12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  <sheetName val="2002_COMMITMENTS6"/>
      <sheetName val="Budget_Holder6"/>
      <sheetName val="EPBM_-_Activity_codes6"/>
      <sheetName val="asset_codes6"/>
      <sheetName val="Full_List6"/>
      <sheetName val="2002_COMMITMENTS4"/>
      <sheetName val="Budget_Holder4"/>
      <sheetName val="EPBM_-_Activity_codes4"/>
      <sheetName val="asset_codes4"/>
      <sheetName val="Full_List4"/>
      <sheetName val="2002_COMMITMENTS5"/>
      <sheetName val="Budget_Holder5"/>
      <sheetName val="EPBM_-_Activity_codes5"/>
      <sheetName val="asset_codes5"/>
      <sheetName val="Full_List5"/>
      <sheetName val="2002_COMMITMENTS7"/>
      <sheetName val="Budget_Holder7"/>
      <sheetName val="EPBM_-_Activity_codes7"/>
      <sheetName val="asset_codes7"/>
      <sheetName val="Full_List7"/>
      <sheetName val="2002_COMMITMENTS8"/>
      <sheetName val="Budget_Holder8"/>
      <sheetName val="EPBM_-_Activity_codes8"/>
      <sheetName val="asset_codes8"/>
      <sheetName val="Full_List8"/>
      <sheetName val="2002_COMMITMENTS9"/>
      <sheetName val="Budget_Holder9"/>
      <sheetName val="EPBM_-_Activity_codes9"/>
      <sheetName val="asset_codes9"/>
      <sheetName val="Full_List9"/>
      <sheetName val="2002_COMMITMENTS10"/>
      <sheetName val="Budget_Holder10"/>
      <sheetName val="EPBM_-_Activity_codes10"/>
      <sheetName val="asset_codes10"/>
      <sheetName val="Full_List10"/>
      <sheetName val="2002_COMMITMENTS14"/>
      <sheetName val="Budget_Holder14"/>
      <sheetName val="EPBM_-_Activity_codes14"/>
      <sheetName val="asset_codes14"/>
      <sheetName val="Full_List14"/>
      <sheetName val="2002_COMMITMENTS12"/>
      <sheetName val="Budget_Holder12"/>
      <sheetName val="EPBM_-_Activity_codes12"/>
      <sheetName val="asset_codes12"/>
      <sheetName val="Full_List12"/>
      <sheetName val="2002_COMMITMENTS11"/>
      <sheetName val="Budget_Holder11"/>
      <sheetName val="EPBM_-_Activity_codes11"/>
      <sheetName val="asset_codes11"/>
      <sheetName val="Full_List11"/>
      <sheetName val="2002_COMMITMENTS13"/>
      <sheetName val="Budget_Holder13"/>
      <sheetName val="EPBM_-_Activity_codes13"/>
      <sheetName val="asset_codes13"/>
      <sheetName val="Full_List13"/>
      <sheetName val="2002_COMMITMENTS15"/>
      <sheetName val="Budget_Holder15"/>
      <sheetName val="EPBM_-_Activity_codes15"/>
      <sheetName val="asset_codes15"/>
      <sheetName val="Full_List15"/>
      <sheetName val="2002_COMMITMENTS16"/>
      <sheetName val="Budget_Holder16"/>
      <sheetName val="EPBM_-_Activity_codes16"/>
      <sheetName val="asset_codes16"/>
      <sheetName val="Full_List16"/>
      <sheetName val="Inputs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Accruals 2002 Dec"/>
      <sheetName val="BALSHEET TEMPLATE"/>
      <sheetName val="LCY BALSHEET WKS"/>
      <sheetName val="POM-AFE"/>
      <sheetName val="values"/>
      <sheetName val="do not Delete"/>
      <sheetName val="1997"/>
      <sheetName val="Overhead Summary"/>
      <sheetName val="Eng Rate Summary (Primary)"/>
      <sheetName val="NGL OPEX"/>
      <sheetName val="Codes"/>
      <sheetName val="Final"/>
      <sheetName val="Sheet6"/>
      <sheetName val="Rat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>
        <row r="1">
          <cell r="A1" t="str">
            <v>Short Item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  <sheetName val="AFE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  <sheetName val="Weather_&amp;_NPT_Application17"/>
      <sheetName val="DATA_INPUT17"/>
      <sheetName val="Mapping_Fields_to_AGG_node17"/>
      <sheetName val="TREND_PAL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  <sheetData sheetId="65"/>
      <sheetData sheetId="66"/>
      <sheetData sheetId="67"/>
      <sheetData sheetId="6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Econ"/>
      <sheetName val="HWPF Summary"/>
      <sheetName val="Options"/>
      <sheetName val="CES Data"/>
      <sheetName val="Qty"/>
      <sheetName val="prodprof 1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  <sheetName val="SEC Appendix 2.31"/>
      <sheetName val="HWPF_Summary17"/>
      <sheetName val="CES_Data17"/>
      <sheetName val="Mooring_plus_T&amp;I17"/>
      <sheetName val="Bonga_PSE1a17"/>
      <sheetName val="Expl1_(1)17"/>
      <sheetName val="Apdix_2_170"/>
      <sheetName val="Apdix_2_265"/>
      <sheetName val="Apdix_2_317"/>
      <sheetName val="Apdix_2_417"/>
      <sheetName val="Apdix_2_517"/>
      <sheetName val="Apdix2_6B17"/>
      <sheetName val="Apdix2_6C17"/>
      <sheetName val="Apdix_2_617"/>
      <sheetName val="Apdix_2_717"/>
      <sheetName val="Apdix_2_817"/>
      <sheetName val="Apdix_2_917"/>
      <sheetName val="Apdix_2_1017"/>
      <sheetName val="_Apdix_2_1117"/>
      <sheetName val="Apdix_2_1217"/>
      <sheetName val="Apdix_2_1317"/>
      <sheetName val="Apdix_2_1417"/>
      <sheetName val="Apdix_2_1517"/>
      <sheetName val="Apdix_2_1617"/>
      <sheetName val="Apdix_2_1717"/>
      <sheetName val="Apdix_2_1817"/>
      <sheetName val="Apdix_2_1917"/>
      <sheetName val="Apdix_2_2017"/>
      <sheetName val="Apdix_2_2120"/>
      <sheetName val="Apdix_2_2218"/>
      <sheetName val="Apdix_2_2317"/>
      <sheetName val="Apdix_2_2417"/>
      <sheetName val="Apdix_2_2517"/>
      <sheetName val="Apdix_2_26_SECURITY17"/>
      <sheetName val="Apdix_2_2717"/>
      <sheetName val="Apdix_2_2817"/>
      <sheetName val="Apdix_3_117"/>
      <sheetName val="Apdix_3_217"/>
      <sheetName val="Apdix_3_317"/>
      <sheetName val="Apdix_3_417"/>
      <sheetName val="Apdix_3_517"/>
      <sheetName val="Apdix_3_617"/>
      <sheetName val="Apdix_3_717"/>
      <sheetName val="Apdix_3_817"/>
      <sheetName val="Apdix_3_917"/>
      <sheetName val="Extra_Revenue_Generation17"/>
      <sheetName val="expanded_capex_sign_off17"/>
      <sheetName val="Sign-off_Sheet_Capex17"/>
      <sheetName val="with_2014_actual17"/>
      <sheetName val="Sign-off_Sheet17"/>
      <sheetName val="Sign-off_Opex_with_painting17"/>
      <sheetName val="Sign-off_Opex17"/>
      <sheetName val="Opex_-_Topsides_(4120_01)17"/>
      <sheetName val="Opex_-_Subsea_&amp;_pipel_(4120_017"/>
      <sheetName val="Other_Opex_(4140_02)17"/>
      <sheetName val="FPSO_Ops_-_additional17"/>
      <sheetName val="Functions_Description17"/>
      <sheetName val="2016_CAPEX14"/>
      <sheetName val="2016_MEJs14"/>
      <sheetName val="Notes_4_(IFRS_7)"/>
      <sheetName val="Notes_5-13"/>
      <sheetName val="Notes_15-end"/>
      <sheetName val="5years_summary"/>
      <sheetName val="Journal_entries"/>
      <sheetName val="Group_TB"/>
      <sheetName val="Input"/>
      <sheetName val="Account Group"/>
      <sheetName val="Exception Accounts"/>
      <sheetName val="AJEs"/>
      <sheetName val="USFS"/>
      <sheetName val="Control"/>
      <sheetName val="TB"/>
      <sheetName val="Notes Summary"/>
      <sheetName val="Profit and Loss"/>
      <sheetName val="Balance Sheet"/>
      <sheetName val="ADD_BS"/>
      <sheetName val="ADD_PL"/>
      <sheetName val="Add_SHE"/>
      <sheetName val="ADD_CF"/>
      <sheetName val="CF Workings"/>
      <sheetName val="BS"/>
      <sheetName val="PL"/>
      <sheetName val="Add_Note 5 PPE"/>
      <sheetName val="Handover"/>
      <sheetName val="ADD_NOTES"/>
      <sheetName val="Add_Note 15 RPT"/>
      <sheetName val="Add_ Note 21 FI"/>
      <sheetName val="Summary RPT"/>
      <sheetName val="Add_5-year summary"/>
      <sheetName val="Add_Note 15.1Term Loan"/>
      <sheetName val="Note 8 DTA"/>
      <sheetName val="Note 28 Income Tax"/>
      <sheetName val="Add_Note 18 Pension"/>
      <sheetName val="Note 28"/>
      <sheetName val="Add_Note 6 Intangibles"/>
      <sheetName val="Note 7 Other NCA"/>
      <sheetName val="Note 9 Inventories"/>
      <sheetName val="Note 9.1 Goods in transit"/>
      <sheetName val="Note 10 Trade and other AR"/>
      <sheetName val="Note 10.2 Staff debtors"/>
      <sheetName val="Note 11 Other assets"/>
      <sheetName val="Note 12 Cash and CE"/>
      <sheetName val="Note 13 Trade and other AP"/>
      <sheetName val="Note 16 Share capital"/>
      <sheetName val="Note 17 Other equity"/>
      <sheetName val="Add_Note 17.1 Share-Based"/>
      <sheetName val="Note 24 Cost of sales"/>
      <sheetName val="Note 26 Net interest exp"/>
      <sheetName val="Note 27 Other gains"/>
      <sheetName val="Note Investment income"/>
      <sheetName val="NoteName Lookup"/>
      <sheetName val="RPT_Due to From FY1516"/>
      <sheetName val="RPTDownloadDue"/>
      <sheetName val="Linked to BSPL Template"/>
      <sheetName val="Balance Sheet (2)"/>
      <sheetName val="Profit and Loss (2)"/>
      <sheetName val="Share Based Compensation"/>
      <sheetName val="Other Assets"/>
      <sheetName val="Retained Earnings"/>
      <sheetName val="Contingencies"/>
      <sheetName val="Auditor's Remuneration"/>
      <sheetName val="Director's Remuneration"/>
      <sheetName val="Loans and Advances"/>
      <sheetName val="Leases"/>
      <sheetName val="Income Taxes (BS)"/>
      <sheetName val="Income Taxes (PL)"/>
      <sheetName val="Defined Benefits Plan"/>
      <sheetName val="Hardcodes"/>
      <sheetName val="Provisions"/>
      <sheetName val="Note 28 Income Taxes"/>
      <sheetName val="CF"/>
      <sheetName val="SHE"/>
      <sheetName val="RPTDownloadNature"/>
      <sheetName val="CIT TET &amp; IT"/>
      <sheetName val="CA Summ"/>
      <sheetName val="C.A Comp"/>
      <sheetName val="CIT - Comparisons"/>
      <sheetName val="VAT"/>
      <sheetName val="VAT filings"/>
      <sheetName val="VAT remittance"/>
      <sheetName val="WHT Summary"/>
      <sheetName val="Cover page WHT FIRS NGN"/>
      <sheetName val="WHT NGN_FIRS"/>
      <sheetName val="Cover page WHT LIRS NGN "/>
      <sheetName val="WHT NGN_LIRS"/>
      <sheetName val="PAYE &amp; EMP Related Taxes"/>
      <sheetName val="PAYE (2)"/>
      <sheetName val="Pension Comp"/>
      <sheetName val="Pension remittances"/>
      <sheetName val="NSITF remit"/>
      <sheetName val="ITF Comp"/>
      <sheetName val="NITDEF"/>
      <sheetName val="ASHAKA P&amp;L"/>
      <sheetName val="Consolidated Financials_NIG"/>
      <sheetName val="Elimination"/>
      <sheetName val="Ashaka"/>
      <sheetName val="TB-WAPCO"/>
      <sheetName val="UNICEM "/>
      <sheetName val="UNICEM P&amp;L"/>
      <sheetName val="RMX"/>
      <sheetName val="AGG"/>
      <sheetName val="ATLAS"/>
      <sheetName val="WAPCO"/>
      <sheetName val="SFP CODES"/>
      <sheetName val="Energy"/>
      <sheetName val="ECH IS"/>
      <sheetName val="ECH BS"/>
      <sheetName val="NCH IS"/>
      <sheetName val="NCH SFP"/>
      <sheetName val="Consolidated SFP"/>
      <sheetName val="P&amp;L CODES"/>
      <sheetName val="19-23"/>
      <sheetName val="LSA EQUITY RECON"/>
      <sheetName val="SFP (2)"/>
      <sheetName val="IS (2)"/>
      <sheetName val="Audit Journals"/>
      <sheetName val="COVER PAGE"/>
      <sheetName val="ToC."/>
      <sheetName val="Consol Adj (2)"/>
      <sheetName val="TOC1"/>
      <sheetName val="CJEs"/>
      <sheetName val="Corporation IFRS TB "/>
      <sheetName val="Corporation IFRS TB  (Summary)"/>
      <sheetName val="SPL"/>
      <sheetName val="SFP"/>
      <sheetName val="TOC"/>
      <sheetName val="SCIE (2)"/>
      <sheetName val="SCF (2)"/>
      <sheetName val="CF Wrk Parent"/>
      <sheetName val="CF Wrk Group"/>
      <sheetName val="Accting Policies"/>
      <sheetName val="CONSOL. EQUITY"/>
      <sheetName val="CONSOL PPE&amp;INTAG"/>
      <sheetName val="CONSOL. ADJUST. (4)"/>
      <sheetName val="CONSOL. ADJUST. (5)"/>
      <sheetName val="CONSOL. ADJUST."/>
      <sheetName val="CONSOL. ADJUST. (3)"/>
      <sheetName val="CONSOL. ADJUST. (2)"/>
      <sheetName val="4-7(SPL)"/>
      <sheetName val="8-11(SPL)"/>
      <sheetName val="12-14.2(SPL)"/>
      <sheetName val="14.3-15 (SPL)"/>
      <sheetName val="16-23(SFP)A"/>
      <sheetName val="24-28(SFP)A"/>
      <sheetName val="Note 27"/>
      <sheetName val="29 (SFP)A1 (2)"/>
      <sheetName val="29 (SFP)A2"/>
      <sheetName val="30-35.2(SFP)A"/>
      <sheetName val="36-38(SFP)L&amp;E"/>
      <sheetName val="40 (FV)NW."/>
      <sheetName val="41 (Risk Qual)-update"/>
      <sheetName val="42 (credit)"/>
      <sheetName val="43 (Liquidity)"/>
      <sheetName val="44.1 (Market)"/>
      <sheetName val="44.2 (Market Cont'd)"/>
      <sheetName val="45.1 (Maturity Analysis)"/>
      <sheetName val="45.2 (FI by category)"/>
      <sheetName val="Additional CF"/>
      <sheetName val="48 (OTHERS)"/>
      <sheetName val="Financial summary (Grp)"/>
      <sheetName val="Financial summary (Parent)"/>
      <sheetName val=" JE"/>
      <sheetName val="CONSOL. NOTES"/>
      <sheetName val="Consol Adj"/>
      <sheetName val="2014 JE (2)"/>
      <sheetName val="prodprof_118"/>
      <sheetName val="Bond"/>
      <sheetName val="Treasury Bill"/>
      <sheetName val="Term deposit Local"/>
      <sheetName val="CFA Term Deposit"/>
      <sheetName val="USD Term deposit"/>
      <sheetName val="TND Deposit"/>
      <sheetName val="Rent Schedule"/>
      <sheetName val="Statutory Deposit"/>
      <sheetName val="Equity Trading"/>
      <sheetName val="Bond trading"/>
      <sheetName val="Sept 2017 Inv JV"/>
      <sheetName val="2017 Investment Income Budg2"/>
      <sheetName val="FA&amp;Depreciation balance 2017"/>
      <sheetName val="Movement FA&amp;Depreciation 2017"/>
      <sheetName val="2017 PPE"/>
      <sheetName val="FA&amp;Deprec adjustments 2017"/>
      <sheetName val="Sheet3"/>
      <sheetName val="Instructions and Scoping"/>
      <sheetName val="1A General Information"/>
      <sheetName val="1B General Information_CCIC"/>
      <sheetName val="1C General Information_CCEC"/>
      <sheetName val="2 Initial procedures"/>
      <sheetName val="3 Test Counts"/>
      <sheetName val="3I Cycle count"/>
      <sheetName val="3A Sheet to Floor Template RM"/>
      <sheetName val="3B Sheet to Floor Template WIP"/>
      <sheetName val="3C Sheet to Floor Template FG"/>
      <sheetName val="3D Sheet to Floor Template OTH"/>
      <sheetName val="3E  Floor to Sheet Template RM"/>
      <sheetName val="3F Floor to Sheet Template WIP"/>
      <sheetName val="3G Floor to Sheet Template FG"/>
      <sheetName val="3H Floor to Sheet Template OTH"/>
      <sheetName val="3J Cycle Count Completeness"/>
      <sheetName val="3K Cut off information"/>
      <sheetName val="3L Cut off"/>
      <sheetName val="4 Tag Sheet Summary"/>
      <sheetName val="4A Overall Conclusions"/>
      <sheetName val="REGTP"/>
      <sheetName val="SYS WKST"/>
      <sheetName val="손익분석"/>
      <sheetName val="Index"/>
      <sheetName val="Par of Dir"/>
      <sheetName val="Dir report"/>
      <sheetName val="Dir resp"/>
      <sheetName val="P or L"/>
      <sheetName val="Stmt FP"/>
      <sheetName val="Stmt CIE"/>
      <sheetName val="Stmt CF"/>
      <sheetName val="Notes 1- 3 (Acc policies)"/>
      <sheetName val="Notes"/>
      <sheetName val="5-year summary"/>
      <sheetName val="Sensitvity"/>
      <sheetName val="TB 2018"/>
      <sheetName val="Adjustments"/>
      <sheetName val="RE Reconciliation Summary"/>
      <sheetName val="A1"/>
      <sheetName val="B"/>
      <sheetName val="Cost Data Chrono"/>
      <sheetName val="AW"/>
      <sheetName val="RSG"/>
      <sheetName val="All Securities"/>
      <sheetName val="Names"/>
      <sheetName val="Data Sheet"/>
      <sheetName val="PRY DATA"/>
      <sheetName val="GRP"/>
      <sheetName val="Bank Data"/>
      <sheetName val="Summary Rev Build"/>
      <sheetName val="Adoption Assumptions"/>
      <sheetName val="Debit Offering Assumptions"/>
    </sheetNames>
    <sheetDataSet>
      <sheetData sheetId="0" refreshError="1"/>
      <sheetData sheetId="1">
        <row r="12">
          <cell r="F12">
            <v>5.61</v>
          </cell>
        </row>
      </sheetData>
      <sheetData sheetId="2">
        <row r="12">
          <cell r="F12">
            <v>5.61</v>
          </cell>
        </row>
      </sheetData>
      <sheetData sheetId="3" refreshError="1"/>
      <sheetData sheetId="4">
        <row r="12">
          <cell r="F12">
            <v>5.61</v>
          </cell>
        </row>
      </sheetData>
      <sheetData sheetId="5" refreshError="1"/>
      <sheetData sheetId="6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>
        <row r="12">
          <cell r="F12">
            <v>0</v>
          </cell>
        </row>
      </sheetData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>
        <row r="12">
          <cell r="F12">
            <v>0</v>
          </cell>
        </row>
      </sheetData>
      <sheetData sheetId="81">
        <row r="12">
          <cell r="F12">
            <v>5.61</v>
          </cell>
        </row>
      </sheetData>
      <sheetData sheetId="82"/>
      <sheetData sheetId="83">
        <row r="12">
          <cell r="F12">
            <v>5.61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>
        <row r="12">
          <cell r="F12">
            <v>0</v>
          </cell>
        </row>
      </sheetData>
      <sheetData sheetId="118">
        <row r="12">
          <cell r="F12">
            <v>0</v>
          </cell>
        </row>
      </sheetData>
      <sheetData sheetId="119">
        <row r="12">
          <cell r="F12">
            <v>0</v>
          </cell>
        </row>
      </sheetData>
      <sheetData sheetId="120">
        <row r="12">
          <cell r="F12">
            <v>0</v>
          </cell>
        </row>
      </sheetData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>
        <row r="12">
          <cell r="F12">
            <v>0</v>
          </cell>
        </row>
      </sheetData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>
        <row r="12">
          <cell r="F12">
            <v>0</v>
          </cell>
        </row>
      </sheetData>
      <sheetData sheetId="138">
        <row r="12">
          <cell r="F12">
            <v>5.61</v>
          </cell>
        </row>
      </sheetData>
      <sheetData sheetId="139">
        <row r="12">
          <cell r="F12">
            <v>0</v>
          </cell>
        </row>
      </sheetData>
      <sheetData sheetId="140">
        <row r="12">
          <cell r="F12">
            <v>5.61</v>
          </cell>
        </row>
      </sheetData>
      <sheetData sheetId="141"/>
      <sheetData sheetId="142">
        <row r="12">
          <cell r="F12">
            <v>5.61</v>
          </cell>
        </row>
      </sheetData>
      <sheetData sheetId="143"/>
      <sheetData sheetId="144"/>
      <sheetData sheetId="145"/>
      <sheetData sheetId="146"/>
      <sheetData sheetId="147"/>
      <sheetData sheetId="148"/>
      <sheetData sheetId="149"/>
      <sheetData sheetId="150">
        <row r="12">
          <cell r="F12">
            <v>5.61</v>
          </cell>
        </row>
      </sheetData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>
        <row r="12">
          <cell r="F12">
            <v>0</v>
          </cell>
        </row>
      </sheetData>
      <sheetData sheetId="165">
        <row r="12">
          <cell r="F12">
            <v>0</v>
          </cell>
        </row>
      </sheetData>
      <sheetData sheetId="166">
        <row r="12">
          <cell r="F12">
            <v>0</v>
          </cell>
        </row>
      </sheetData>
      <sheetData sheetId="167">
        <row r="12">
          <cell r="F12">
            <v>0</v>
          </cell>
        </row>
      </sheetData>
      <sheetData sheetId="168">
        <row r="12">
          <cell r="F12">
            <v>0</v>
          </cell>
        </row>
      </sheetData>
      <sheetData sheetId="169">
        <row r="12">
          <cell r="F12">
            <v>0</v>
          </cell>
        </row>
      </sheetData>
      <sheetData sheetId="170">
        <row r="12">
          <cell r="F12">
            <v>0</v>
          </cell>
        </row>
      </sheetData>
      <sheetData sheetId="171">
        <row r="12">
          <cell r="F12">
            <v>0</v>
          </cell>
        </row>
      </sheetData>
      <sheetData sheetId="172">
        <row r="12">
          <cell r="F12">
            <v>0</v>
          </cell>
        </row>
      </sheetData>
      <sheetData sheetId="173">
        <row r="12">
          <cell r="F12">
            <v>0</v>
          </cell>
        </row>
      </sheetData>
      <sheetData sheetId="174">
        <row r="12">
          <cell r="F12">
            <v>0</v>
          </cell>
        </row>
      </sheetData>
      <sheetData sheetId="175">
        <row r="12">
          <cell r="F12">
            <v>0</v>
          </cell>
        </row>
      </sheetData>
      <sheetData sheetId="176">
        <row r="12">
          <cell r="F12">
            <v>0</v>
          </cell>
        </row>
      </sheetData>
      <sheetData sheetId="177">
        <row r="12">
          <cell r="F12">
            <v>0</v>
          </cell>
        </row>
      </sheetData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>
        <row r="12">
          <cell r="F12">
            <v>0</v>
          </cell>
        </row>
      </sheetData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>
        <row r="12">
          <cell r="F12">
            <v>0</v>
          </cell>
        </row>
      </sheetData>
      <sheetData sheetId="254">
        <row r="12">
          <cell r="F12">
            <v>1218.1665773563388</v>
          </cell>
        </row>
      </sheetData>
      <sheetData sheetId="255">
        <row r="12">
          <cell r="F12">
            <v>0</v>
          </cell>
        </row>
      </sheetData>
      <sheetData sheetId="256">
        <row r="12">
          <cell r="F12">
            <v>0</v>
          </cell>
        </row>
      </sheetData>
      <sheetData sheetId="257">
        <row r="12">
          <cell r="F12">
            <v>0</v>
          </cell>
        </row>
      </sheetData>
      <sheetData sheetId="258"/>
      <sheetData sheetId="259">
        <row r="12">
          <cell r="F12">
            <v>0</v>
          </cell>
        </row>
      </sheetData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>
        <row r="12">
          <cell r="F12">
            <v>0</v>
          </cell>
        </row>
      </sheetData>
      <sheetData sheetId="307">
        <row r="12">
          <cell r="F12">
            <v>0</v>
          </cell>
        </row>
      </sheetData>
      <sheetData sheetId="308">
        <row r="12">
          <cell r="F12">
            <v>1218.1665773563388</v>
          </cell>
        </row>
      </sheetData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>
        <row r="12">
          <cell r="F12">
            <v>5.61</v>
          </cell>
        </row>
      </sheetData>
      <sheetData sheetId="313">
        <row r="12">
          <cell r="F12">
            <v>0</v>
          </cell>
        </row>
      </sheetData>
      <sheetData sheetId="314"/>
      <sheetData sheetId="315"/>
      <sheetData sheetId="316">
        <row r="12">
          <cell r="F12">
            <v>0</v>
          </cell>
        </row>
      </sheetData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>
        <row r="12">
          <cell r="F12">
            <v>0</v>
          </cell>
        </row>
      </sheetData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>
        <row r="12">
          <cell r="F12">
            <v>1218.1665773563388</v>
          </cell>
        </row>
      </sheetData>
      <sheetData sheetId="366">
        <row r="12">
          <cell r="F12">
            <v>5.61</v>
          </cell>
        </row>
      </sheetData>
      <sheetData sheetId="367">
        <row r="12">
          <cell r="F12">
            <v>1218.1665773563388</v>
          </cell>
        </row>
      </sheetData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>
        <row r="12">
          <cell r="F12">
            <v>0</v>
          </cell>
        </row>
      </sheetData>
      <sheetData sheetId="371">
        <row r="12">
          <cell r="F12">
            <v>1218.1665773563388</v>
          </cell>
        </row>
      </sheetData>
      <sheetData sheetId="372">
        <row r="12">
          <cell r="F12">
            <v>0</v>
          </cell>
        </row>
      </sheetData>
      <sheetData sheetId="373">
        <row r="12">
          <cell r="F12">
            <v>5.61</v>
          </cell>
        </row>
      </sheetData>
      <sheetData sheetId="374">
        <row r="12">
          <cell r="F12">
            <v>5.61</v>
          </cell>
        </row>
      </sheetData>
      <sheetData sheetId="375">
        <row r="12">
          <cell r="F12">
            <v>0</v>
          </cell>
        </row>
      </sheetData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>
        <row r="12">
          <cell r="F12">
            <v>0</v>
          </cell>
        </row>
      </sheetData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>
        <row r="12">
          <cell r="F12">
            <v>0</v>
          </cell>
        </row>
      </sheetData>
      <sheetData sheetId="426">
        <row r="12">
          <cell r="F12">
            <v>1218.1665773563388</v>
          </cell>
        </row>
      </sheetData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>
        <row r="12">
          <cell r="F12">
            <v>0</v>
          </cell>
        </row>
      </sheetData>
      <sheetData sheetId="430">
        <row r="12">
          <cell r="F12">
            <v>0</v>
          </cell>
        </row>
      </sheetData>
      <sheetData sheetId="431">
        <row r="12">
          <cell r="F12">
            <v>1218.1665773563388</v>
          </cell>
        </row>
      </sheetData>
      <sheetData sheetId="432">
        <row r="12">
          <cell r="F12">
            <v>0</v>
          </cell>
        </row>
      </sheetData>
      <sheetData sheetId="433">
        <row r="12">
          <cell r="F12">
            <v>0</v>
          </cell>
        </row>
      </sheetData>
      <sheetData sheetId="434">
        <row r="12">
          <cell r="F12">
            <v>0</v>
          </cell>
        </row>
      </sheetData>
      <sheetData sheetId="435">
        <row r="12">
          <cell r="F12">
            <v>5.61</v>
          </cell>
        </row>
      </sheetData>
      <sheetData sheetId="436">
        <row r="12">
          <cell r="F12">
            <v>0</v>
          </cell>
        </row>
      </sheetData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>
        <row r="12">
          <cell r="F12">
            <v>0</v>
          </cell>
        </row>
      </sheetData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>
        <row r="12">
          <cell r="F12">
            <v>5.61</v>
          </cell>
        </row>
      </sheetData>
      <sheetData sheetId="490">
        <row r="12">
          <cell r="F12">
            <v>5.61</v>
          </cell>
        </row>
      </sheetData>
      <sheetData sheetId="491">
        <row r="12">
          <cell r="F12">
            <v>0</v>
          </cell>
        </row>
      </sheetData>
      <sheetData sheetId="492">
        <row r="12">
          <cell r="F12">
            <v>0</v>
          </cell>
        </row>
      </sheetData>
      <sheetData sheetId="493">
        <row r="12">
          <cell r="F12">
            <v>0</v>
          </cell>
        </row>
      </sheetData>
      <sheetData sheetId="494"/>
      <sheetData sheetId="495">
        <row r="12">
          <cell r="F12">
            <v>0</v>
          </cell>
        </row>
      </sheetData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>
        <row r="12">
          <cell r="F12">
            <v>0</v>
          </cell>
        </row>
      </sheetData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>
        <row r="12">
          <cell r="F12">
            <v>0</v>
          </cell>
        </row>
      </sheetData>
      <sheetData sheetId="543">
        <row r="12">
          <cell r="F12">
            <v>0</v>
          </cell>
        </row>
      </sheetData>
      <sheetData sheetId="544">
        <row r="12">
          <cell r="F12">
            <v>1218.1665773563388</v>
          </cell>
        </row>
      </sheetData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>
        <row r="12">
          <cell r="F12">
            <v>0</v>
          </cell>
        </row>
      </sheetData>
      <sheetData sheetId="548">
        <row r="12">
          <cell r="F12">
            <v>0</v>
          </cell>
        </row>
      </sheetData>
      <sheetData sheetId="549">
        <row r="12">
          <cell r="F12">
            <v>5.61</v>
          </cell>
        </row>
      </sheetData>
      <sheetData sheetId="550">
        <row r="12">
          <cell r="F12">
            <v>0</v>
          </cell>
        </row>
      </sheetData>
      <sheetData sheetId="551">
        <row r="12">
          <cell r="F12">
            <v>0</v>
          </cell>
        </row>
      </sheetData>
      <sheetData sheetId="552">
        <row r="12">
          <cell r="F12">
            <v>0</v>
          </cell>
        </row>
      </sheetData>
      <sheetData sheetId="553">
        <row r="12">
          <cell r="F12">
            <v>1218.1665773563388</v>
          </cell>
        </row>
      </sheetData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>
        <row r="12">
          <cell r="F12">
            <v>0</v>
          </cell>
        </row>
      </sheetData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>
        <row r="12">
          <cell r="F12">
            <v>0</v>
          </cell>
        </row>
      </sheetData>
      <sheetData sheetId="603">
        <row r="12">
          <cell r="F12">
            <v>5.61</v>
          </cell>
        </row>
      </sheetData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>
        <row r="12">
          <cell r="F12">
            <v>0</v>
          </cell>
        </row>
      </sheetData>
      <sheetData sheetId="607">
        <row r="12">
          <cell r="F12">
            <v>0</v>
          </cell>
        </row>
      </sheetData>
      <sheetData sheetId="608">
        <row r="12">
          <cell r="F12">
            <v>1218.1665773563388</v>
          </cell>
        </row>
      </sheetData>
      <sheetData sheetId="609">
        <row r="12">
          <cell r="F12">
            <v>0</v>
          </cell>
        </row>
      </sheetData>
      <sheetData sheetId="610">
        <row r="12">
          <cell r="F12">
            <v>0</v>
          </cell>
        </row>
      </sheetData>
      <sheetData sheetId="611">
        <row r="12">
          <cell r="F12">
            <v>0</v>
          </cell>
        </row>
      </sheetData>
      <sheetData sheetId="612">
        <row r="12">
          <cell r="F12">
            <v>1218.1665773563388</v>
          </cell>
        </row>
      </sheetData>
      <sheetData sheetId="613">
        <row r="12">
          <cell r="F12">
            <v>0</v>
          </cell>
        </row>
      </sheetData>
      <sheetData sheetId="614">
        <row r="12">
          <cell r="F12">
            <v>5.61</v>
          </cell>
        </row>
      </sheetData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>
        <row r="12">
          <cell r="F12">
            <v>0</v>
          </cell>
        </row>
      </sheetData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>
        <row r="12">
          <cell r="F12">
            <v>0</v>
          </cell>
        </row>
      </sheetData>
      <sheetData sheetId="662">
        <row r="12">
          <cell r="F12">
            <v>5.61</v>
          </cell>
        </row>
      </sheetData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>
        <row r="12">
          <cell r="F12">
            <v>0</v>
          </cell>
        </row>
      </sheetData>
      <sheetData sheetId="666">
        <row r="12">
          <cell r="F12">
            <v>0</v>
          </cell>
        </row>
      </sheetData>
      <sheetData sheetId="667">
        <row r="12">
          <cell r="F12">
            <v>1218.1665773563388</v>
          </cell>
        </row>
      </sheetData>
      <sheetData sheetId="668">
        <row r="12">
          <cell r="F12">
            <v>1218.1665773563388</v>
          </cell>
        </row>
      </sheetData>
      <sheetData sheetId="669">
        <row r="12">
          <cell r="F12">
            <v>1218.1665773563388</v>
          </cell>
        </row>
      </sheetData>
      <sheetData sheetId="670"/>
      <sheetData sheetId="671">
        <row r="12">
          <cell r="F12">
            <v>1218.1665773563388</v>
          </cell>
        </row>
      </sheetData>
      <sheetData sheetId="672">
        <row r="12">
          <cell r="F12">
            <v>0</v>
          </cell>
        </row>
      </sheetData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>
        <row r="12">
          <cell r="F12">
            <v>0</v>
          </cell>
        </row>
      </sheetData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>
        <row r="12">
          <cell r="F12">
            <v>0</v>
          </cell>
        </row>
      </sheetData>
      <sheetData sheetId="721">
        <row r="12">
          <cell r="F12">
            <v>5.61</v>
          </cell>
        </row>
      </sheetData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>
        <row r="12">
          <cell r="F12">
            <v>0</v>
          </cell>
        </row>
      </sheetData>
      <sheetData sheetId="725">
        <row r="12">
          <cell r="F12">
            <v>0</v>
          </cell>
        </row>
      </sheetData>
      <sheetData sheetId="726">
        <row r="12">
          <cell r="F12">
            <v>1218.1665773563388</v>
          </cell>
        </row>
      </sheetData>
      <sheetData sheetId="727">
        <row r="12">
          <cell r="F12">
            <v>0</v>
          </cell>
        </row>
      </sheetData>
      <sheetData sheetId="728">
        <row r="12">
          <cell r="F12">
            <v>5.61</v>
          </cell>
        </row>
      </sheetData>
      <sheetData sheetId="729">
        <row r="12">
          <cell r="F12">
            <v>5.61</v>
          </cell>
        </row>
      </sheetData>
      <sheetData sheetId="730">
        <row r="12">
          <cell r="F12">
            <v>0</v>
          </cell>
        </row>
      </sheetData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>
        <row r="12">
          <cell r="F12">
            <v>0</v>
          </cell>
        </row>
      </sheetData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>
        <row r="12">
          <cell r="F12">
            <v>0</v>
          </cell>
        </row>
      </sheetData>
      <sheetData sheetId="776">
        <row r="12">
          <cell r="F12">
            <v>1218.1665773563388</v>
          </cell>
        </row>
      </sheetData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>
        <row r="12">
          <cell r="F12">
            <v>0</v>
          </cell>
        </row>
      </sheetData>
      <sheetData sheetId="780">
        <row r="12">
          <cell r="F12">
            <v>1218.1665773563388</v>
          </cell>
        </row>
      </sheetData>
      <sheetData sheetId="781">
        <row r="12">
          <cell r="F12">
            <v>1218.1665773563388</v>
          </cell>
        </row>
      </sheetData>
      <sheetData sheetId="782">
        <row r="12">
          <cell r="F12">
            <v>1218.1665773563388</v>
          </cell>
        </row>
      </sheetData>
      <sheetData sheetId="783">
        <row r="12">
          <cell r="F12">
            <v>1218.1665773563388</v>
          </cell>
        </row>
      </sheetData>
      <sheetData sheetId="784">
        <row r="12">
          <cell r="F12">
            <v>1218.1665773563388</v>
          </cell>
        </row>
      </sheetData>
      <sheetData sheetId="785">
        <row r="12">
          <cell r="F12">
            <v>1218.1665773563388</v>
          </cell>
        </row>
      </sheetData>
      <sheetData sheetId="786">
        <row r="12">
          <cell r="F12">
            <v>0</v>
          </cell>
        </row>
      </sheetData>
      <sheetData sheetId="787">
        <row r="12">
          <cell r="F12">
            <v>0</v>
          </cell>
        </row>
      </sheetData>
      <sheetData sheetId="788">
        <row r="12">
          <cell r="F12">
            <v>1218.1665773563388</v>
          </cell>
        </row>
      </sheetData>
      <sheetData sheetId="789">
        <row r="12">
          <cell r="F12">
            <v>0</v>
          </cell>
        </row>
      </sheetData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>
        <row r="12">
          <cell r="F12">
            <v>0</v>
          </cell>
        </row>
      </sheetData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>
        <row r="12">
          <cell r="F12">
            <v>0</v>
          </cell>
        </row>
      </sheetData>
      <sheetData sheetId="835">
        <row r="12">
          <cell r="F12">
            <v>1218.1665773563388</v>
          </cell>
        </row>
      </sheetData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>
        <row r="12">
          <cell r="F12">
            <v>0</v>
          </cell>
        </row>
      </sheetData>
      <sheetData sheetId="839">
        <row r="12">
          <cell r="F12">
            <v>0</v>
          </cell>
        </row>
      </sheetData>
      <sheetData sheetId="840">
        <row r="12">
          <cell r="F12">
            <v>0</v>
          </cell>
        </row>
      </sheetData>
      <sheetData sheetId="841">
        <row r="12">
          <cell r="F12">
            <v>0</v>
          </cell>
        </row>
      </sheetData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>
        <row r="12">
          <cell r="F12">
            <v>0</v>
          </cell>
        </row>
      </sheetData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>
        <row r="12">
          <cell r="F12">
            <v>0</v>
          </cell>
        </row>
      </sheetData>
      <sheetData sheetId="892">
        <row r="12">
          <cell r="F12">
            <v>1218.1665773563388</v>
          </cell>
        </row>
      </sheetData>
      <sheetData sheetId="893">
        <row r="12">
          <cell r="F12">
            <v>1218.1665773563388</v>
          </cell>
        </row>
      </sheetData>
      <sheetData sheetId="894">
        <row r="12">
          <cell r="F12">
            <v>1218.1665773563388</v>
          </cell>
        </row>
      </sheetData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>
        <row r="12">
          <cell r="F12">
            <v>0</v>
          </cell>
        </row>
      </sheetData>
      <sheetData sheetId="898">
        <row r="12">
          <cell r="F12">
            <v>0</v>
          </cell>
        </row>
      </sheetData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>
        <row r="12">
          <cell r="F12">
            <v>0</v>
          </cell>
        </row>
      </sheetData>
      <sheetData sheetId="943">
        <row r="12">
          <cell r="F12">
            <v>0</v>
          </cell>
        </row>
      </sheetData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>
        <row r="12">
          <cell r="F12">
            <v>0</v>
          </cell>
        </row>
      </sheetData>
      <sheetData sheetId="949">
        <row r="12">
          <cell r="F12">
            <v>0</v>
          </cell>
        </row>
      </sheetData>
      <sheetData sheetId="950"/>
      <sheetData sheetId="951"/>
      <sheetData sheetId="952">
        <row r="12">
          <cell r="F12">
            <v>1218.1665773563388</v>
          </cell>
        </row>
      </sheetData>
      <sheetData sheetId="953">
        <row r="12">
          <cell r="F12">
            <v>1218.1665773563388</v>
          </cell>
        </row>
      </sheetData>
      <sheetData sheetId="954">
        <row r="12">
          <cell r="F12">
            <v>1218.1665773563388</v>
          </cell>
        </row>
      </sheetData>
      <sheetData sheetId="955">
        <row r="12">
          <cell r="F12">
            <v>1218.1665773563388</v>
          </cell>
        </row>
      </sheetData>
      <sheetData sheetId="956">
        <row r="12">
          <cell r="F12">
            <v>1218.1665773563388</v>
          </cell>
        </row>
      </sheetData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>
        <row r="12">
          <cell r="F12">
            <v>0</v>
          </cell>
        </row>
      </sheetData>
      <sheetData sheetId="1002">
        <row r="12">
          <cell r="F12">
            <v>0</v>
          </cell>
        </row>
      </sheetData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>
        <row r="12">
          <cell r="F12">
            <v>0</v>
          </cell>
        </row>
      </sheetData>
      <sheetData sheetId="1008">
        <row r="12">
          <cell r="F12">
            <v>0</v>
          </cell>
        </row>
      </sheetData>
      <sheetData sheetId="1009"/>
      <sheetData sheetId="1010"/>
      <sheetData sheetId="1011">
        <row r="12">
          <cell r="F12">
            <v>1218.1665773563388</v>
          </cell>
        </row>
      </sheetData>
      <sheetData sheetId="1012">
        <row r="12">
          <cell r="F12">
            <v>1218.1665773563388</v>
          </cell>
        </row>
      </sheetData>
      <sheetData sheetId="1013">
        <row r="12">
          <cell r="F12">
            <v>1218.1665773563388</v>
          </cell>
        </row>
      </sheetData>
      <sheetData sheetId="1014">
        <row r="12">
          <cell r="F12">
            <v>1218.1665773563388</v>
          </cell>
        </row>
      </sheetData>
      <sheetData sheetId="1015">
        <row r="12">
          <cell r="F12">
            <v>1218.1665773563388</v>
          </cell>
        </row>
      </sheetData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>
        <row r="12">
          <cell r="F12">
            <v>0</v>
          </cell>
        </row>
      </sheetData>
      <sheetData sheetId="1061">
        <row r="12">
          <cell r="F12">
            <v>0</v>
          </cell>
        </row>
      </sheetData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>
        <row r="12">
          <cell r="F12">
            <v>0</v>
          </cell>
        </row>
      </sheetData>
      <sheetData sheetId="1067">
        <row r="12">
          <cell r="F12">
            <v>0</v>
          </cell>
        </row>
      </sheetData>
      <sheetData sheetId="1068"/>
      <sheetData sheetId="1069"/>
      <sheetData sheetId="1070">
        <row r="12">
          <cell r="F12">
            <v>1218.1665773563388</v>
          </cell>
        </row>
      </sheetData>
      <sheetData sheetId="1071">
        <row r="12">
          <cell r="F12">
            <v>1218.1665773563388</v>
          </cell>
        </row>
      </sheetData>
      <sheetData sheetId="1072">
        <row r="12">
          <cell r="F12">
            <v>1218.1665773563388</v>
          </cell>
        </row>
      </sheetData>
      <sheetData sheetId="1073">
        <row r="12">
          <cell r="F12">
            <v>1218.1665773563388</v>
          </cell>
        </row>
      </sheetData>
      <sheetData sheetId="1074">
        <row r="12">
          <cell r="F12">
            <v>1218.1665773563388</v>
          </cell>
        </row>
      </sheetData>
      <sheetData sheetId="1075">
        <row r="12">
          <cell r="F12">
            <v>0</v>
          </cell>
        </row>
      </sheetData>
      <sheetData sheetId="1076">
        <row r="12">
          <cell r="F12">
            <v>5.61</v>
          </cell>
        </row>
      </sheetData>
      <sheetData sheetId="1077">
        <row r="12">
          <cell r="F12">
            <v>0</v>
          </cell>
        </row>
      </sheetData>
      <sheetData sheetId="1078">
        <row r="12">
          <cell r="F12">
            <v>5.61</v>
          </cell>
        </row>
      </sheetData>
      <sheetData sheetId="1079">
        <row r="12">
          <cell r="F12">
            <v>0</v>
          </cell>
        </row>
      </sheetData>
      <sheetData sheetId="1080">
        <row r="12">
          <cell r="F12">
            <v>0</v>
          </cell>
        </row>
      </sheetData>
      <sheetData sheetId="1081">
        <row r="12">
          <cell r="F12">
            <v>0</v>
          </cell>
        </row>
      </sheetData>
      <sheetData sheetId="1082">
        <row r="12">
          <cell r="F12">
            <v>0</v>
          </cell>
        </row>
      </sheetData>
      <sheetData sheetId="1083"/>
      <sheetData sheetId="1084"/>
      <sheetData sheetId="1085"/>
      <sheetData sheetId="1086"/>
      <sheetData sheetId="1087"/>
      <sheetData sheetId="1088" refreshError="1"/>
      <sheetData sheetId="1089"/>
      <sheetData sheetId="1090"/>
      <sheetData sheetId="1091"/>
      <sheetData sheetId="1092"/>
      <sheetData sheetId="1093"/>
      <sheetData sheetId="1094"/>
      <sheetData sheetId="1095"/>
      <sheetData sheetId="1096">
        <row r="12">
          <cell r="F12">
            <v>1160360.5900000001</v>
          </cell>
        </row>
      </sheetData>
      <sheetData sheetId="1097"/>
      <sheetData sheetId="1098"/>
      <sheetData sheetId="1099">
        <row r="12">
          <cell r="F12">
            <v>0</v>
          </cell>
        </row>
      </sheetData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>
        <row r="12">
          <cell r="F12" t="str">
            <v>Assessable Profits</v>
          </cell>
        </row>
      </sheetData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>
        <row r="12">
          <cell r="F12" t="str">
            <v>Assessable Profits</v>
          </cell>
        </row>
      </sheetData>
      <sheetData sheetId="1130"/>
      <sheetData sheetId="1131"/>
      <sheetData sheetId="1132"/>
      <sheetData sheetId="1133"/>
      <sheetData sheetId="1134"/>
      <sheetData sheetId="1135">
        <row r="12">
          <cell r="F12">
            <v>0</v>
          </cell>
        </row>
      </sheetData>
      <sheetData sheetId="1136">
        <row r="12">
          <cell r="F12">
            <v>0</v>
          </cell>
        </row>
      </sheetData>
      <sheetData sheetId="1137">
        <row r="12">
          <cell r="F12">
            <v>0</v>
          </cell>
        </row>
      </sheetData>
      <sheetData sheetId="1138">
        <row r="12">
          <cell r="F12">
            <v>0</v>
          </cell>
        </row>
      </sheetData>
      <sheetData sheetId="1139">
        <row r="12">
          <cell r="F12">
            <v>0</v>
          </cell>
        </row>
      </sheetData>
      <sheetData sheetId="1140">
        <row r="12">
          <cell r="F12">
            <v>0</v>
          </cell>
        </row>
      </sheetData>
      <sheetData sheetId="1141">
        <row r="12">
          <cell r="F12">
            <v>0</v>
          </cell>
        </row>
      </sheetData>
      <sheetData sheetId="1142">
        <row r="12">
          <cell r="F12">
            <v>0</v>
          </cell>
        </row>
      </sheetData>
      <sheetData sheetId="1143">
        <row r="12">
          <cell r="F12">
            <v>0</v>
          </cell>
        </row>
      </sheetData>
      <sheetData sheetId="1144">
        <row r="12">
          <cell r="F12">
            <v>0</v>
          </cell>
        </row>
      </sheetData>
      <sheetData sheetId="1145"/>
      <sheetData sheetId="1146">
        <row r="12">
          <cell r="F12">
            <v>1218.1665773563388</v>
          </cell>
        </row>
      </sheetData>
      <sheetData sheetId="1147">
        <row r="12">
          <cell r="F12">
            <v>0</v>
          </cell>
        </row>
      </sheetData>
      <sheetData sheetId="1148">
        <row r="12">
          <cell r="F12">
            <v>0</v>
          </cell>
        </row>
      </sheetData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>
        <row r="12">
          <cell r="F12">
            <v>1160360.5900000001</v>
          </cell>
        </row>
      </sheetData>
      <sheetData sheetId="1161"/>
      <sheetData sheetId="1162"/>
      <sheetData sheetId="1163">
        <row r="12">
          <cell r="F12">
            <v>0</v>
          </cell>
        </row>
      </sheetData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>
        <row r="12">
          <cell r="F12" t="str">
            <v>Assessable Profits</v>
          </cell>
        </row>
      </sheetData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>
        <row r="12">
          <cell r="F12">
            <v>0</v>
          </cell>
        </row>
      </sheetData>
      <sheetData sheetId="1200">
        <row r="12">
          <cell r="F12">
            <v>0</v>
          </cell>
        </row>
      </sheetData>
      <sheetData sheetId="1201">
        <row r="12">
          <cell r="F12">
            <v>0</v>
          </cell>
        </row>
      </sheetData>
      <sheetData sheetId="1202">
        <row r="12">
          <cell r="F12">
            <v>0</v>
          </cell>
        </row>
      </sheetData>
      <sheetData sheetId="1203">
        <row r="12">
          <cell r="F12">
            <v>0</v>
          </cell>
        </row>
      </sheetData>
      <sheetData sheetId="1204">
        <row r="12">
          <cell r="F12">
            <v>0</v>
          </cell>
        </row>
      </sheetData>
      <sheetData sheetId="1205">
        <row r="12">
          <cell r="F12">
            <v>0</v>
          </cell>
        </row>
      </sheetData>
      <sheetData sheetId="1206">
        <row r="12">
          <cell r="F12">
            <v>0</v>
          </cell>
        </row>
      </sheetData>
      <sheetData sheetId="1207">
        <row r="12">
          <cell r="F12">
            <v>0</v>
          </cell>
        </row>
      </sheetData>
      <sheetData sheetId="1208">
        <row r="12">
          <cell r="F12">
            <v>0</v>
          </cell>
        </row>
      </sheetData>
      <sheetData sheetId="1209"/>
      <sheetData sheetId="1210">
        <row r="12">
          <cell r="F12">
            <v>1218.1665773563388</v>
          </cell>
        </row>
      </sheetData>
      <sheetData sheetId="1211">
        <row r="12">
          <cell r="F12">
            <v>0</v>
          </cell>
        </row>
      </sheetData>
      <sheetData sheetId="1212">
        <row r="12">
          <cell r="F12">
            <v>0</v>
          </cell>
        </row>
      </sheetData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>
        <row r="12">
          <cell r="F12" t="str">
            <v>Assessable Profits</v>
          </cell>
        </row>
      </sheetData>
      <sheetData sheetId="1226"/>
      <sheetData sheetId="1227"/>
      <sheetData sheetId="1228"/>
      <sheetData sheetId="1229"/>
      <sheetData sheetId="1230"/>
      <sheetData sheetId="1231">
        <row r="12">
          <cell r="F12">
            <v>0</v>
          </cell>
        </row>
      </sheetData>
      <sheetData sheetId="1232">
        <row r="12">
          <cell r="F12">
            <v>0</v>
          </cell>
        </row>
      </sheetData>
      <sheetData sheetId="1233">
        <row r="12">
          <cell r="F12">
            <v>0</v>
          </cell>
        </row>
      </sheetData>
      <sheetData sheetId="1234">
        <row r="12">
          <cell r="F12">
            <v>0</v>
          </cell>
        </row>
      </sheetData>
      <sheetData sheetId="1235">
        <row r="12">
          <cell r="F12">
            <v>0</v>
          </cell>
        </row>
      </sheetData>
      <sheetData sheetId="1236">
        <row r="12">
          <cell r="F12">
            <v>0</v>
          </cell>
        </row>
      </sheetData>
      <sheetData sheetId="1237">
        <row r="12">
          <cell r="F12">
            <v>0</v>
          </cell>
        </row>
      </sheetData>
      <sheetData sheetId="1238">
        <row r="12">
          <cell r="F12">
            <v>0</v>
          </cell>
        </row>
      </sheetData>
      <sheetData sheetId="1239"/>
      <sheetData sheetId="1240">
        <row r="12">
          <cell r="F12">
            <v>0</v>
          </cell>
        </row>
      </sheetData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>
        <row r="12">
          <cell r="F12" t="str">
            <v>AA</v>
          </cell>
        </row>
      </sheetData>
      <sheetData sheetId="1329"/>
      <sheetData sheetId="1330"/>
      <sheetData sheetId="1331" refreshError="1"/>
      <sheetData sheetId="1332">
        <row r="12">
          <cell r="F12"/>
        </row>
      </sheetData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 refreshError="1"/>
      <sheetData sheetId="1353" refreshError="1"/>
      <sheetData sheetId="1354" refreshError="1"/>
      <sheetData sheetId="1355">
        <row r="12">
          <cell r="F12">
            <v>0</v>
          </cell>
        </row>
      </sheetData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CAPEX_OPEX_Summary6"/>
      <sheetName val="Budget,_Actual,_LEE_&amp;_Commitmt6"/>
      <sheetName val="DETAILED_OPEX_AUG2002-correct6"/>
      <sheetName val="CAPEX_DETAILS6"/>
      <sheetName val="Budget,_LEE_&amp;_Commitments6"/>
      <sheetName val="CAPEX_OPEX_Summary4"/>
      <sheetName val="Budget,_Actual,_LEE_&amp;_Commitmt4"/>
      <sheetName val="DETAILED_OPEX_AUG2002-correct4"/>
      <sheetName val="CAPEX_DETAILS4"/>
      <sheetName val="Budget,_LEE_&amp;_Commitments4"/>
      <sheetName val="CAPEX_OPEX_Summary5"/>
      <sheetName val="Budget,_Actual,_LEE_&amp;_Commitmt5"/>
      <sheetName val="DETAILED_OPEX_AUG2002-correct5"/>
      <sheetName val="CAPEX_DETAILS5"/>
      <sheetName val="Budget,_LEE_&amp;_Commitments5"/>
      <sheetName val="CAPEX_OPEX_Summary7"/>
      <sheetName val="Budget,_Actual,_LEE_&amp;_Commitmt7"/>
      <sheetName val="DETAILED_OPEX_AUG2002-correct7"/>
      <sheetName val="CAPEX_DETAILS7"/>
      <sheetName val="Budget,_LEE_&amp;_Commitments7"/>
      <sheetName val="CAPEX_OPEX_Summary8"/>
      <sheetName val="Budget,_Actual,_LEE_&amp;_Commitmt8"/>
      <sheetName val="DETAILED_OPEX_AUG2002-correct8"/>
      <sheetName val="CAPEX_DETAILS8"/>
      <sheetName val="Budget,_LEE_&amp;_Commitments8"/>
      <sheetName val="CAPEX_OPEX_Summary9"/>
      <sheetName val="Budget,_Actual,_LEE_&amp;_Commitmt9"/>
      <sheetName val="DETAILED_OPEX_AUG2002-correct9"/>
      <sheetName val="CAPEX_DETAILS9"/>
      <sheetName val="Budget,_LEE_&amp;_Commitments9"/>
      <sheetName val="CAPEX_OPEX_Summary10"/>
      <sheetName val="Budget,_Actual,_LEE_&amp;_Commitm10"/>
      <sheetName val="DETAILED_OPEX_AUG2002-correct10"/>
      <sheetName val="CAPEX_DETAILS10"/>
      <sheetName val="Budget,_LEE_&amp;_Commitments10"/>
      <sheetName val="Economics"/>
      <sheetName val="Jul-99(1)"/>
      <sheetName val="CAPEX_OPEX_Summary14"/>
      <sheetName val="Budget,_Actual,_LEE_&amp;_Commitm14"/>
      <sheetName val="DETAILED_OPEX_AUG2002-correct14"/>
      <sheetName val="CAPEX_DETAILS14"/>
      <sheetName val="Budget,_LEE_&amp;_Commitments14"/>
      <sheetName val="CAPEX_OPEX_Summary12"/>
      <sheetName val="Budget,_Actual,_LEE_&amp;_Commitm12"/>
      <sheetName val="DETAILED_OPEX_AUG2002-correct12"/>
      <sheetName val="CAPEX_DETAILS12"/>
      <sheetName val="Budget,_LEE_&amp;_Commitments12"/>
      <sheetName val="CAPEX_OPEX_Summary11"/>
      <sheetName val="Budget,_Actual,_LEE_&amp;_Commitm11"/>
      <sheetName val="DETAILED_OPEX_AUG2002-correct11"/>
      <sheetName val="CAPEX_DETAILS11"/>
      <sheetName val="Budget,_LEE_&amp;_Commitments11"/>
      <sheetName val="CAPEX_OPEX_Summary13"/>
      <sheetName val="Budget,_Actual,_LEE_&amp;_Commitm13"/>
      <sheetName val="DETAILED_OPEX_AUG2002-correct13"/>
      <sheetName val="CAPEX_DETAILS13"/>
      <sheetName val="Budget,_LEE_&amp;_Commitments13"/>
      <sheetName val="CAPEX_OPEX_Summary15"/>
      <sheetName val="Budget,_Actual,_LEE_&amp;_Commitm15"/>
      <sheetName val="DETAILED_OPEX_AUG2002-correct15"/>
      <sheetName val="CAPEX_DETAILS15"/>
      <sheetName val="Budget,_LEE_&amp;_Commitments15"/>
      <sheetName val="CAPEX_OPEX_Summary16"/>
      <sheetName val="Budget,_Actual,_LEE_&amp;_Commitm16"/>
      <sheetName val="DETAILED_OPEX_AUG2002-correct16"/>
      <sheetName val="CAPEX_DETAILS16"/>
      <sheetName val="Budget,_LEE_&amp;_Commitments16"/>
      <sheetName val="Currency Sheet"/>
      <sheetName val="Units of Measure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>
        <row r="7">
          <cell r="A7" t="str">
            <v>Air Transport Logistics</v>
          </cell>
        </row>
      </sheetData>
      <sheetData sheetId="3">
        <row r="9">
          <cell r="B9" t="str">
            <v>Business Travel (Local)</v>
          </cell>
        </row>
      </sheetData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7">
          <cell r="A7" t="str">
            <v>Air Transport Logistics</v>
          </cell>
        </row>
      </sheetData>
      <sheetData sheetId="9">
        <row r="7">
          <cell r="A7" t="str">
            <v>Air Transport Logistics</v>
          </cell>
        </row>
      </sheetData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7">
          <cell r="A7" t="str">
            <v>Air Transport Logistics</v>
          </cell>
        </row>
      </sheetData>
      <sheetData sheetId="14">
        <row r="7">
          <cell r="A7" t="str">
            <v>Air Transport Logistics</v>
          </cell>
        </row>
      </sheetData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>
        <row r="7">
          <cell r="A7" t="str">
            <v>Air Transport Logistics</v>
          </cell>
        </row>
      </sheetData>
      <sheetData sheetId="20">
        <row r="7">
          <cell r="A7" t="str">
            <v>Air Transport Logistics</v>
          </cell>
        </row>
      </sheetData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>
        <row r="7">
          <cell r="A7" t="str">
            <v>Air Transport Logistics</v>
          </cell>
        </row>
      </sheetData>
      <sheetData sheetId="25">
        <row r="7">
          <cell r="A7" t="str">
            <v>Air Transport Logistics</v>
          </cell>
        </row>
      </sheetData>
      <sheetData sheetId="26">
        <row r="7">
          <cell r="A7" t="str">
            <v>Air Transport Logistics</v>
          </cell>
        </row>
      </sheetData>
      <sheetData sheetId="27">
        <row r="7">
          <cell r="A7" t="str">
            <v>Air Transport Logistics</v>
          </cell>
        </row>
      </sheetData>
      <sheetData sheetId="28">
        <row r="9">
          <cell r="B9" t="str">
            <v>Business Travel (Local)</v>
          </cell>
        </row>
      </sheetData>
      <sheetData sheetId="29"/>
      <sheetData sheetId="30"/>
      <sheetData sheetId="31"/>
      <sheetData sheetId="32">
        <row r="7">
          <cell r="A7" t="str">
            <v>Air Transport Logistics</v>
          </cell>
        </row>
      </sheetData>
      <sheetData sheetId="33">
        <row r="9">
          <cell r="B9" t="str">
            <v>Business Travel (Local)</v>
          </cell>
        </row>
      </sheetData>
      <sheetData sheetId="34"/>
      <sheetData sheetId="35"/>
      <sheetData sheetId="36">
        <row r="7">
          <cell r="A7" t="str">
            <v>Air Transport Logistics</v>
          </cell>
        </row>
      </sheetData>
      <sheetData sheetId="37">
        <row r="7">
          <cell r="A7" t="str">
            <v>Air Transport Logistics</v>
          </cell>
        </row>
      </sheetData>
      <sheetData sheetId="38">
        <row r="9">
          <cell r="B9" t="str">
            <v>Business Travel (Local)</v>
          </cell>
        </row>
      </sheetData>
      <sheetData sheetId="39"/>
      <sheetData sheetId="40"/>
      <sheetData sheetId="41"/>
      <sheetData sheetId="42">
        <row r="7">
          <cell r="A7" t="str">
            <v>Air Transport Logistics</v>
          </cell>
        </row>
      </sheetData>
      <sheetData sheetId="43">
        <row r="9">
          <cell r="B9" t="str">
            <v>Business Travel (Local)</v>
          </cell>
        </row>
      </sheetData>
      <sheetData sheetId="44"/>
      <sheetData sheetId="45"/>
      <sheetData sheetId="46">
        <row r="7">
          <cell r="A7" t="str">
            <v>Air Transport Logistics</v>
          </cell>
        </row>
      </sheetData>
      <sheetData sheetId="47">
        <row r="7">
          <cell r="A7" t="str">
            <v>Air Transport Logistics</v>
          </cell>
        </row>
      </sheetData>
      <sheetData sheetId="48">
        <row r="9">
          <cell r="B9" t="str">
            <v>Business Travel (Local)</v>
          </cell>
        </row>
      </sheetData>
      <sheetData sheetId="49"/>
      <sheetData sheetId="50"/>
      <sheetData sheetId="51">
        <row r="7">
          <cell r="A7" t="str">
            <v>Air Transport Logistics</v>
          </cell>
        </row>
      </sheetData>
      <sheetData sheetId="52">
        <row r="7">
          <cell r="A7" t="str">
            <v>Air Transport Logistics</v>
          </cell>
        </row>
      </sheetData>
      <sheetData sheetId="53">
        <row r="9">
          <cell r="B9" t="str">
            <v>Business Travel (Local)</v>
          </cell>
        </row>
      </sheetData>
      <sheetData sheetId="54"/>
      <sheetData sheetId="55"/>
      <sheetData sheetId="56">
        <row r="7">
          <cell r="A7" t="str">
            <v>Air Transport Logistics</v>
          </cell>
        </row>
      </sheetData>
      <sheetData sheetId="57">
        <row r="7">
          <cell r="A7" t="str">
            <v>Air Transport Logistics</v>
          </cell>
        </row>
      </sheetData>
      <sheetData sheetId="58">
        <row r="9">
          <cell r="B9" t="str">
            <v>Business Travel (Local)</v>
          </cell>
        </row>
      </sheetData>
      <sheetData sheetId="59"/>
      <sheetData sheetId="60"/>
      <sheetData sheetId="61"/>
      <sheetData sheetId="62" refreshError="1"/>
      <sheetData sheetId="63" refreshError="1"/>
      <sheetData sheetId="64">
        <row r="7">
          <cell r="A7" t="str">
            <v>Air Transport Logistics</v>
          </cell>
        </row>
      </sheetData>
      <sheetData sheetId="65">
        <row r="9">
          <cell r="B9" t="str">
            <v>Business Travel (Local)</v>
          </cell>
        </row>
      </sheetData>
      <sheetData sheetId="66"/>
      <sheetData sheetId="67"/>
      <sheetData sheetId="68"/>
      <sheetData sheetId="69">
        <row r="7">
          <cell r="A7" t="str">
            <v>Air Transport Logistics</v>
          </cell>
        </row>
      </sheetData>
      <sheetData sheetId="70">
        <row r="9">
          <cell r="B9" t="str">
            <v>Business Travel (Local)</v>
          </cell>
        </row>
      </sheetData>
      <sheetData sheetId="71"/>
      <sheetData sheetId="72"/>
      <sheetData sheetId="73"/>
      <sheetData sheetId="74">
        <row r="7">
          <cell r="A7" t="str">
            <v>Air Transport Logistics</v>
          </cell>
        </row>
      </sheetData>
      <sheetData sheetId="75">
        <row r="9">
          <cell r="B9" t="str">
            <v>Business Travel (Local)</v>
          </cell>
        </row>
      </sheetData>
      <sheetData sheetId="76"/>
      <sheetData sheetId="77"/>
      <sheetData sheetId="78"/>
      <sheetData sheetId="79">
        <row r="7">
          <cell r="A7" t="str">
            <v>Air Transport Logistics</v>
          </cell>
        </row>
      </sheetData>
      <sheetData sheetId="80">
        <row r="9">
          <cell r="B9" t="str">
            <v>Business Travel (Local)</v>
          </cell>
        </row>
      </sheetData>
      <sheetData sheetId="81"/>
      <sheetData sheetId="82"/>
      <sheetData sheetId="83"/>
      <sheetData sheetId="84">
        <row r="7">
          <cell r="A7" t="str">
            <v>Air Transport Logistics</v>
          </cell>
        </row>
      </sheetData>
      <sheetData sheetId="85">
        <row r="9">
          <cell r="B9" t="str">
            <v>Business Travel (Local)</v>
          </cell>
        </row>
      </sheetData>
      <sheetData sheetId="86"/>
      <sheetData sheetId="87"/>
      <sheetData sheetId="88"/>
      <sheetData sheetId="89">
        <row r="7">
          <cell r="A7" t="str">
            <v>Air Transport Logistics</v>
          </cell>
        </row>
      </sheetData>
      <sheetData sheetId="90">
        <row r="9">
          <cell r="B9" t="str">
            <v>Business Travel (Local)</v>
          </cell>
        </row>
      </sheetData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  <sheetName val="Results_Overview17"/>
      <sheetName val="Sheet_for_Aiden_17"/>
      <sheetName val="Data_Entry17"/>
      <sheetName val="MGT - Offpayroll - 2-5"/>
      <sheetName val="MGT payroll - 2-3"/>
      <sheetName val="Employee Offpayroll- 2-4"/>
      <sheetName val="SetUp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  <sheetName val="Accrual_oct032"/>
      <sheetName val="Oct_trans2"/>
      <sheetName val="lagbrt10_(3)2"/>
      <sheetName val="estgl10_(3)2"/>
      <sheetName val="Accrual_oct033"/>
      <sheetName val="Oct_trans3"/>
      <sheetName val="lagbrt10_(3)3"/>
      <sheetName val="estgl10_(3)3"/>
      <sheetName val="Accrual_oct036"/>
      <sheetName val="Oct_trans6"/>
      <sheetName val="lagbrt10_(3)6"/>
      <sheetName val="estgl10_(3)6"/>
      <sheetName val="Accrual_oct034"/>
      <sheetName val="Oct_trans4"/>
      <sheetName val="lagbrt10_(3)4"/>
      <sheetName val="estgl10_(3)4"/>
      <sheetName val="Accrual_oct035"/>
      <sheetName val="Oct_trans5"/>
      <sheetName val="lagbrt10_(3)5"/>
      <sheetName val="estgl10_(3)5"/>
      <sheetName val="Accrual_oct037"/>
      <sheetName val="Oct_trans7"/>
      <sheetName val="lagbrt10_(3)7"/>
      <sheetName val="estgl10_(3)7"/>
      <sheetName val="Accrual_oct038"/>
      <sheetName val="Oct_trans8"/>
      <sheetName val="lagbrt10_(3)8"/>
      <sheetName val="estgl10_(3)8"/>
      <sheetName val="Accrual_oct039"/>
      <sheetName val="Oct_trans9"/>
      <sheetName val="lagbrt10_(3)9"/>
      <sheetName val="estgl10_(3)9"/>
      <sheetName val="Accrual_oct0310"/>
      <sheetName val="Oct_trans10"/>
      <sheetName val="lagbrt10_(3)10"/>
      <sheetName val="estgl10_(3)10"/>
      <sheetName val="Erha reconciliation"/>
      <sheetName val="Tax Provision"/>
      <sheetName val="Erha_reconciliation1"/>
      <sheetName val="Tax_Provision1"/>
      <sheetName val="Erha_reconciliation"/>
      <sheetName val="Tax_Provision"/>
      <sheetName val="Accrual_oct0314"/>
      <sheetName val="Oct_trans14"/>
      <sheetName val="lagbrt10_(3)14"/>
      <sheetName val="estgl10_(3)14"/>
      <sheetName val="Accrual_oct0312"/>
      <sheetName val="Oct_trans12"/>
      <sheetName val="lagbrt10_(3)12"/>
      <sheetName val="estgl10_(3)12"/>
      <sheetName val="Accrual_oct0311"/>
      <sheetName val="Oct_trans11"/>
      <sheetName val="lagbrt10_(3)11"/>
      <sheetName val="estgl10_(3)11"/>
      <sheetName val="Accrual_oct0313"/>
      <sheetName val="Oct_trans13"/>
      <sheetName val="lagbrt10_(3)13"/>
      <sheetName val="estgl10_(3)13"/>
      <sheetName val="Accrual_oct0315"/>
      <sheetName val="Oct_trans15"/>
      <sheetName val="lagbrt10_(3)15"/>
      <sheetName val="estgl10_(3)15"/>
      <sheetName val="Accrual_oct0316"/>
      <sheetName val="Oct_trans16"/>
      <sheetName val="lagbrt10_(3)16"/>
      <sheetName val="estgl10_(3)1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68">
          <cell r="A168" t="str">
            <v>GPO</v>
          </cell>
        </row>
      </sheetData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>
        <row r="168">
          <cell r="A168" t="str">
            <v>GPO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168">
          <cell r="A168" t="str">
            <v>GPO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DATA04"/>
      <sheetName val="Project_Data_Input"/>
      <sheetName val="Project_Data_"/>
      <sheetName val="Project_Data_Input1"/>
      <sheetName val="Project_Data_1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  <sheetName val="2003_Budget17"/>
      <sheetName val="keys2002_Act17"/>
      <sheetName val="KEYS_2003_July_LE17"/>
      <sheetName val="Average_KEYS_02-0317"/>
      <sheetName val="2003_Stats17"/>
      <sheetName val="Brunei_Deepwater17"/>
      <sheetName val="Shell_Expl__China17"/>
      <sheetName val="Shell_Phillipines17"/>
      <sheetName val="Shell_Morocco17"/>
      <sheetName val="Enterprise_Morocco_17"/>
      <sheetName val="Pecten_Cam_17"/>
      <sheetName val="Gabon_Offshore17"/>
      <sheetName val="Ent_Ireland17"/>
      <sheetName val="Woodside_Act_200217"/>
      <sheetName val="BSP_Act_200217"/>
      <sheetName val="Shell_Expl__China_act__LE_20017"/>
      <sheetName val="SSPC__act_200217"/>
      <sheetName val="SSB_act_200217"/>
      <sheetName val="STOS_act_200217"/>
      <sheetName val="Shell_Philipines_act_200217"/>
      <sheetName val="TSEPCO_act_200217"/>
      <sheetName val="Capsa_act_200217"/>
      <sheetName val="Shell_Canada_act_200217"/>
      <sheetName val="SEPCO_act_200217"/>
      <sheetName val="Shell_Venezuela_act_200217"/>
      <sheetName val="Shell_Trinidad_act_200217"/>
      <sheetName val="Shell_Bangladesh_act_200217"/>
      <sheetName val="Shell_Egypt_act_200217"/>
      <sheetName val="PDO_act_200217"/>
      <sheetName val="Sakhaling_act_200217"/>
      <sheetName val="Syria_act_200217"/>
      <sheetName val="Shell_Morocco_act_2002_17"/>
      <sheetName val="Enterprise_Morocco_act_200217"/>
      <sheetName val="Pecten_Cameroon_act_200217"/>
      <sheetName val="Shell_Gabon_act_200217"/>
      <sheetName val="Shell_Offshore_Gabon_act_200217"/>
      <sheetName val="SPDC_act_200217"/>
      <sheetName val="SNEPCo_act_200217"/>
      <sheetName val="NAM_act_200217"/>
      <sheetName val="NSEP_act_200217"/>
      <sheetName val="Expro_act_200217"/>
      <sheetName val="Shell_Namibia_act_200217"/>
      <sheetName val="Enterprise_Ireland_act_200217"/>
      <sheetName val="Template_Acc_adv_Q2_200517"/>
      <sheetName val="charge_Jan_0517"/>
      <sheetName val="Invoice_Sep-200517"/>
      <sheetName val="backing_Accrual_advise_Q2_20017"/>
      <sheetName val="invoices_backing_Jun_0517"/>
      <sheetName val="Summary_IT-V17"/>
      <sheetName val="G-67_2005-06-1617"/>
      <sheetName val="Accrual_advise_Q117"/>
      <sheetName val="Billing_requirements17"/>
      <sheetName val="2004_final_keys_-_overview17"/>
      <sheetName val="Dec_2004_recalculation_comple17"/>
      <sheetName val="IT_Vision_on_Op_cap200417"/>
      <sheetName val="2004_final_keys_at_18_mar_20017"/>
      <sheetName val="2005_0417"/>
      <sheetName val="2005_0117"/>
      <sheetName val="`09-2005_journal_for_Septembe17"/>
      <sheetName val="EPA_summary_per_OpCo17"/>
      <sheetName val="Budget_Data_SAP17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  <sheetName val="Scenario_Chart17"/>
      <sheetName val="Chart_Data17"/>
      <sheetName val="Cash_Surplus_Chart17"/>
      <sheetName val="Base_Estimate_(Shaun)17"/>
      <sheetName val="Monthly_Aggregates_(published)9"/>
      <sheetName val="RPI_Components_for_charts9"/>
      <sheetName val="Component_Monthly_Growth_Rates9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SetUp"/>
      <sheetName val="Listvalues"/>
      <sheetName val="HL Cost"/>
      <sheetName val="Review"/>
      <sheetName val="TRCF"/>
      <sheetName val="TROIF"/>
      <sheetName val="do not Delete"/>
      <sheetName val="LIST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NON-LIFE_RAW2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NON-LIFE_RAW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NON-LIFE_RAW1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NON-LIFE_RAW3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NON-LIFE_RAW4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NON-LIFE_RAW5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NON-LIFE_RAW6"/>
      <sheetName val="Account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 refreshError="1"/>
      <sheetData sheetId="2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  <sheetName val="Ilorin_Stations"/>
      <sheetName val="T9b"/>
      <sheetName val="IT BU"/>
      <sheetName val="IT PC09"/>
      <sheetName val="T1"/>
      <sheetName val="T10b"/>
      <sheetName val="T12"/>
      <sheetName val="T18"/>
      <sheetName val="T22"/>
      <sheetName val="T25"/>
      <sheetName val="T26"/>
      <sheetName val="Reservoir_Summary_Data"/>
      <sheetName val="Vivaldi_Hub_1_3_tcf"/>
      <sheetName val="WNL_(2)"/>
      <sheetName val="Journal_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Working Back-up from 7-12"/>
      <sheetName val="16109 (2)"/>
      <sheetName val="C&amp;C Operating Highlights"/>
      <sheetName val="Levels 1 &amp; 2 Insp"/>
      <sheetName val="K. InputResult-Field-FacAlloc"/>
      <sheetName val="Pipeline Oil"/>
      <sheetName val="Sal Tariff"/>
      <sheetName val="Links"/>
      <sheetName val="Lead"/>
      <sheetName val="SM2-MS2 leavers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  <sheetName val="LE_BUDGET12"/>
      <sheetName val="do_not_Delete12"/>
      <sheetName val="ITC_Computation12"/>
      <sheetName val="Pipeline_Oil12"/>
      <sheetName val="Working_Back-up_from_7-1212"/>
      <sheetName val="Sal_Tariff12"/>
      <sheetName val="SM2-MS2_leavers12"/>
      <sheetName val="16109_(2)12"/>
      <sheetName val="C&amp;C_Operating_Highlights12"/>
      <sheetName val="Levels_1_&amp;_2_Insp12"/>
      <sheetName val="K__InputResult-Field-FacAlloc12"/>
      <sheetName val="LE_BUDGET10"/>
      <sheetName val="do_not_Delete10"/>
      <sheetName val="ITC_Computation10"/>
      <sheetName val="Pipeline_Oil10"/>
      <sheetName val="Working_Back-up_from_7-1210"/>
      <sheetName val="Sal_Tariff10"/>
      <sheetName val="SM2-MS2_leavers10"/>
      <sheetName val="16109_(2)10"/>
      <sheetName val="C&amp;C_Operating_Highlights10"/>
      <sheetName val="Levels_1_&amp;_2_Insp10"/>
      <sheetName val="K__InputResult-Field-FacAlloc10"/>
      <sheetName val="LE_BUDGET11"/>
      <sheetName val="do_not_Delete11"/>
      <sheetName val="ITC_Computation11"/>
      <sheetName val="Pipeline_Oil11"/>
      <sheetName val="Working_Back-up_from_7-1211"/>
      <sheetName val="Sal_Tariff11"/>
      <sheetName val="SM2-MS2_leavers11"/>
      <sheetName val="16109_(2)11"/>
      <sheetName val="C&amp;C_Operating_Highlights11"/>
      <sheetName val="Levels_1_&amp;_2_Insp11"/>
      <sheetName val="K__InputResult-Field-FacAlloc11"/>
      <sheetName val="LE_BUDGET14"/>
      <sheetName val="do_not_Delete14"/>
      <sheetName val="ITC_Computation14"/>
      <sheetName val="Pipeline_Oil14"/>
      <sheetName val="Working_Back-up_from_7-1214"/>
      <sheetName val="Sal_Tariff14"/>
      <sheetName val="SM2-MS2_leavers14"/>
      <sheetName val="16109_(2)14"/>
      <sheetName val="C&amp;C_Operating_Highlights14"/>
      <sheetName val="Levels_1_&amp;_2_Insp14"/>
      <sheetName val="K__InputResult-Field-FacAlloc14"/>
      <sheetName val="LE_BUDGET13"/>
      <sheetName val="do_not_Delete13"/>
      <sheetName val="ITC_Computation13"/>
      <sheetName val="Pipeline_Oil13"/>
      <sheetName val="Working_Back-up_from_7-1213"/>
      <sheetName val="Sal_Tariff13"/>
      <sheetName val="SM2-MS2_leavers13"/>
      <sheetName val="16109_(2)13"/>
      <sheetName val="C&amp;C_Operating_Highlights13"/>
      <sheetName val="Levels_1_&amp;_2_Insp13"/>
      <sheetName val="K__InputResult-Field-FacAlloc13"/>
      <sheetName val="LE_BUDGET15"/>
      <sheetName val="do_not_Delete15"/>
      <sheetName val="ITC_Computation15"/>
      <sheetName val="Pipeline_Oil15"/>
      <sheetName val="Working_Back-up_from_7-1215"/>
      <sheetName val="Sal_Tariff15"/>
      <sheetName val="SM2-MS2_leavers15"/>
      <sheetName val="16109_(2)15"/>
      <sheetName val="C&amp;C_Operating_Highlights15"/>
      <sheetName val="Levels_1_&amp;_2_Insp15"/>
      <sheetName val="K__InputResult-Field-FacAlloc15"/>
      <sheetName val="LE_BUDGET16"/>
      <sheetName val="do_not_Delete16"/>
      <sheetName val="ITC_Computation16"/>
      <sheetName val="Pipeline_Oil16"/>
      <sheetName val="Working_Back-up_from_7-1216"/>
      <sheetName val="Sal_Tariff16"/>
      <sheetName val="SM2-MS2_leavers16"/>
      <sheetName val="16109_(2)16"/>
      <sheetName val="C&amp;C_Operating_Highlights16"/>
      <sheetName val="Levels_1_&amp;_2_Insp16"/>
      <sheetName val="K__InputResult-Field-FacAlloc16"/>
      <sheetName val="Land"/>
      <sheetName val="T17a"/>
      <sheetName val="ARE"/>
      <sheetName val="Recon. Matrix"/>
      <sheetName val="LIBOR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Budget_Reload_Required6"/>
      <sheetName val="Lookup_Sheet6"/>
      <sheetName val="Project_Data6"/>
      <sheetName val="Config_-_Master_Lists6"/>
      <sheetName val="MPN_Project_SCSA6"/>
      <sheetName val="NGL_DETAILS6"/>
      <sheetName val="Budget_Reload_Required4"/>
      <sheetName val="Lookup_Sheet4"/>
      <sheetName val="Project_Data4"/>
      <sheetName val="Config_-_Master_Lists4"/>
      <sheetName val="MPN_Project_SCSA4"/>
      <sheetName val="NGL_DETAILS4"/>
      <sheetName val="Budget_Reload_Required5"/>
      <sheetName val="Lookup_Sheet5"/>
      <sheetName val="Project_Data5"/>
      <sheetName val="Config_-_Master_Lists5"/>
      <sheetName val="MPN_Project_SCSA5"/>
      <sheetName val="NGL_DETAILS5"/>
      <sheetName val="Budget_Reload_Required7"/>
      <sheetName val="Lookup_Sheet7"/>
      <sheetName val="Project_Data7"/>
      <sheetName val="Config_-_Master_Lists7"/>
      <sheetName val="MPN_Project_SCSA7"/>
      <sheetName val="NGL_DETAILS7"/>
      <sheetName val="Budget_Reload_Required8"/>
      <sheetName val="Lookup_Sheet8"/>
      <sheetName val="Project_Data8"/>
      <sheetName val="Config_-_Master_Lists8"/>
      <sheetName val="MPN_Project_SCSA8"/>
      <sheetName val="NGL_DETAILS8"/>
      <sheetName val="Budget_Reload_Required9"/>
      <sheetName val="Lookup_Sheet9"/>
      <sheetName val="Project_Data9"/>
      <sheetName val="Config_-_Master_Lists9"/>
      <sheetName val="MPN_Project_SCSA9"/>
      <sheetName val="NGL_DETAILS9"/>
      <sheetName val="Budget_Reload_Required10"/>
      <sheetName val="Lookup_Sheet10"/>
      <sheetName val="Project_Data10"/>
      <sheetName val="Config_-_Master_Lists10"/>
      <sheetName val="MPN_Project_SCSA10"/>
      <sheetName val="NGL_DETAILS10"/>
      <sheetName val="AWARDED (2)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 refreshError="1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Sheet2"/>
      <sheetName val="itemized cost"/>
      <sheetName val="DATABANK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Sovereign spread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  <sheetName val="Mapping_Fields_to_AGG_node6"/>
      <sheetName val="itemized_cost6"/>
      <sheetName val="do_not_Delete6"/>
      <sheetName val="Data_Entry6"/>
      <sheetName val="Revised_Sheet_WBS_and_CC6"/>
      <sheetName val="Sovereign_spread2"/>
      <sheetName val="Mapping_Fields_to_AGG_node4"/>
      <sheetName val="itemized_cost4"/>
      <sheetName val="do_not_Delete4"/>
      <sheetName val="Data_Entry4"/>
      <sheetName val="Revised_Sheet_WBS_and_CC4"/>
      <sheetName val="Sovereign_spread"/>
      <sheetName val="Mapping_Fields_to_AGG_node5"/>
      <sheetName val="itemized_cost5"/>
      <sheetName val="do_not_Delete5"/>
      <sheetName val="Data_Entry5"/>
      <sheetName val="Revised_Sheet_WBS_and_CC5"/>
      <sheetName val="Sovereign_spread1"/>
      <sheetName val="Mapping_Fields_to_AGG_node7"/>
      <sheetName val="itemized_cost7"/>
      <sheetName val="do_not_Delete7"/>
      <sheetName val="Data_Entry7"/>
      <sheetName val="Revised_Sheet_WBS_and_CC7"/>
      <sheetName val="Sovereign_spread3"/>
      <sheetName val="Mapping_Fields_to_AGG_node8"/>
      <sheetName val="itemized_cost8"/>
      <sheetName val="do_not_Delete8"/>
      <sheetName val="Data_Entry8"/>
      <sheetName val="Revised_Sheet_WBS_and_CC8"/>
      <sheetName val="Sovereign_spread4"/>
      <sheetName val="Mapping_Fields_to_AGG_node9"/>
      <sheetName val="itemized_cost9"/>
      <sheetName val="do_not_Delete9"/>
      <sheetName val="Data_Entry9"/>
      <sheetName val="Revised_Sheet_WBS_and_CC9"/>
      <sheetName val="Sovereign_spread5"/>
      <sheetName val="Group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  <sheetName val="TB"/>
      <sheetName val="OU_Summary2"/>
      <sheetName val="Project_Summary2"/>
      <sheetName val="KPI_Financials2"/>
      <sheetName val="Profit_&amp;_Loss2"/>
      <sheetName val="PL_phased2"/>
      <sheetName val="Balance_Sheet2"/>
      <sheetName val="BS_phased2"/>
      <sheetName val="CF_phased2"/>
      <sheetName val="Vol_phased2"/>
      <sheetName val="Realised_Price2"/>
      <sheetName val="Tangible_Fixed_Assets2"/>
      <sheetName val="Sal_Tariff2"/>
      <sheetName val="DATA_INPUT2"/>
      <sheetName val="SUMM_OF_ROY_-_SPDC2"/>
      <sheetName val="Expenditure_Report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  <sheetName val="COLLECTIF"/>
      <sheetName val="Jan 2000 - Scr1"/>
      <sheetName val=" Dep (3)"/>
      <sheetName val="Asset Movement Schedule(2)"/>
      <sheetName val="Recomp Of Dep(3)"/>
      <sheetName val="Opera Dload 2004"/>
      <sheetName val="WAPE Graph Data"/>
      <sheetName val="workings"/>
      <sheetName val="Sheet1 (2)"/>
      <sheetName val="2019-2020 BUDGET BY DEPTS"/>
      <sheetName val="Health"/>
      <sheetName val="CD Sports"/>
      <sheetName val="GMoU"/>
      <sheetName val="Spills"/>
      <sheetName val="Non GMoU"/>
      <sheetName val="Land Rentals"/>
      <sheetName val="Advert Media"/>
      <sheetName val="2019-2020 BUDGET CAPEX_OPEX"/>
      <sheetName val="Loc_Ph2"/>
      <sheetName val="Const_Equip2"/>
      <sheetName val="2017_Budget_OPCOM2"/>
      <sheetName val="OLD_VOLVO_(T&amp;B_SEPARATE)"/>
      <sheetName val="Jan_2000_-_Scr1"/>
      <sheetName val="_Dep_(3)"/>
      <sheetName val="Asset_Movement_Schedule(2)"/>
      <sheetName val="Recomp_Of_Dep(3)"/>
      <sheetName val="Opera_Dload_2004"/>
      <sheetName val="WAPE_Graph_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24">
          <cell r="A24">
            <v>0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  <sheetName val="2007 perf-C&amp;C"/>
      <sheetName val="NGL DETAILS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>
        <row r="17">
          <cell r="B17">
            <v>0.54</v>
          </cell>
        </row>
      </sheetData>
      <sheetData sheetId="20">
        <row r="17">
          <cell r="B17">
            <v>0.54</v>
          </cell>
        </row>
      </sheetData>
      <sheetData sheetId="21"/>
      <sheetData sheetId="22"/>
      <sheetData sheetId="23"/>
      <sheetData sheetId="24"/>
      <sheetData sheetId="25"/>
      <sheetData sheetId="26">
        <row r="17">
          <cell r="B17">
            <v>0.54</v>
          </cell>
        </row>
      </sheetData>
      <sheetData sheetId="27">
        <row r="17">
          <cell r="B17">
            <v>0.54</v>
          </cell>
        </row>
      </sheetData>
      <sheetData sheetId="28">
        <row r="17">
          <cell r="B17">
            <v>0.54</v>
          </cell>
        </row>
      </sheetData>
      <sheetData sheetId="29">
        <row r="17">
          <cell r="B17">
            <v>0.54</v>
          </cell>
        </row>
      </sheetData>
      <sheetData sheetId="30">
        <row r="17">
          <cell r="B17">
            <v>0.54</v>
          </cell>
        </row>
      </sheetData>
      <sheetData sheetId="31">
        <row r="17">
          <cell r="B17">
            <v>0.54</v>
          </cell>
        </row>
      </sheetData>
      <sheetData sheetId="32"/>
      <sheetData sheetId="33"/>
      <sheetData sheetId="34"/>
      <sheetData sheetId="35"/>
      <sheetData sheetId="36"/>
      <sheetData sheetId="37">
        <row r="17">
          <cell r="B17">
            <v>0.54</v>
          </cell>
        </row>
      </sheetData>
      <sheetData sheetId="38">
        <row r="17">
          <cell r="B17">
            <v>0.54</v>
          </cell>
        </row>
      </sheetData>
      <sheetData sheetId="39">
        <row r="17">
          <cell r="B17">
            <v>0.54</v>
          </cell>
        </row>
      </sheetData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  <sheetData sheetId="207" refreshError="1"/>
      <sheetData sheetId="20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34"/>
  <sheetViews>
    <sheetView tabSelected="1" zoomScale="85" zoomScaleNormal="85" workbookViewId="0">
      <selection activeCell="D25" sqref="D25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hidden="1" customWidth="1"/>
    <col min="6" max="6" width="19.54296875" hidden="1" customWidth="1"/>
    <col min="7" max="7" width="16.81640625" hidden="1" customWidth="1"/>
    <col min="8" max="8" width="9.1796875" hidden="1" customWidth="1"/>
    <col min="9" max="9" width="60.1796875" hidden="1" customWidth="1"/>
    <col min="10" max="10" width="15.26953125" hidden="1" customWidth="1"/>
    <col min="11" max="11" width="31.81640625" hidden="1" customWidth="1"/>
    <col min="12" max="12" width="0" hidden="1" customWidth="1"/>
    <col min="13" max="13" width="5.54296875" customWidth="1"/>
    <col min="14" max="14" width="10.54296875" customWidth="1"/>
  </cols>
  <sheetData>
    <row r="1" spans="2:11" ht="7" customHeight="1" thickBot="1" x14ac:dyDescent="0.4"/>
    <row r="2" spans="2:11" ht="22.5" customHeight="1" x14ac:dyDescent="0.35">
      <c r="B2" s="57"/>
      <c r="C2" s="58"/>
      <c r="D2" s="59"/>
      <c r="F2" s="1"/>
      <c r="J2" s="1"/>
    </row>
    <row r="3" spans="2:11" ht="18.5" x14ac:dyDescent="0.45">
      <c r="B3" s="60" t="s">
        <v>0</v>
      </c>
      <c r="C3" s="61">
        <v>2020</v>
      </c>
      <c r="D3" s="62"/>
      <c r="E3" s="2" t="s">
        <v>1</v>
      </c>
      <c r="F3" s="3">
        <v>2020</v>
      </c>
      <c r="I3" s="2" t="s">
        <v>2</v>
      </c>
      <c r="J3" s="3">
        <v>2020</v>
      </c>
    </row>
    <row r="4" spans="2:11" x14ac:dyDescent="0.35">
      <c r="B4" s="63" t="s">
        <v>3</v>
      </c>
      <c r="C4" s="21"/>
      <c r="D4" s="64"/>
      <c r="E4" s="5" t="s">
        <v>3</v>
      </c>
      <c r="G4" s="4"/>
      <c r="I4" s="5" t="s">
        <v>3</v>
      </c>
    </row>
    <row r="5" spans="2:11" x14ac:dyDescent="0.35">
      <c r="B5" s="63" t="s">
        <v>4</v>
      </c>
      <c r="C5" s="65">
        <v>0</v>
      </c>
      <c r="D5" s="64"/>
      <c r="E5" s="5"/>
      <c r="F5" s="6"/>
      <c r="G5" s="4"/>
      <c r="I5" s="5"/>
    </row>
    <row r="6" spans="2:11" x14ac:dyDescent="0.35">
      <c r="B6" s="63" t="s">
        <v>5</v>
      </c>
      <c r="C6" s="65">
        <f>C5*0.2</f>
        <v>0</v>
      </c>
      <c r="D6" s="64"/>
      <c r="E6" s="5"/>
      <c r="F6" s="6"/>
      <c r="G6" s="4"/>
      <c r="I6" s="5"/>
    </row>
    <row r="7" spans="2:11" x14ac:dyDescent="0.35">
      <c r="B7" s="66" t="s">
        <v>6</v>
      </c>
      <c r="C7" s="8">
        <v>40</v>
      </c>
      <c r="D7" s="64" t="s">
        <v>7</v>
      </c>
      <c r="E7" s="56" t="s">
        <v>8</v>
      </c>
      <c r="F7" s="9">
        <v>1.51</v>
      </c>
      <c r="G7" t="s">
        <v>7</v>
      </c>
      <c r="I7" s="7" t="s">
        <v>8</v>
      </c>
      <c r="J7" s="10">
        <v>2.64</v>
      </c>
      <c r="K7" t="s">
        <v>7</v>
      </c>
    </row>
    <row r="8" spans="2:11" x14ac:dyDescent="0.35">
      <c r="B8" s="66" t="s">
        <v>9</v>
      </c>
      <c r="C8" s="11">
        <v>1</v>
      </c>
      <c r="D8" s="64"/>
      <c r="E8" s="56" t="s">
        <v>9</v>
      </c>
      <c r="F8" s="11">
        <f>31+30+31</f>
        <v>92</v>
      </c>
      <c r="I8" s="7" t="s">
        <v>9</v>
      </c>
      <c r="J8" s="11">
        <f>31+30+31</f>
        <v>92</v>
      </c>
    </row>
    <row r="9" spans="2:11" x14ac:dyDescent="0.35">
      <c r="B9" s="66" t="s">
        <v>10</v>
      </c>
      <c r="C9" s="12">
        <v>0</v>
      </c>
      <c r="D9" s="64"/>
      <c r="E9" s="56" t="s">
        <v>10</v>
      </c>
      <c r="F9" s="13"/>
      <c r="G9" t="s">
        <v>11</v>
      </c>
      <c r="I9" s="7" t="s">
        <v>10</v>
      </c>
      <c r="J9" s="13"/>
      <c r="K9" t="s">
        <v>11</v>
      </c>
    </row>
    <row r="10" spans="2:11" x14ac:dyDescent="0.35">
      <c r="B10" s="66" t="s">
        <v>12</v>
      </c>
      <c r="C10" s="15">
        <f>C9*C8*1000</f>
        <v>0</v>
      </c>
      <c r="D10" s="64"/>
      <c r="E10" s="56" t="s">
        <v>13</v>
      </c>
      <c r="F10" s="15">
        <f>F9*F8*1000</f>
        <v>0</v>
      </c>
      <c r="I10" s="7" t="s">
        <v>13</v>
      </c>
      <c r="J10" s="14">
        <f t="shared" ref="J10" si="0">J9*J8*1000</f>
        <v>0</v>
      </c>
    </row>
    <row r="11" spans="2:11" x14ac:dyDescent="0.35">
      <c r="B11" s="66" t="s">
        <v>14</v>
      </c>
      <c r="C11" s="17">
        <f t="shared" ref="C11" si="1">+C10*C7</f>
        <v>0</v>
      </c>
      <c r="D11" s="64"/>
      <c r="E11" s="56" t="s">
        <v>14</v>
      </c>
      <c r="F11" s="17">
        <f>+F10*F7*5.8</f>
        <v>0</v>
      </c>
      <c r="I11" s="7" t="s">
        <v>14</v>
      </c>
      <c r="J11" s="17">
        <f>+J10*J7*5.8</f>
        <v>0</v>
      </c>
    </row>
    <row r="12" spans="2:11" x14ac:dyDescent="0.35">
      <c r="B12" s="66" t="s">
        <v>15</v>
      </c>
      <c r="C12" s="19">
        <f t="shared" ref="C12" si="2">-C11*0.2</f>
        <v>0</v>
      </c>
      <c r="D12" s="64" t="s">
        <v>16</v>
      </c>
      <c r="E12" s="56" t="s">
        <v>17</v>
      </c>
      <c r="F12" s="19">
        <f>-F11*0.07</f>
        <v>0</v>
      </c>
      <c r="G12" t="s">
        <v>18</v>
      </c>
      <c r="I12" s="7" t="s">
        <v>17</v>
      </c>
      <c r="J12" s="19">
        <f>-J11*0.07</f>
        <v>0</v>
      </c>
      <c r="K12" t="s">
        <v>18</v>
      </c>
    </row>
    <row r="13" spans="2:11" x14ac:dyDescent="0.35">
      <c r="B13" s="66" t="s">
        <v>19</v>
      </c>
      <c r="C13" s="18">
        <v>-7000000</v>
      </c>
      <c r="D13" s="64"/>
      <c r="E13" s="56" t="s">
        <v>19</v>
      </c>
      <c r="F13" s="18">
        <v>0</v>
      </c>
      <c r="I13" s="7" t="s">
        <v>19</v>
      </c>
      <c r="J13" s="18">
        <v>0</v>
      </c>
    </row>
    <row r="14" spans="2:11" x14ac:dyDescent="0.35">
      <c r="B14" s="66" t="s">
        <v>20</v>
      </c>
      <c r="C14" s="18"/>
      <c r="D14" s="64"/>
      <c r="E14" s="56" t="s">
        <v>20</v>
      </c>
      <c r="F14" s="18"/>
      <c r="I14" s="7" t="s">
        <v>20</v>
      </c>
      <c r="J14" s="18"/>
    </row>
    <row r="15" spans="2:11" x14ac:dyDescent="0.35">
      <c r="B15" s="66" t="s">
        <v>21</v>
      </c>
      <c r="C15" s="18"/>
      <c r="D15" s="64"/>
      <c r="E15" s="56" t="s">
        <v>21</v>
      </c>
      <c r="F15" s="18"/>
      <c r="I15" s="7" t="s">
        <v>21</v>
      </c>
      <c r="J15" s="18">
        <f>-J9*J8*2706</f>
        <v>0</v>
      </c>
    </row>
    <row r="16" spans="2:11" x14ac:dyDescent="0.35">
      <c r="B16" s="66" t="s">
        <v>22</v>
      </c>
      <c r="C16" s="20">
        <f>+C11+C12+C13+C14+C15</f>
        <v>-7000000</v>
      </c>
      <c r="D16" s="64"/>
      <c r="E16" s="56" t="s">
        <v>22</v>
      </c>
      <c r="F16" s="20">
        <f>+F11+F12+F13+F14+F15</f>
        <v>0</v>
      </c>
      <c r="I16" s="7" t="s">
        <v>22</v>
      </c>
      <c r="J16" s="20">
        <f>+J11+J12+J13+J14+J15</f>
        <v>0</v>
      </c>
    </row>
    <row r="17" spans="2:11" x14ac:dyDescent="0.35">
      <c r="B17" s="66" t="s">
        <v>23</v>
      </c>
      <c r="C17" s="18">
        <f>-C16*0.1275</f>
        <v>892500</v>
      </c>
      <c r="D17" s="64" t="s">
        <v>31</v>
      </c>
      <c r="E17" s="56" t="s">
        <v>24</v>
      </c>
      <c r="F17" s="18">
        <f>-F16*0.3</f>
        <v>0</v>
      </c>
      <c r="I17" s="7" t="s">
        <v>24</v>
      </c>
      <c r="J17" s="18">
        <f>-J16*0.3</f>
        <v>0</v>
      </c>
    </row>
    <row r="18" spans="2:11" x14ac:dyDescent="0.35">
      <c r="B18" s="67"/>
      <c r="C18" s="22"/>
      <c r="D18" s="64"/>
      <c r="E18" s="21"/>
      <c r="F18" s="22"/>
      <c r="I18" s="21"/>
      <c r="J18" s="22"/>
    </row>
    <row r="19" spans="2:11" ht="15" thickBot="1" x14ac:dyDescent="0.4">
      <c r="B19" s="68" t="s">
        <v>25</v>
      </c>
      <c r="C19" s="16">
        <f t="shared" ref="C19" si="3">+C16+C17</f>
        <v>-6107500</v>
      </c>
      <c r="D19" s="64"/>
      <c r="E19" s="23" t="s">
        <v>25</v>
      </c>
      <c r="F19" s="16">
        <f t="shared" ref="F19" si="4">+F16+F17</f>
        <v>0</v>
      </c>
      <c r="I19" s="23" t="s">
        <v>25</v>
      </c>
      <c r="J19" s="16">
        <f t="shared" ref="J19" si="5">+J16+J17</f>
        <v>0</v>
      </c>
    </row>
    <row r="20" spans="2:11" ht="15" thickTop="1" x14ac:dyDescent="0.35">
      <c r="B20" s="67"/>
      <c r="C20" s="21"/>
      <c r="D20" s="64"/>
    </row>
    <row r="21" spans="2:11" ht="15" thickBot="1" x14ac:dyDescent="0.4">
      <c r="B21" s="69" t="s">
        <v>59</v>
      </c>
      <c r="C21" s="70">
        <f>C19-C15</f>
        <v>-6107500</v>
      </c>
      <c r="D21" s="71"/>
      <c r="E21" t="s">
        <v>26</v>
      </c>
      <c r="F21" s="24">
        <f>F19-F15</f>
        <v>0</v>
      </c>
      <c r="G21" t="s">
        <v>27</v>
      </c>
      <c r="I21" t="s">
        <v>26</v>
      </c>
      <c r="J21" s="24">
        <f>J19-J15</f>
        <v>0</v>
      </c>
      <c r="K21" t="s">
        <v>27</v>
      </c>
    </row>
    <row r="23" spans="2:11" x14ac:dyDescent="0.35">
      <c r="B23" s="5" t="s">
        <v>4</v>
      </c>
      <c r="C23" s="6"/>
    </row>
    <row r="24" spans="2:11" x14ac:dyDescent="0.35">
      <c r="B24" s="5" t="s">
        <v>28</v>
      </c>
      <c r="C24" s="6">
        <f>(-0.2*C23*0.1275)</f>
        <v>0</v>
      </c>
    </row>
    <row r="25" spans="2:11" x14ac:dyDescent="0.35">
      <c r="B25" t="s">
        <v>32</v>
      </c>
      <c r="C25" s="25">
        <f>C24+C23+C21</f>
        <v>-6107500</v>
      </c>
    </row>
    <row r="26" spans="2:11" x14ac:dyDescent="0.35">
      <c r="C26" s="26"/>
      <c r="E26" t="s">
        <v>30</v>
      </c>
      <c r="F26" s="26">
        <f>F21*0.3</f>
        <v>0</v>
      </c>
      <c r="I26" t="s">
        <v>29</v>
      </c>
      <c r="J26" s="26">
        <f>J21*0.3</f>
        <v>0</v>
      </c>
    </row>
    <row r="28" spans="2:11" x14ac:dyDescent="0.35">
      <c r="C28" s="26"/>
    </row>
    <row r="33" spans="3:3" x14ac:dyDescent="0.35">
      <c r="C33" s="4"/>
    </row>
    <row r="34" spans="3:3" x14ac:dyDescent="0.35">
      <c r="C34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2A54A-3049-44AD-BC74-E26F5F9EF97D}">
  <dimension ref="B1:GA21"/>
  <sheetViews>
    <sheetView zoomScale="80" zoomScaleNormal="80" workbookViewId="0">
      <selection activeCell="D31" sqref="D31"/>
    </sheetView>
  </sheetViews>
  <sheetFormatPr defaultRowHeight="14.5" x14ac:dyDescent="0.35"/>
  <cols>
    <col min="1" max="1" width="3.453125" bestFit="1" customWidth="1"/>
    <col min="2" max="2" width="10.54296875" customWidth="1"/>
    <col min="3" max="3" width="14" customWidth="1"/>
    <col min="4" max="4" width="15.81640625" bestFit="1" customWidth="1"/>
    <col min="5" max="5" width="14.1796875" customWidth="1"/>
    <col min="6" max="7" width="13.7265625" bestFit="1" customWidth="1"/>
    <col min="8" max="8" width="12.453125" customWidth="1"/>
    <col min="9" max="10" width="13.7265625" bestFit="1" customWidth="1"/>
    <col min="11" max="11" width="17" customWidth="1"/>
    <col min="12" max="13" width="13.7265625" bestFit="1" customWidth="1"/>
    <col min="14" max="14" width="12.453125" customWidth="1"/>
    <col min="15" max="16" width="13.7265625" bestFit="1" customWidth="1"/>
    <col min="17" max="17" width="12.453125" customWidth="1"/>
    <col min="18" max="19" width="13.7265625" bestFit="1" customWidth="1"/>
    <col min="20" max="20" width="12.453125" customWidth="1"/>
    <col min="21" max="21" width="13.7265625" bestFit="1" customWidth="1"/>
    <col min="22" max="22" width="13.453125" customWidth="1"/>
    <col min="23" max="23" width="18.453125" customWidth="1"/>
    <col min="24" max="25" width="13.81640625" customWidth="1"/>
    <col min="26" max="26" width="14.81640625" customWidth="1"/>
    <col min="27" max="28" width="13.7265625" bestFit="1" customWidth="1"/>
    <col min="29" max="29" width="14.81640625" customWidth="1"/>
    <col min="39" max="40" width="13.7265625" bestFit="1" customWidth="1"/>
  </cols>
  <sheetData>
    <row r="1" spans="3:183" s="28" customFormat="1" ht="13" x14ac:dyDescent="0.3"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9"/>
      <c r="EO1" s="29"/>
      <c r="EP1" s="29"/>
      <c r="EQ1" s="29"/>
      <c r="ER1" s="29"/>
      <c r="ES1" s="29"/>
      <c r="ET1" s="29"/>
      <c r="EU1" s="29"/>
      <c r="EV1" s="29"/>
      <c r="EW1" s="29"/>
      <c r="EX1" s="29"/>
      <c r="EY1" s="29"/>
      <c r="EZ1" s="29"/>
      <c r="FA1" s="29"/>
      <c r="FB1" s="29"/>
      <c r="FC1" s="29"/>
      <c r="FD1" s="29"/>
      <c r="FE1" s="29"/>
      <c r="FF1" s="29"/>
      <c r="FG1" s="29"/>
      <c r="FH1" s="29"/>
      <c r="FI1" s="29"/>
      <c r="FJ1" s="29"/>
      <c r="FK1" s="29"/>
      <c r="FL1" s="29"/>
      <c r="FM1" s="29"/>
      <c r="FN1" s="29"/>
      <c r="FO1" s="29"/>
      <c r="FP1" s="29"/>
      <c r="FQ1" s="29"/>
      <c r="FR1" s="29"/>
      <c r="FS1" s="29"/>
      <c r="FT1" s="29"/>
      <c r="FU1" s="29"/>
      <c r="FV1" s="29"/>
      <c r="FW1" s="29"/>
      <c r="FX1" s="29"/>
      <c r="FY1" s="29"/>
      <c r="FZ1" s="29"/>
      <c r="GA1" s="29"/>
    </row>
    <row r="4" spans="3:183" ht="15" thickBot="1" x14ac:dyDescent="0.4">
      <c r="E4" s="27"/>
    </row>
    <row r="5" spans="3:183" ht="15" thickBot="1" x14ac:dyDescent="0.4"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1" t="s">
        <v>33</v>
      </c>
    </row>
    <row r="6" spans="3:183" ht="15" thickBot="1" x14ac:dyDescent="0.4">
      <c r="C6" s="32"/>
      <c r="D6" s="33">
        <v>43118</v>
      </c>
      <c r="E6" s="33">
        <v>43149</v>
      </c>
      <c r="F6" s="33">
        <v>43177</v>
      </c>
      <c r="G6" s="33">
        <v>43208</v>
      </c>
      <c r="H6" s="33">
        <v>43238</v>
      </c>
      <c r="I6" s="33">
        <v>43269</v>
      </c>
      <c r="J6" s="33">
        <v>43299</v>
      </c>
      <c r="K6" s="33">
        <v>43330</v>
      </c>
      <c r="L6" s="33">
        <v>43361</v>
      </c>
      <c r="M6" s="33">
        <v>43391</v>
      </c>
      <c r="N6" s="33">
        <v>43422</v>
      </c>
      <c r="O6" s="33">
        <v>43452</v>
      </c>
      <c r="P6" s="34" t="s">
        <v>34</v>
      </c>
    </row>
    <row r="7" spans="3:183" x14ac:dyDescent="0.35">
      <c r="C7" s="35" t="s">
        <v>35</v>
      </c>
      <c r="D7" s="36">
        <v>21.76</v>
      </c>
      <c r="E7" s="37">
        <v>18.32</v>
      </c>
      <c r="F7" s="38">
        <v>26.66</v>
      </c>
      <c r="G7" s="38">
        <v>37.020000000000003</v>
      </c>
      <c r="H7" s="36">
        <v>29.91</v>
      </c>
      <c r="I7" s="38">
        <v>49.677</v>
      </c>
      <c r="J7" s="38">
        <v>39.01</v>
      </c>
      <c r="K7" s="38">
        <v>18.34</v>
      </c>
      <c r="L7" s="38"/>
      <c r="M7" s="38"/>
      <c r="N7" s="36"/>
      <c r="O7" s="39"/>
      <c r="P7" s="40">
        <f>AVERAGE(D7:O7)</f>
        <v>30.087124999999997</v>
      </c>
    </row>
    <row r="8" spans="3:183" x14ac:dyDescent="0.35">
      <c r="C8" s="35" t="s">
        <v>36</v>
      </c>
      <c r="D8" s="37">
        <v>0</v>
      </c>
      <c r="E8" s="37">
        <v>0</v>
      </c>
      <c r="F8" s="37">
        <v>0</v>
      </c>
      <c r="G8" s="38">
        <v>2.64</v>
      </c>
      <c r="H8" s="36">
        <v>14.61</v>
      </c>
      <c r="I8" s="37">
        <v>0</v>
      </c>
      <c r="J8" s="37">
        <v>0</v>
      </c>
      <c r="K8" s="38">
        <v>6.82</v>
      </c>
      <c r="L8" s="38"/>
      <c r="M8" s="38"/>
      <c r="N8" s="36"/>
      <c r="O8" s="39"/>
      <c r="P8" s="41">
        <f>AVERAGE(D8:O8)</f>
        <v>3.00875</v>
      </c>
    </row>
    <row r="9" spans="3:183" ht="15" thickBot="1" x14ac:dyDescent="0.4">
      <c r="C9" s="42" t="s">
        <v>37</v>
      </c>
      <c r="D9" s="43">
        <f>D7+D8</f>
        <v>21.76</v>
      </c>
      <c r="E9" s="43">
        <f t="shared" ref="E9:O9" si="0">E7+E8</f>
        <v>18.32</v>
      </c>
      <c r="F9" s="43">
        <f t="shared" si="0"/>
        <v>26.66</v>
      </c>
      <c r="G9" s="43">
        <f t="shared" si="0"/>
        <v>39.660000000000004</v>
      </c>
      <c r="H9" s="43">
        <f t="shared" si="0"/>
        <v>44.519999999999996</v>
      </c>
      <c r="I9" s="43">
        <f t="shared" si="0"/>
        <v>49.677</v>
      </c>
      <c r="J9" s="43">
        <f t="shared" si="0"/>
        <v>39.01</v>
      </c>
      <c r="K9" s="43">
        <f t="shared" si="0"/>
        <v>25.16</v>
      </c>
      <c r="L9" s="43">
        <f t="shared" si="0"/>
        <v>0</v>
      </c>
      <c r="M9" s="43">
        <f t="shared" si="0"/>
        <v>0</v>
      </c>
      <c r="N9" s="43">
        <f t="shared" si="0"/>
        <v>0</v>
      </c>
      <c r="O9" s="44">
        <f t="shared" si="0"/>
        <v>0</v>
      </c>
      <c r="P9" s="45">
        <f>AVERAGE(D9:O9)</f>
        <v>22.063916666666668</v>
      </c>
    </row>
    <row r="10" spans="3:183" ht="15" thickBot="1" x14ac:dyDescent="0.4">
      <c r="C10" s="32"/>
      <c r="D10" s="46" t="s">
        <v>38</v>
      </c>
      <c r="E10" s="47" t="s">
        <v>39</v>
      </c>
      <c r="F10" s="47" t="s">
        <v>40</v>
      </c>
      <c r="G10" s="47" t="s">
        <v>41</v>
      </c>
      <c r="H10" s="47" t="s">
        <v>42</v>
      </c>
      <c r="I10" s="47" t="s">
        <v>43</v>
      </c>
      <c r="J10" s="47" t="s">
        <v>44</v>
      </c>
      <c r="K10" s="47" t="s">
        <v>45</v>
      </c>
      <c r="L10" s="47" t="s">
        <v>46</v>
      </c>
      <c r="M10" s="47" t="s">
        <v>47</v>
      </c>
      <c r="N10" s="47" t="s">
        <v>48</v>
      </c>
      <c r="O10" s="47" t="s">
        <v>49</v>
      </c>
      <c r="P10" s="48" t="s">
        <v>34</v>
      </c>
    </row>
    <row r="11" spans="3:183" x14ac:dyDescent="0.35">
      <c r="C11" s="49" t="s">
        <v>50</v>
      </c>
      <c r="D11" s="36">
        <v>1.19</v>
      </c>
      <c r="E11" s="37">
        <v>0.53</v>
      </c>
      <c r="F11" s="50">
        <v>0.89</v>
      </c>
      <c r="G11" s="38">
        <v>1.66</v>
      </c>
      <c r="H11" s="36">
        <v>4.6100000000000003</v>
      </c>
      <c r="I11" s="51">
        <v>3.9420000000000002</v>
      </c>
      <c r="J11" s="38">
        <v>0.08</v>
      </c>
      <c r="K11" s="38">
        <v>0.15</v>
      </c>
      <c r="L11" s="38"/>
      <c r="M11" s="38"/>
      <c r="N11" s="36"/>
      <c r="O11" s="39"/>
      <c r="P11" s="52">
        <f>AVERAGE(D11:O11)</f>
        <v>1.6315</v>
      </c>
    </row>
    <row r="12" spans="3:183" x14ac:dyDescent="0.35">
      <c r="C12" s="35" t="s">
        <v>51</v>
      </c>
      <c r="D12" s="37">
        <v>0</v>
      </c>
      <c r="E12" s="37">
        <v>0</v>
      </c>
      <c r="F12" s="37">
        <v>0</v>
      </c>
      <c r="G12" s="38">
        <v>0.02</v>
      </c>
      <c r="H12" s="36">
        <v>0.02</v>
      </c>
      <c r="I12" s="38">
        <v>2.1899999999999999E-2</v>
      </c>
      <c r="J12" s="37">
        <v>0</v>
      </c>
      <c r="K12" s="37">
        <v>0</v>
      </c>
      <c r="L12" s="38"/>
      <c r="M12" s="38"/>
      <c r="N12" s="36"/>
      <c r="O12" s="39"/>
      <c r="P12" s="41">
        <f>AVERAGE(D12:O12)</f>
        <v>7.7374999999999996E-3</v>
      </c>
    </row>
    <row r="13" spans="3:183" ht="15" thickBot="1" x14ac:dyDescent="0.4">
      <c r="C13" s="42" t="s">
        <v>52</v>
      </c>
      <c r="D13" s="43">
        <f t="shared" ref="D13:O13" si="1">D11+D12</f>
        <v>1.19</v>
      </c>
      <c r="E13" s="43">
        <f t="shared" si="1"/>
        <v>0.53</v>
      </c>
      <c r="F13" s="43">
        <f t="shared" si="1"/>
        <v>0.89</v>
      </c>
      <c r="G13" s="43">
        <f t="shared" si="1"/>
        <v>1.68</v>
      </c>
      <c r="H13" s="43">
        <f t="shared" si="1"/>
        <v>4.63</v>
      </c>
      <c r="I13" s="43">
        <f t="shared" si="1"/>
        <v>3.9639000000000002</v>
      </c>
      <c r="J13" s="43">
        <f t="shared" si="1"/>
        <v>0.08</v>
      </c>
      <c r="K13" s="43">
        <f t="shared" si="1"/>
        <v>0.15</v>
      </c>
      <c r="L13" s="43">
        <f t="shared" si="1"/>
        <v>0</v>
      </c>
      <c r="M13" s="43">
        <f t="shared" si="1"/>
        <v>0</v>
      </c>
      <c r="N13" s="43">
        <f t="shared" si="1"/>
        <v>0</v>
      </c>
      <c r="O13" s="44">
        <f t="shared" si="1"/>
        <v>0</v>
      </c>
      <c r="P13" s="45">
        <f>AVERAGE(D13:O13)</f>
        <v>1.0928250000000002</v>
      </c>
    </row>
    <row r="14" spans="3:183" x14ac:dyDescent="0.35">
      <c r="C14" s="30"/>
      <c r="D14" s="53">
        <v>31</v>
      </c>
      <c r="E14" s="53">
        <v>28</v>
      </c>
      <c r="F14" s="53">
        <v>31</v>
      </c>
      <c r="G14" s="53">
        <v>30</v>
      </c>
      <c r="H14" s="53">
        <v>31</v>
      </c>
      <c r="I14" s="53">
        <v>30</v>
      </c>
      <c r="J14" s="53"/>
      <c r="K14" s="53"/>
      <c r="L14" s="53"/>
      <c r="M14" s="53"/>
      <c r="N14" s="53"/>
      <c r="O14" s="53"/>
      <c r="P14" s="53"/>
    </row>
    <row r="15" spans="3:183" x14ac:dyDescent="0.35">
      <c r="C15" s="35"/>
      <c r="D15" s="53">
        <f t="shared" ref="D15:H15" si="2">D14*D7</f>
        <v>674.56000000000006</v>
      </c>
      <c r="E15" s="53">
        <f t="shared" si="2"/>
        <v>512.96</v>
      </c>
      <c r="F15" s="53">
        <f t="shared" si="2"/>
        <v>826.46</v>
      </c>
      <c r="G15" s="53">
        <f t="shared" si="2"/>
        <v>1110.6000000000001</v>
      </c>
      <c r="H15" s="53">
        <f t="shared" si="2"/>
        <v>927.21</v>
      </c>
      <c r="I15" s="53">
        <f>I14*I7</f>
        <v>1490.31</v>
      </c>
      <c r="J15" s="53"/>
      <c r="K15" s="53"/>
      <c r="L15" s="53"/>
      <c r="M15" s="53"/>
      <c r="N15" s="53"/>
      <c r="O15" s="53"/>
      <c r="P15" s="53">
        <f>SUM(D15:I15)/181</f>
        <v>30.619337016574587</v>
      </c>
    </row>
    <row r="18" spans="2:13" x14ac:dyDescent="0.35">
      <c r="C18">
        <v>1</v>
      </c>
      <c r="D18" t="s">
        <v>53</v>
      </c>
    </row>
    <row r="19" spans="2:13" x14ac:dyDescent="0.35">
      <c r="B19" t="s">
        <v>57</v>
      </c>
      <c r="C19">
        <v>2</v>
      </c>
      <c r="D19" t="s">
        <v>54</v>
      </c>
    </row>
    <row r="20" spans="2:13" x14ac:dyDescent="0.35">
      <c r="B20" t="s">
        <v>57</v>
      </c>
      <c r="C20">
        <v>3</v>
      </c>
      <c r="D20" t="s">
        <v>56</v>
      </c>
      <c r="M20" s="54"/>
    </row>
    <row r="21" spans="2:13" x14ac:dyDescent="0.35">
      <c r="B21" s="55" t="s">
        <v>58</v>
      </c>
      <c r="C21">
        <v>4</v>
      </c>
      <c r="D21" t="s">
        <v>55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Azubuike, John I SPDC-FUP/OG</cp:lastModifiedBy>
  <dcterms:created xsi:type="dcterms:W3CDTF">2019-01-23T14:03:59Z</dcterms:created>
  <dcterms:modified xsi:type="dcterms:W3CDTF">2020-12-17T04:29:49Z</dcterms:modified>
</cp:coreProperties>
</file>