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nna.Ezeokafor\Desktop\SNG\Challenged Cost\"/>
    </mc:Choice>
  </mc:AlternateContent>
  <xr:revisionPtr revIDLastSave="0" documentId="13_ncr:1_{C0F80FD7-0587-430B-B4FE-50388226B4E8}" xr6:coauthVersionLast="44" xr6:coauthVersionMax="44" xr10:uidLastSave="{00000000-0000-0000-0000-000000000000}"/>
  <bookViews>
    <workbookView xWindow="-120" yWindow="-120" windowWidth="29040" windowHeight="15840" activeTab="1" xr2:uid="{2FBC5D7B-2160-49A7-A22A-3D0D64BF4B65}"/>
  </bookViews>
  <sheets>
    <sheet name="CAPEX" sheetId="1" r:id="rId1"/>
    <sheet name="OP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1" i="2"/>
  <c r="E10" i="2"/>
  <c r="E9" i="2"/>
  <c r="D6" i="2"/>
  <c r="E7" i="2"/>
  <c r="D8" i="2"/>
  <c r="I12" i="1"/>
  <c r="I11" i="1"/>
  <c r="H11" i="1"/>
  <c r="H7" i="1"/>
  <c r="H8" i="1"/>
  <c r="H9" i="1"/>
  <c r="H10" i="1"/>
  <c r="H6" i="1"/>
  <c r="G10" i="1"/>
  <c r="G8" i="1"/>
  <c r="G6" i="1"/>
  <c r="E8" i="2" l="1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Ezeokafor, Ikenna U SNEPCO-FUP/LI</author>
  </authors>
  <commentList>
    <comment ref="D6" authorId="0" shapeId="0" xr:uid="{B2186F0C-2E12-4A0F-BD92-12CA02FCE8F1}">
      <text>
        <r>
          <rPr>
            <b/>
            <sz val="9"/>
            <color indexed="81"/>
            <rFont val="Tahoma"/>
            <family val="2"/>
          </rPr>
          <t>Ezeokafor, Ikenna U SNEPCO-FUP/LI:</t>
        </r>
        <r>
          <rPr>
            <sz val="9"/>
            <color indexed="81"/>
            <rFont val="Tahoma"/>
            <family val="2"/>
          </rPr>
          <t xml:space="preserve">
OPEX excluding Group Charges (FX denominated)</t>
        </r>
      </text>
    </comment>
  </commentList>
</comments>
</file>

<file path=xl/sharedStrings.xml><?xml version="1.0" encoding="utf-8"?>
<sst xmlns="http://schemas.openxmlformats.org/spreadsheetml/2006/main" count="16" uniqueCount="12">
  <si>
    <t>NGN</t>
  </si>
  <si>
    <t>USD</t>
  </si>
  <si>
    <t>BAL ROY</t>
  </si>
  <si>
    <t>SAL</t>
  </si>
  <si>
    <t>BAL excl. SAL</t>
  </si>
  <si>
    <t>Assume 30%</t>
  </si>
  <si>
    <t>OP19</t>
  </si>
  <si>
    <t>ACT Apri YTD</t>
  </si>
  <si>
    <t>FYLE</t>
  </si>
  <si>
    <t>F$ @ N360</t>
  </si>
  <si>
    <t>F$ Savings</t>
  </si>
  <si>
    <t>Assume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</si>
</sst>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" fontId="0" fillId="0" borderId="0" xfId="0" applyNumberFormat="1"/>
    <xf numFmtId="43" fontId="0" fillId="0" borderId="0" xfId="0" applyNumberFormat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A0FAE-6B99-4872-A973-7EB11D7146D3}">
  <dimension ref="F4:I12"/>
  <sheetViews>
    <sheetView workbookViewId="0">
      <selection activeCell="F4" sqref="F4:H12"/>
    </sheetView>
  </sheetViews>
  <sheetFormatPr defaultRowHeight="15" x14ac:dyDescent="0.25"/>
  <cols>
    <col min="6" max="6" width="21.7109375" customWidth="1"/>
    <col min="8" max="8" width="9.5703125" bestFit="1" customWidth="1"/>
  </cols>
  <sheetData>
    <row r="4" spans="6:9" x14ac:dyDescent="0.25">
      <c r="G4" s="1" t="s">
        <v>1</v>
      </c>
      <c r="H4" s="1" t="s">
        <v>0</v>
      </c>
    </row>
    <row r="5" spans="6:9" x14ac:dyDescent="0.25">
      <c r="G5" s="1"/>
      <c r="H5" s="1"/>
    </row>
    <row r="6" spans="6:9" x14ac:dyDescent="0.25">
      <c r="F6" t="s">
        <v>6</v>
      </c>
      <c r="G6" s="1">
        <f>8.72</f>
        <v>8.7200000000000006</v>
      </c>
      <c r="H6" s="2">
        <f>G6*306</f>
        <v>2668.32</v>
      </c>
    </row>
    <row r="7" spans="6:9" x14ac:dyDescent="0.25">
      <c r="F7" t="s">
        <v>7</v>
      </c>
      <c r="G7" s="1">
        <v>1.2</v>
      </c>
      <c r="H7" s="2">
        <f t="shared" ref="H7:H11" si="0">G7*306</f>
        <v>367.2</v>
      </c>
    </row>
    <row r="8" spans="6:9" x14ac:dyDescent="0.25">
      <c r="F8" t="s">
        <v>2</v>
      </c>
      <c r="G8" s="1">
        <f>G6-G7</f>
        <v>7.5200000000000005</v>
      </c>
      <c r="H8" s="2">
        <f t="shared" si="0"/>
        <v>2301.1200000000003</v>
      </c>
    </row>
    <row r="9" spans="6:9" x14ac:dyDescent="0.25">
      <c r="F9" t="s">
        <v>3</v>
      </c>
      <c r="G9" s="1">
        <v>0.7</v>
      </c>
      <c r="H9" s="2">
        <f t="shared" si="0"/>
        <v>214.2</v>
      </c>
    </row>
    <row r="10" spans="6:9" x14ac:dyDescent="0.25">
      <c r="F10" t="s">
        <v>4</v>
      </c>
      <c r="G10" s="1">
        <f>G8-G9</f>
        <v>6.82</v>
      </c>
      <c r="H10" s="2">
        <f t="shared" si="0"/>
        <v>2086.92</v>
      </c>
    </row>
    <row r="11" spans="6:9" x14ac:dyDescent="0.25">
      <c r="F11" s="3"/>
      <c r="G11" s="1"/>
      <c r="H11" s="2">
        <f>H10/360</f>
        <v>5.7970000000000006</v>
      </c>
      <c r="I11" s="4">
        <f>G10-H11</f>
        <v>1.0229999999999997</v>
      </c>
    </row>
    <row r="12" spans="6:9" x14ac:dyDescent="0.25">
      <c r="F12" s="5" t="s">
        <v>5</v>
      </c>
      <c r="G12" s="1"/>
      <c r="I12" s="4">
        <f>I11*0.3</f>
        <v>0.3068999999999999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ABA0-3EE5-46AA-8741-1BDFFD37F640}">
  <dimension ref="C4:E12"/>
  <sheetViews>
    <sheetView tabSelected="1" workbookViewId="0">
      <selection activeCell="E12" sqref="E12"/>
    </sheetView>
  </sheetViews>
  <sheetFormatPr defaultRowHeight="15" x14ac:dyDescent="0.25"/>
  <cols>
    <col min="3" max="3" width="12.42578125" bestFit="1" customWidth="1"/>
    <col min="5" max="5" width="9.5703125" bestFit="1" customWidth="1"/>
  </cols>
  <sheetData>
    <row r="4" spans="3:5" x14ac:dyDescent="0.25">
      <c r="D4" s="1" t="s">
        <v>1</v>
      </c>
      <c r="E4" s="1" t="s">
        <v>0</v>
      </c>
    </row>
    <row r="5" spans="3:5" x14ac:dyDescent="0.25">
      <c r="D5" s="1"/>
      <c r="E5" s="1"/>
    </row>
    <row r="6" spans="3:5" x14ac:dyDescent="0.25">
      <c r="C6" t="s">
        <v>8</v>
      </c>
      <c r="D6" s="1">
        <f>8.64+1</f>
        <v>9.64</v>
      </c>
      <c r="E6" s="2">
        <f>D6*306</f>
        <v>2949.84</v>
      </c>
    </row>
    <row r="7" spans="3:5" x14ac:dyDescent="0.25">
      <c r="C7" t="s">
        <v>7</v>
      </c>
      <c r="D7" s="1">
        <v>3.9</v>
      </c>
      <c r="E7" s="2">
        <f t="shared" ref="E7:E8" si="0">D7*306</f>
        <v>1193.3999999999999</v>
      </c>
    </row>
    <row r="8" spans="3:5" x14ac:dyDescent="0.25">
      <c r="C8" t="s">
        <v>2</v>
      </c>
      <c r="D8" s="1">
        <f>D6-D7</f>
        <v>5.74</v>
      </c>
      <c r="E8" s="2">
        <f t="shared" si="0"/>
        <v>1756.44</v>
      </c>
    </row>
    <row r="9" spans="3:5" x14ac:dyDescent="0.25">
      <c r="C9" s="3" t="s">
        <v>9</v>
      </c>
      <c r="D9" s="1"/>
      <c r="E9" s="2">
        <f>E8/360</f>
        <v>4.8790000000000004</v>
      </c>
    </row>
    <row r="10" spans="3:5" x14ac:dyDescent="0.25">
      <c r="C10" s="5" t="s">
        <v>10</v>
      </c>
      <c r="D10" s="1"/>
      <c r="E10" s="4">
        <f>D8-E9</f>
        <v>0.86099999999999977</v>
      </c>
    </row>
    <row r="11" spans="3:5" x14ac:dyDescent="0.25">
      <c r="C11" t="s">
        <v>11</v>
      </c>
      <c r="E11" s="4">
        <f>E10*0.8</f>
        <v>0.68879999999999986</v>
      </c>
    </row>
    <row r="12" spans="3:5" x14ac:dyDescent="0.25">
      <c r="E12" s="4">
        <f>E11/7</f>
        <v>9.8399999999999974E-2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CAPEX</vt:lpstr>
      <vt:lpstr>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Ezeokafor, Ikenna U SNEPCO-FUP/LI</dc:creator>
  <cp:lastModifiedBy>Ezeokafor, Ikenna U SNEPCO-FUP/LI</cp:lastModifiedBy>
  <dcterms:created xsi:type="dcterms:W3CDTF">2020-05-14T21:06:23Z</dcterms:created>
  <dcterms:modified xsi:type="dcterms:W3CDTF">2020-05-14T21:15:21Z</dcterms:modified>
</cp:coreProperties>
</file>