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DE4A2D91-6264-49EF-ABC1-002D414629BD}" xr6:coauthVersionLast="47" xr6:coauthVersionMax="47" xr10:uidLastSave="{00000000-0000-0000-0000-000000000000}"/>
  <bookViews>
    <workbookView xWindow="375" yWindow="300" windowWidth="19470" windowHeight="10605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1" i="1" l="1"/>
  <c r="R30" i="1"/>
  <c r="R29" i="1"/>
  <c r="R28" i="1"/>
  <c r="R27" i="1"/>
  <c r="R26" i="1"/>
  <c r="R31" i="1" s="1"/>
  <c r="R25" i="1"/>
  <c r="R24" i="1"/>
  <c r="R23" i="1"/>
  <c r="R22" i="1"/>
  <c r="R21" i="1"/>
  <c r="R20" i="1"/>
  <c r="Q25" i="1"/>
  <c r="Q23" i="1"/>
  <c r="Q21" i="1"/>
  <c r="J29" i="1"/>
  <c r="J26" i="1"/>
  <c r="J23" i="1"/>
  <c r="J19" i="1"/>
  <c r="K15" i="1"/>
  <c r="O31" i="1" l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P31" i="1" s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M15" i="1" l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<sst xmlns="http://schemas.openxmlformats.org/spreadsheetml/2006/main" count="642" uniqueCount="202">
  <si>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</si>
  <si>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</si>
  <si>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</si>
  <si>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</si>
  <si>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</si>
  <si>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</si>
  <si>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</si>
  <si>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</si>
  <si>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</si>
  <si>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</si>
  <si>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</si>
  <si>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</si>
  <si>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</si>
  <si>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</si>
  <si>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</si>
  <si>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</si>
  <si>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</si>
  <si>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</si>
  <si>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</si>
  <si>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</si>
  <si>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</si>
  <si>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</si>
  <si>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</si>
  <si>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</si>
  <si>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</si>
  <si>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</si>
  <si>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</si>
  <si>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</si>
  <si>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</si>
  <si>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</si>
  <si>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</si>
  <si>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</si>
  <si>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</si>
  <si>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</si>
  <si>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</si>
  <si>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</si>
  <si>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</si>
  <si>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</si>
  <si>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</si>
  <si>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</si>
  <si>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</si>
  <si>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</si>
  <si>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</si>
  <si>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</si>
  <si>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</si>
  <si>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</si>
  <si>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</si>
  <si>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</si>
  <si>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</si>
  <si>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</si>
  <si>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</si>
  <si>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</si>
  <si>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</si>
  <si>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</si>
  <si>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</si>
  <si>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</si>
  <si>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</si>
  <si>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</si>
  <si>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</si>
  <si>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</si>
  <si>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</si>
  <si>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</si>
  <si>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</si>
  <si>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</si>
  <si>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</si>
  <si>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</si>
  <si>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</si>
  <si>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</si>
  <si>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</si>
  <si>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</si>
  <si>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</si>
  <si>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</si>
  <si>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</si>
  <si>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</si>
  <si>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</si>
  <si>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</si>
  <si>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</si>
  <si>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</si>
  <si>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</si>
  <si>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</si>
  <si>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</si>
  <si>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</si>
  <si>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</si>
  <si>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</si>
  <si>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</si>
  <si>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</si>
  <si>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</si>
  <si>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</si>
  <si>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</si>
  <si>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</si>
  <si>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</si>
  <si>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</si>
  <si>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</si>
  <si>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</si>
  <si>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</si>
  <si>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</si>
  <si>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</si>
  <si>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</si>
  <si>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</si>
  <si>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</si>
  <si>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</si>
  <si>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</si>
  <si>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</si>
  <si>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</si>
  <si>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</si>
  <si>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</si>
  <si>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</si>
  <si>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</si>
  <si>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</si>
  <si>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</si>
  <si>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</si>
  <si>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</si>
  <si>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</si>
  <si>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</si>
  <si>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</si>
  <si>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</si>
  <si>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</si>
  <si>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</si>
  <si>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</si>
  <si>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</si>
  <si>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</si>
  <si>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</si>
  <si>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</si>
  <si>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</si>
  <si>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</si>
  <si>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</si>
  <si>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</si>
  <si>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</si>
  <si>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</si>
  <si>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</si>
  <si>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</si>
  <si>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</si>
  <si>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</si>
  <si>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</si>
  <si>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</si>
  <si>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</si>
  <si>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</si>
  <si>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</si>
  <si>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</si>
  <si>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</si>
  <si>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</si>
  <si>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</si>
  <si>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</si>
  <si>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</si>
  <si>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</si>
  <si>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</si>
  <si>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</si>
  <si>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</si>
  <si>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</si>
  <si>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</si>
  <si>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</si>
  <si>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</si>
  <si>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</si>
  <si>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</si>
  <si>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</si>
  <si>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</si>
  <si>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</si>
  <si>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</si>
  <si>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Received the sum of NGN66,122,645.29 from NNPC as payment for US$ portion of legacy debt for May 2019 Lifting now paid in Naira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</si>
  <si>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</si>
  <si>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</si>
  <si>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</si>
  <si>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</si>
  <si>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</si>
  <si>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</si>
  <si>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</si>
  <si>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</si>
  <si>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</si>
  <si>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</si>
  <si>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</si>
  <si>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</si>
  <si>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</si>
  <si>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</si>
  <si>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</si>
  <si>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</si>
  <si>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</si>
  <si>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</si>
  <si>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</si>
  <si>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</si>
  <si>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</si>
  <si>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</si>
  <si>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</si>
  <si>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</si>
  <si>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</si>
  <si>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</si>
  <si>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</si>
  <si>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</si>
  <si>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</si>
  <si>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</si>
  <si>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</si>
  <si>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</si>
  <si>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</si>
  <si>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</si>
  <si>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</si>
  <si>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</si>
  <si>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October 2022 CHB invoices</t>
  </si>
  <si>
    <t>Received the sum of US$1,363,447.65 on 19/01/23 being Feb 2022 CHA USD payment</t>
  </si>
  <si>
    <t>100% value of receipts as at 15 FEB 2023 FUS$</t>
  </si>
  <si>
    <t>SS value of receipts as at 15 FEB 2023 FUS$</t>
  </si>
  <si>
    <t>Payment for Apr, May 2022 CHB invoices</t>
  </si>
  <si>
    <t>Payment for Apr, May 2022 CHB invoices and 2021 Excess RPC</t>
  </si>
  <si>
    <t>MATCHING OF 31.12.2022 OVERDUE INVOICES TO RECEIPTS FOR CRUDE HANDLING EAST $ WEST 15/02/2023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</si>
</sst>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169</v>
      </c>
      <c r="G4" s="76">
        <f>'[4]NDPR-Ogbelle'!L26</f>
        <v>0</v>
      </c>
    </row>
    <row r="5" spans="6:7" ht="19.5" x14ac:dyDescent="0.25">
      <c r="F5" s="77" t="s">
        <v>170</v>
      </c>
      <c r="G5" s="78">
        <f>'[4]NEPL- OML 98'!L26</f>
        <v>95600.64849477855</v>
      </c>
    </row>
    <row r="6" spans="6:7" ht="19.5" x14ac:dyDescent="0.25">
      <c r="F6" s="77" t="s">
        <v>171</v>
      </c>
      <c r="G6" s="78">
        <f>'[4]NEPL-Oredo'!L26</f>
        <v>192845.47437443049</v>
      </c>
    </row>
    <row r="7" spans="6:7" ht="19.5" x14ac:dyDescent="0.25">
      <c r="F7" s="77" t="s">
        <v>131</v>
      </c>
      <c r="G7" s="78">
        <f>'[4]Belemaoil -Robertkiri'!L26</f>
        <v>0</v>
      </c>
    </row>
    <row r="8" spans="6:7" ht="19.5" x14ac:dyDescent="0.25">
      <c r="F8" s="77" t="s">
        <v>132</v>
      </c>
      <c r="G8" s="78">
        <f>'[4]Belemaoil -Inda'!L26</f>
        <v>0</v>
      </c>
    </row>
    <row r="9" spans="6:7" ht="19.5" x14ac:dyDescent="0.25">
      <c r="F9" s="77" t="s">
        <v>172</v>
      </c>
      <c r="G9" s="78">
        <f>'[4]PAN OCEAN - OML 147'!L25</f>
        <v>108784.97832486049</v>
      </c>
    </row>
    <row r="10" spans="6:7" ht="19.5" x14ac:dyDescent="0.25">
      <c r="F10" s="77" t="s">
        <v>134</v>
      </c>
      <c r="G10" s="78">
        <f>[4]SEPLAT!L26</f>
        <v>1010840.2380277605</v>
      </c>
    </row>
    <row r="11" spans="6:7" ht="19.5" x14ac:dyDescent="0.25">
      <c r="F11" s="77" t="s">
        <v>173</v>
      </c>
      <c r="G11" s="78">
        <f>'[4]NEPL OML 26'!L26</f>
        <v>593527.07216281979</v>
      </c>
    </row>
    <row r="12" spans="6:7" ht="19.5" x14ac:dyDescent="0.25">
      <c r="F12" s="77" t="s">
        <v>174</v>
      </c>
      <c r="G12" s="78">
        <f>'[4]NEPL OML 42 (Batan)'!L27</f>
        <v>222150.27893304636</v>
      </c>
    </row>
    <row r="13" spans="6:7" ht="19.5" x14ac:dyDescent="0.25">
      <c r="F13" s="77" t="s">
        <v>175</v>
      </c>
      <c r="G13" s="78">
        <f>'[4]NEPL OML 40'!L26</f>
        <v>3607243.4019461675</v>
      </c>
    </row>
    <row r="14" spans="6:7" ht="19.5" x14ac:dyDescent="0.25">
      <c r="F14" s="77" t="s">
        <v>176</v>
      </c>
      <c r="G14" s="78">
        <f>'[4]NEPL OML 30'!L26</f>
        <v>7410349.3138507102</v>
      </c>
    </row>
    <row r="15" spans="6:7" ht="19.5" x14ac:dyDescent="0.25">
      <c r="F15" s="77" t="s">
        <v>177</v>
      </c>
      <c r="G15" s="78">
        <f>'[4]NEPL OML 34'!L27</f>
        <v>1864009.1003938466</v>
      </c>
    </row>
    <row r="16" spans="6:7" ht="19.5" x14ac:dyDescent="0.25">
      <c r="F16" s="77" t="s">
        <v>140</v>
      </c>
      <c r="G16" s="78">
        <f>'[4]WSPOL-Ibigwe New'!L26</f>
        <v>0</v>
      </c>
    </row>
    <row r="17" spans="6:7" ht="19.5" x14ac:dyDescent="0.25">
      <c r="F17" s="77" t="s">
        <v>178</v>
      </c>
      <c r="G17" s="78">
        <f>'[4]TEPNG-OML58 New'!L26</f>
        <v>0</v>
      </c>
    </row>
    <row r="18" spans="6:7" ht="19.5" x14ac:dyDescent="0.25">
      <c r="F18" s="77" t="s">
        <v>142</v>
      </c>
      <c r="G18" s="78">
        <f>[4]Midwestern!L26</f>
        <v>1205305.0196131871</v>
      </c>
    </row>
    <row r="19" spans="6:7" ht="19.5" x14ac:dyDescent="0.25">
      <c r="F19" s="77" t="s">
        <v>179</v>
      </c>
      <c r="G19" s="78">
        <f>'[4]Newcross OML24'!L26</f>
        <v>0</v>
      </c>
    </row>
    <row r="20" spans="6:7" ht="19.5" x14ac:dyDescent="0.25">
      <c r="F20" s="77" t="s">
        <v>180</v>
      </c>
      <c r="G20" s="78">
        <f>'[4]Aiteo 29'!L26</f>
        <v>0</v>
      </c>
    </row>
    <row r="21" spans="6:7" ht="19.5" x14ac:dyDescent="0.25">
      <c r="F21" s="77" t="s">
        <v>181</v>
      </c>
      <c r="G21" s="78">
        <f>'[4]Eroton 18'!L26</f>
        <v>0</v>
      </c>
    </row>
    <row r="22" spans="6:7" ht="19.5" x14ac:dyDescent="0.25">
      <c r="F22" s="77" t="s">
        <v>182</v>
      </c>
      <c r="G22" s="78">
        <f>'[4]NEPL ABURA'!L26</f>
        <v>431258.40900989098</v>
      </c>
    </row>
    <row r="23" spans="6:7" ht="19.5" x14ac:dyDescent="0.25">
      <c r="F23" s="77" t="s">
        <v>183</v>
      </c>
      <c r="G23" s="78">
        <f>[4]EXCEL!L27</f>
        <v>388856.4969872504</v>
      </c>
    </row>
    <row r="24" spans="6:7" ht="19.5" x14ac:dyDescent="0.25">
      <c r="F24" s="77" t="s">
        <v>184</v>
      </c>
      <c r="G24" s="78">
        <f>'[4]Millenium OML11(Oza)'!L27</f>
        <v>0</v>
      </c>
    </row>
    <row r="25" spans="6:7" ht="19.5" x14ac:dyDescent="0.25">
      <c r="F25" s="77" t="s">
        <v>185</v>
      </c>
      <c r="G25" s="78">
        <f>[4]HHOGL!L27</f>
        <v>0</v>
      </c>
    </row>
    <row r="26" spans="6:7" ht="19.5" x14ac:dyDescent="0.25">
      <c r="F26" s="123" t="s">
        <v>186</v>
      </c>
      <c r="G26" s="124">
        <f>'[4]NEPL OML 11'!L27</f>
        <v>0</v>
      </c>
    </row>
    <row r="27" spans="6:7" ht="20.25" thickBot="1" x14ac:dyDescent="0.3">
      <c r="F27" s="125" t="s">
        <v>187</v>
      </c>
      <c r="G27" s="124">
        <f>'[4]NEWCROSS OML 152'!L27</f>
        <v>0</v>
      </c>
    </row>
    <row r="28" spans="6:7" ht="20.25" thickBot="1" x14ac:dyDescent="0.4">
      <c r="F28" s="131"/>
      <c r="G28" s="132"/>
    </row>
    <row r="29" spans="6:7" ht="24" thickBot="1" x14ac:dyDescent="0.3">
      <c r="F29" s="80" t="s">
        <v>41</v>
      </c>
      <c r="G29" s="81">
        <f>SUM(G4:G27)</f>
        <v>17130770.432118751</v>
      </c>
    </row>
    <row r="36" spans="5:12" ht="15.75" thickBot="1" x14ac:dyDescent="0.3"/>
    <row r="37" spans="5:12" ht="19.5" x14ac:dyDescent="0.3">
      <c r="E37" s="82"/>
      <c r="F37" s="83"/>
      <c r="G37" s="83"/>
      <c r="H37" s="84"/>
      <c r="I37" s="84"/>
      <c r="J37" s="84"/>
      <c r="K37" s="84"/>
      <c r="L37" s="85"/>
    </row>
    <row r="38" spans="5:12" ht="19.5" x14ac:dyDescent="0.3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19.5" x14ac:dyDescent="0.3">
      <c r="E39" s="86"/>
      <c r="F39" s="87"/>
      <c r="G39" s="87"/>
      <c r="H39" s="89"/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19.5" x14ac:dyDescent="0.3">
      <c r="E42" s="86"/>
      <c r="F42" s="87"/>
      <c r="G42" s="87"/>
      <c r="H42" s="89"/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19.5" x14ac:dyDescent="0.3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19.5" x14ac:dyDescent="0.3">
      <c r="E45" s="86"/>
      <c r="F45" s="87"/>
      <c r="G45" s="87"/>
      <c r="H45" s="89"/>
      <c r="I45" s="89"/>
      <c r="J45" s="89"/>
      <c r="K45" s="89"/>
      <c r="L45" s="90"/>
    </row>
    <row r="46" spans="5:12" ht="20.25" thickBot="1" x14ac:dyDescent="0.35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G1" sqref="E1:G1048576"/>
    </sheetView>
  </sheetViews>
  <sheetFormatPr defaultColWidth="8.85546875" defaultRowHeight="15" x14ac:dyDescent="0.25"/>
  <cols>
    <col min="1" max="1" width="18.5703125" style="65" customWidth="1"/>
    <col min="2" max="2" width="15.140625" style="65" bestFit="1" customWidth="1"/>
    <col min="3" max="3" width="22.42578125" style="65" customWidth="1"/>
    <col min="4" max="4" width="9.85546875" style="65" bestFit="1" customWidth="1"/>
    <col min="5" max="5" width="46.140625" style="65" bestFit="1" customWidth="1"/>
    <col min="6" max="6" width="14.85546875" style="67" customWidth="1"/>
    <col min="7" max="7" width="15.85546875" style="67" bestFit="1" customWidth="1"/>
    <col min="8" max="8" width="14.85546875" style="67" bestFit="1" customWidth="1"/>
    <col min="9" max="9" width="15.85546875" style="67" bestFit="1" customWidth="1"/>
    <col min="10" max="10" width="11.85546875" style="116" bestFit="1" customWidth="1"/>
    <col min="11" max="52" width="8.85546875" style="116"/>
    <col min="53" max="16384" width="8.85546875" style="65"/>
  </cols>
  <sheetData>
    <row r="1" spans="1:9" s="116" customFormat="1" x14ac:dyDescent="0.25">
      <c r="F1" s="117"/>
      <c r="G1" s="117"/>
      <c r="H1" s="117"/>
      <c r="I1" s="117"/>
    </row>
    <row r="2" spans="1:9" s="116" customFormat="1" x14ac:dyDescent="0.25">
      <c r="A2" s="118"/>
      <c r="B2" s="118"/>
      <c r="C2" s="118"/>
      <c r="D2" s="118"/>
      <c r="E2" s="119" t="s">
        <v>159</v>
      </c>
      <c r="F2" s="120"/>
      <c r="G2" s="120"/>
      <c r="H2" s="120"/>
      <c r="I2" s="120"/>
    </row>
    <row r="3" spans="1:9" x14ac:dyDescent="0.25">
      <c r="A3" s="68" t="s">
        <v>18</v>
      </c>
      <c r="B3" s="68"/>
      <c r="C3" s="68"/>
      <c r="D3" s="68"/>
      <c r="E3" s="68"/>
      <c r="F3" s="121" t="s">
        <v>36</v>
      </c>
      <c r="G3" s="121"/>
      <c r="H3" s="121"/>
      <c r="I3" s="121"/>
    </row>
    <row r="4" spans="1:9" x14ac:dyDescent="0.25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1" t="s">
        <v>38</v>
      </c>
      <c r="G4" s="121" t="s">
        <v>39</v>
      </c>
      <c r="H4" s="121" t="s">
        <v>160</v>
      </c>
      <c r="I4" s="121" t="s">
        <v>41</v>
      </c>
    </row>
    <row r="5" spans="1:9" x14ac:dyDescent="0.25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1"/>
      <c r="G5" s="122">
        <v>1104811.25</v>
      </c>
      <c r="H5" s="121"/>
      <c r="I5" s="121">
        <v>1104811.25</v>
      </c>
    </row>
    <row r="6" spans="1:9" x14ac:dyDescent="0.25">
      <c r="A6" s="68"/>
      <c r="B6" s="68"/>
      <c r="C6" s="68" t="s">
        <v>61</v>
      </c>
      <c r="D6" s="68"/>
      <c r="E6" s="68"/>
      <c r="F6" s="121"/>
      <c r="G6" s="122">
        <v>1104811.25</v>
      </c>
      <c r="H6" s="121"/>
      <c r="I6" s="121">
        <v>1104811.25</v>
      </c>
    </row>
    <row r="7" spans="1:9" x14ac:dyDescent="0.25">
      <c r="A7" s="68"/>
      <c r="B7" s="68"/>
      <c r="C7" s="68" t="s">
        <v>110</v>
      </c>
      <c r="D7" s="68">
        <v>110432</v>
      </c>
      <c r="E7" s="68" t="s">
        <v>22</v>
      </c>
      <c r="F7" s="121"/>
      <c r="G7" s="122">
        <v>24804506.439999998</v>
      </c>
      <c r="H7" s="121"/>
      <c r="I7" s="121">
        <v>24804506.439999998</v>
      </c>
    </row>
    <row r="8" spans="1:9" x14ac:dyDescent="0.25">
      <c r="A8" s="68"/>
      <c r="B8" s="68"/>
      <c r="C8" s="68" t="s">
        <v>111</v>
      </c>
      <c r="D8" s="68"/>
      <c r="E8" s="68"/>
      <c r="F8" s="121"/>
      <c r="G8" s="122">
        <v>24804506.439999998</v>
      </c>
      <c r="H8" s="121"/>
      <c r="I8" s="121">
        <v>24804506.439999998</v>
      </c>
    </row>
    <row r="9" spans="1:9" x14ac:dyDescent="0.25">
      <c r="A9" s="68"/>
      <c r="B9" s="68" t="s">
        <v>62</v>
      </c>
      <c r="C9" s="68"/>
      <c r="D9" s="68"/>
      <c r="E9" s="68"/>
      <c r="F9" s="121"/>
      <c r="G9" s="122">
        <v>25909317.689999998</v>
      </c>
      <c r="H9" s="121"/>
      <c r="I9" s="121">
        <v>25909317.689999998</v>
      </c>
    </row>
    <row r="10" spans="1:9" x14ac:dyDescent="0.25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1">
        <v>757289.89999999991</v>
      </c>
      <c r="G10" s="122"/>
      <c r="H10" s="121"/>
      <c r="I10" s="121">
        <v>757289.89999999991</v>
      </c>
    </row>
    <row r="11" spans="1:9" x14ac:dyDescent="0.25">
      <c r="A11" s="68"/>
      <c r="B11" s="68"/>
      <c r="C11" s="68"/>
      <c r="D11" s="68">
        <v>110744</v>
      </c>
      <c r="E11" s="68" t="s">
        <v>161</v>
      </c>
      <c r="F11" s="121">
        <v>243041.65000000014</v>
      </c>
      <c r="G11" s="122"/>
      <c r="H11" s="121"/>
      <c r="I11" s="121">
        <v>243041.65000000014</v>
      </c>
    </row>
    <row r="12" spans="1:9" x14ac:dyDescent="0.25">
      <c r="A12" s="68"/>
      <c r="B12" s="68"/>
      <c r="C12" s="68" t="s">
        <v>83</v>
      </c>
      <c r="D12" s="68"/>
      <c r="E12" s="68"/>
      <c r="F12" s="121">
        <v>1000331.55</v>
      </c>
      <c r="G12" s="122"/>
      <c r="H12" s="121"/>
      <c r="I12" s="121">
        <v>1000331.55</v>
      </c>
    </row>
    <row r="13" spans="1:9" x14ac:dyDescent="0.25">
      <c r="A13" s="68"/>
      <c r="B13" s="68"/>
      <c r="C13" s="68" t="s">
        <v>115</v>
      </c>
      <c r="D13" s="68">
        <v>110033</v>
      </c>
      <c r="E13" s="68" t="s">
        <v>48</v>
      </c>
      <c r="F13" s="121"/>
      <c r="G13" s="122">
        <v>145766.21000000002</v>
      </c>
      <c r="H13" s="121"/>
      <c r="I13" s="121">
        <v>145766.21000000002</v>
      </c>
    </row>
    <row r="14" spans="1:9" x14ac:dyDescent="0.25">
      <c r="A14" s="68"/>
      <c r="B14" s="68"/>
      <c r="C14" s="68" t="s">
        <v>116</v>
      </c>
      <c r="D14" s="68"/>
      <c r="E14" s="68"/>
      <c r="F14" s="121"/>
      <c r="G14" s="122">
        <v>145766.21000000002</v>
      </c>
      <c r="H14" s="121"/>
      <c r="I14" s="121">
        <v>145766.21000000002</v>
      </c>
    </row>
    <row r="15" spans="1:9" x14ac:dyDescent="0.25">
      <c r="A15" s="68"/>
      <c r="B15" s="68" t="s">
        <v>105</v>
      </c>
      <c r="C15" s="68"/>
      <c r="D15" s="68"/>
      <c r="E15" s="68"/>
      <c r="F15" s="121">
        <v>1000331.55</v>
      </c>
      <c r="G15" s="122">
        <v>145766.21000000002</v>
      </c>
      <c r="H15" s="121"/>
      <c r="I15" s="121">
        <v>1146097.76</v>
      </c>
    </row>
    <row r="16" spans="1:9" x14ac:dyDescent="0.25">
      <c r="A16" s="68" t="s">
        <v>117</v>
      </c>
      <c r="B16" s="68"/>
      <c r="C16" s="68"/>
      <c r="D16" s="68"/>
      <c r="E16" s="68"/>
      <c r="F16" s="121">
        <v>1000331.55</v>
      </c>
      <c r="G16" s="122">
        <v>26055083.899999999</v>
      </c>
      <c r="H16" s="121"/>
      <c r="I16" s="121">
        <v>27055415.449999996</v>
      </c>
    </row>
    <row r="17" spans="1:9" x14ac:dyDescent="0.25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1">
        <v>61387.139999999992</v>
      </c>
      <c r="G17" s="122">
        <v>1432880.7999999998</v>
      </c>
      <c r="H17" s="121">
        <v>-474.66999999999996</v>
      </c>
      <c r="I17" s="121">
        <v>1493793.2699999998</v>
      </c>
    </row>
    <row r="18" spans="1:9" x14ac:dyDescent="0.25">
      <c r="A18" s="68"/>
      <c r="B18" s="68"/>
      <c r="C18" s="68"/>
      <c r="D18" s="68">
        <v>110042</v>
      </c>
      <c r="E18" s="68" t="s">
        <v>29</v>
      </c>
      <c r="F18" s="121"/>
      <c r="G18" s="122">
        <v>9570953.8800000008</v>
      </c>
      <c r="H18" s="121"/>
      <c r="I18" s="121">
        <v>9570953.8800000008</v>
      </c>
    </row>
    <row r="19" spans="1:9" x14ac:dyDescent="0.25">
      <c r="A19" s="68"/>
      <c r="B19" s="68"/>
      <c r="C19" s="68" t="s">
        <v>46</v>
      </c>
      <c r="D19" s="68"/>
      <c r="E19" s="68"/>
      <c r="F19" s="121">
        <v>61387.139999999992</v>
      </c>
      <c r="G19" s="122">
        <v>11003834.68</v>
      </c>
      <c r="H19" s="121">
        <v>-474.66999999999996</v>
      </c>
      <c r="I19" s="121">
        <v>11064747.15</v>
      </c>
    </row>
    <row r="20" spans="1:9" x14ac:dyDescent="0.25">
      <c r="A20" s="68"/>
      <c r="B20" s="68"/>
      <c r="C20" s="68" t="s">
        <v>47</v>
      </c>
      <c r="D20" s="68">
        <v>110006</v>
      </c>
      <c r="E20" s="68" t="s">
        <v>26</v>
      </c>
      <c r="F20" s="121"/>
      <c r="G20" s="122">
        <v>1771.760000000002</v>
      </c>
      <c r="H20" s="121"/>
      <c r="I20" s="121">
        <v>1771.760000000002</v>
      </c>
    </row>
    <row r="21" spans="1:9" x14ac:dyDescent="0.25">
      <c r="A21" s="68"/>
      <c r="B21" s="68"/>
      <c r="C21" s="68"/>
      <c r="D21" s="68">
        <v>110030</v>
      </c>
      <c r="E21" s="68" t="s">
        <v>162</v>
      </c>
      <c r="F21" s="121"/>
      <c r="G21" s="122">
        <v>188884.94</v>
      </c>
      <c r="H21" s="121"/>
      <c r="I21" s="121">
        <v>188884.94</v>
      </c>
    </row>
    <row r="22" spans="1:9" x14ac:dyDescent="0.25">
      <c r="A22" s="68"/>
      <c r="B22" s="68"/>
      <c r="C22" s="68"/>
      <c r="D22" s="68">
        <v>110033</v>
      </c>
      <c r="E22" s="68" t="s">
        <v>48</v>
      </c>
      <c r="F22" s="121"/>
      <c r="G22" s="122">
        <v>26880</v>
      </c>
      <c r="H22" s="121"/>
      <c r="I22" s="121">
        <v>26880</v>
      </c>
    </row>
    <row r="23" spans="1:9" x14ac:dyDescent="0.25">
      <c r="A23" s="68"/>
      <c r="B23" s="68"/>
      <c r="C23" s="68"/>
      <c r="D23" s="68">
        <v>110258</v>
      </c>
      <c r="E23" s="68" t="s">
        <v>11</v>
      </c>
      <c r="F23" s="121"/>
      <c r="G23" s="122">
        <v>174856.59000000003</v>
      </c>
      <c r="H23" s="121"/>
      <c r="I23" s="121">
        <v>174856.59000000003</v>
      </c>
    </row>
    <row r="24" spans="1:9" x14ac:dyDescent="0.25">
      <c r="A24" s="68"/>
      <c r="B24" s="68"/>
      <c r="C24" s="68"/>
      <c r="D24" s="68">
        <v>110259</v>
      </c>
      <c r="E24" s="68" t="s">
        <v>4</v>
      </c>
      <c r="F24" s="121"/>
      <c r="G24" s="122">
        <v>2031117.9200000002</v>
      </c>
      <c r="H24" s="121"/>
      <c r="I24" s="121">
        <v>2031117.9200000002</v>
      </c>
    </row>
    <row r="25" spans="1:9" x14ac:dyDescent="0.25">
      <c r="A25" s="68"/>
      <c r="B25" s="68"/>
      <c r="C25" s="68"/>
      <c r="D25" s="68">
        <v>110260</v>
      </c>
      <c r="E25" s="68" t="s">
        <v>54</v>
      </c>
      <c r="F25" s="121">
        <v>25939.4</v>
      </c>
      <c r="G25" s="122">
        <v>92969.74</v>
      </c>
      <c r="H25" s="121"/>
      <c r="I25" s="121">
        <v>118909.14000000001</v>
      </c>
    </row>
    <row r="26" spans="1:9" x14ac:dyDescent="0.25">
      <c r="A26" s="68"/>
      <c r="B26" s="68"/>
      <c r="C26" s="68"/>
      <c r="D26" s="68">
        <v>110262</v>
      </c>
      <c r="E26" s="68" t="s">
        <v>5</v>
      </c>
      <c r="F26" s="121"/>
      <c r="G26" s="122">
        <v>79226.45</v>
      </c>
      <c r="H26" s="121"/>
      <c r="I26" s="121">
        <v>79226.45</v>
      </c>
    </row>
    <row r="27" spans="1:9" x14ac:dyDescent="0.25">
      <c r="A27" s="68"/>
      <c r="B27" s="68"/>
      <c r="C27" s="68"/>
      <c r="D27" s="68">
        <v>110448</v>
      </c>
      <c r="E27" s="68" t="s">
        <v>93</v>
      </c>
      <c r="F27" s="121"/>
      <c r="G27" s="122">
        <v>189112.00999999998</v>
      </c>
      <c r="H27" s="121"/>
      <c r="I27" s="121">
        <v>189112.00999999998</v>
      </c>
    </row>
    <row r="28" spans="1:9" x14ac:dyDescent="0.25">
      <c r="A28" s="68"/>
      <c r="B28" s="68"/>
      <c r="C28" s="68"/>
      <c r="D28" s="68">
        <v>110462</v>
      </c>
      <c r="E28" s="68" t="s">
        <v>55</v>
      </c>
      <c r="F28" s="121"/>
      <c r="G28" s="122">
        <v>580861.25</v>
      </c>
      <c r="H28" s="121"/>
      <c r="I28" s="121">
        <v>580861.25</v>
      </c>
    </row>
    <row r="29" spans="1:9" x14ac:dyDescent="0.25">
      <c r="A29" s="68"/>
      <c r="B29" s="68"/>
      <c r="C29" s="68"/>
      <c r="D29" s="68">
        <v>110513</v>
      </c>
      <c r="E29" s="68" t="s">
        <v>57</v>
      </c>
      <c r="F29" s="121"/>
      <c r="G29" s="122">
        <v>72910.649999999994</v>
      </c>
      <c r="H29" s="121"/>
      <c r="I29" s="121">
        <v>72910.649999999994</v>
      </c>
    </row>
    <row r="30" spans="1:9" x14ac:dyDescent="0.25">
      <c r="A30" s="68"/>
      <c r="B30" s="68"/>
      <c r="C30" s="68"/>
      <c r="D30" s="68">
        <v>110514</v>
      </c>
      <c r="E30" s="68" t="s">
        <v>58</v>
      </c>
      <c r="F30" s="121"/>
      <c r="G30" s="122">
        <v>55075.9</v>
      </c>
      <c r="H30" s="121"/>
      <c r="I30" s="121">
        <v>55075.9</v>
      </c>
    </row>
    <row r="31" spans="1:9" x14ac:dyDescent="0.25">
      <c r="A31" s="68"/>
      <c r="B31" s="68"/>
      <c r="C31" s="68"/>
      <c r="D31" s="68">
        <v>110522</v>
      </c>
      <c r="E31" s="68" t="s">
        <v>59</v>
      </c>
      <c r="F31" s="121"/>
      <c r="G31" s="122">
        <v>536582.42999999993</v>
      </c>
      <c r="H31" s="121"/>
      <c r="I31" s="121">
        <v>536582.42999999993</v>
      </c>
    </row>
    <row r="32" spans="1:9" x14ac:dyDescent="0.25">
      <c r="A32" s="68"/>
      <c r="B32" s="68"/>
      <c r="C32" s="68"/>
      <c r="D32" s="68">
        <v>110557</v>
      </c>
      <c r="E32" s="68" t="s">
        <v>9</v>
      </c>
      <c r="F32" s="121">
        <v>81940.05</v>
      </c>
      <c r="G32" s="122"/>
      <c r="H32" s="121"/>
      <c r="I32" s="121">
        <v>81940.05</v>
      </c>
    </row>
    <row r="33" spans="1:9" x14ac:dyDescent="0.25">
      <c r="A33" s="68"/>
      <c r="B33" s="68"/>
      <c r="C33" s="68"/>
      <c r="D33" s="68">
        <v>110687</v>
      </c>
      <c r="E33" s="68" t="s">
        <v>81</v>
      </c>
      <c r="F33" s="121"/>
      <c r="G33" s="122">
        <v>147653.92999999996</v>
      </c>
      <c r="H33" s="121"/>
      <c r="I33" s="121">
        <v>147653.92999999996</v>
      </c>
    </row>
    <row r="34" spans="1:9" x14ac:dyDescent="0.25">
      <c r="A34" s="68"/>
      <c r="B34" s="68"/>
      <c r="C34" s="68" t="s">
        <v>61</v>
      </c>
      <c r="D34" s="68"/>
      <c r="E34" s="68"/>
      <c r="F34" s="121">
        <v>107879.45000000001</v>
      </c>
      <c r="G34" s="122">
        <v>4177903.57</v>
      </c>
      <c r="H34" s="121"/>
      <c r="I34" s="121">
        <v>4285783.0199999996</v>
      </c>
    </row>
    <row r="35" spans="1:9" x14ac:dyDescent="0.25">
      <c r="A35" s="68"/>
      <c r="B35" s="68" t="s">
        <v>62</v>
      </c>
      <c r="C35" s="68"/>
      <c r="D35" s="68"/>
      <c r="E35" s="68"/>
      <c r="F35" s="121">
        <v>169266.59</v>
      </c>
      <c r="G35" s="122">
        <v>15181738.249999998</v>
      </c>
      <c r="H35" s="121">
        <v>-474.66999999999996</v>
      </c>
      <c r="I35" s="121">
        <v>15350530.17</v>
      </c>
    </row>
    <row r="36" spans="1:9" x14ac:dyDescent="0.25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1"/>
      <c r="G36" s="122">
        <v>835598.45</v>
      </c>
      <c r="H36" s="121">
        <v>46954.080000000002</v>
      </c>
      <c r="I36" s="121">
        <v>882552.52999999991</v>
      </c>
    </row>
    <row r="37" spans="1:9" x14ac:dyDescent="0.25">
      <c r="A37" s="68"/>
      <c r="B37" s="68"/>
      <c r="C37" s="68"/>
      <c r="D37" s="68">
        <v>110021</v>
      </c>
      <c r="E37" s="68" t="s">
        <v>27</v>
      </c>
      <c r="F37" s="121"/>
      <c r="G37" s="122">
        <v>1127306.0900000001</v>
      </c>
      <c r="H37" s="121"/>
      <c r="I37" s="121">
        <v>1127306.0900000001</v>
      </c>
    </row>
    <row r="38" spans="1:9" x14ac:dyDescent="0.25">
      <c r="A38" s="68"/>
      <c r="B38" s="68"/>
      <c r="C38" s="68"/>
      <c r="D38" s="68">
        <v>110022</v>
      </c>
      <c r="E38" s="68" t="s">
        <v>28</v>
      </c>
      <c r="F38" s="121"/>
      <c r="G38" s="122">
        <v>8014173.3799999999</v>
      </c>
      <c r="H38" s="121">
        <v>784218.66999999993</v>
      </c>
      <c r="I38" s="121">
        <v>8798392.0500000007</v>
      </c>
    </row>
    <row r="39" spans="1:9" x14ac:dyDescent="0.25">
      <c r="A39" s="68"/>
      <c r="B39" s="68"/>
      <c r="C39" s="68"/>
      <c r="D39" s="68">
        <v>110023</v>
      </c>
      <c r="E39" s="68" t="s">
        <v>25</v>
      </c>
      <c r="F39" s="121"/>
      <c r="G39" s="122">
        <v>-1597035.5499999996</v>
      </c>
      <c r="H39" s="121">
        <v>-3317.11</v>
      </c>
      <c r="I39" s="121">
        <v>-1600352.6599999997</v>
      </c>
    </row>
    <row r="40" spans="1:9" x14ac:dyDescent="0.25">
      <c r="A40" s="68"/>
      <c r="B40" s="68"/>
      <c r="C40" s="68"/>
      <c r="D40" s="68">
        <v>110042</v>
      </c>
      <c r="E40" s="68" t="s">
        <v>29</v>
      </c>
      <c r="F40" s="121"/>
      <c r="G40" s="122">
        <v>592821.67999999993</v>
      </c>
      <c r="H40" s="121">
        <v>194916.65</v>
      </c>
      <c r="I40" s="121">
        <v>787738.33</v>
      </c>
    </row>
    <row r="41" spans="1:9" x14ac:dyDescent="0.25">
      <c r="A41" s="68"/>
      <c r="B41" s="68"/>
      <c r="C41" s="68"/>
      <c r="D41" s="68">
        <v>110056</v>
      </c>
      <c r="E41" s="68" t="s">
        <v>24</v>
      </c>
      <c r="F41" s="121"/>
      <c r="G41" s="122">
        <v>-1373950.4000000001</v>
      </c>
      <c r="H41" s="121">
        <v>1675050.81</v>
      </c>
      <c r="I41" s="121">
        <v>301100.40999999992</v>
      </c>
    </row>
    <row r="42" spans="1:9" x14ac:dyDescent="0.25">
      <c r="A42" s="68"/>
      <c r="B42" s="68"/>
      <c r="C42" s="68"/>
      <c r="D42" s="68">
        <v>110070</v>
      </c>
      <c r="E42" s="68" t="s">
        <v>24</v>
      </c>
      <c r="F42" s="121"/>
      <c r="G42" s="122"/>
      <c r="H42" s="121">
        <v>19657.240000000002</v>
      </c>
      <c r="I42" s="121">
        <v>19657.240000000002</v>
      </c>
    </row>
    <row r="43" spans="1:9" x14ac:dyDescent="0.25">
      <c r="A43" s="68"/>
      <c r="B43" s="68"/>
      <c r="C43" s="68"/>
      <c r="D43" s="68">
        <v>110084</v>
      </c>
      <c r="E43" s="68" t="s">
        <v>23</v>
      </c>
      <c r="F43" s="121">
        <v>1956.98</v>
      </c>
      <c r="G43" s="122"/>
      <c r="H43" s="121">
        <v>1260710.18</v>
      </c>
      <c r="I43" s="121">
        <v>1262667.1599999999</v>
      </c>
    </row>
    <row r="44" spans="1:9" x14ac:dyDescent="0.25">
      <c r="A44" s="68"/>
      <c r="B44" s="68"/>
      <c r="C44" s="68"/>
      <c r="D44" s="68">
        <v>110117</v>
      </c>
      <c r="E44" s="68" t="s">
        <v>0</v>
      </c>
      <c r="F44" s="121">
        <v>1163534.2</v>
      </c>
      <c r="G44" s="122">
        <v>-3560418.72</v>
      </c>
      <c r="H44" s="121">
        <v>851695.84</v>
      </c>
      <c r="I44" s="121">
        <v>-1545188.6800000006</v>
      </c>
    </row>
    <row r="45" spans="1:9" x14ac:dyDescent="0.25">
      <c r="A45" s="68"/>
      <c r="B45" s="68"/>
      <c r="C45" s="68"/>
      <c r="D45" s="68">
        <v>110257</v>
      </c>
      <c r="E45" s="68" t="s">
        <v>12</v>
      </c>
      <c r="F45" s="121">
        <v>722215.6</v>
      </c>
      <c r="G45" s="122">
        <v>3528719.12</v>
      </c>
      <c r="H45" s="121">
        <v>403342.18000000058</v>
      </c>
      <c r="I45" s="121">
        <v>4654276.9000000004</v>
      </c>
    </row>
    <row r="46" spans="1:9" x14ac:dyDescent="0.25">
      <c r="A46" s="68"/>
      <c r="B46" s="68"/>
      <c r="C46" s="68"/>
      <c r="D46" s="68">
        <v>110258</v>
      </c>
      <c r="E46" s="68" t="s">
        <v>11</v>
      </c>
      <c r="F46" s="121">
        <v>1022119.61</v>
      </c>
      <c r="G46" s="122">
        <v>2242192</v>
      </c>
      <c r="H46" s="121">
        <v>1868628.0099999998</v>
      </c>
      <c r="I46" s="121">
        <v>5132939.6199999992</v>
      </c>
    </row>
    <row r="47" spans="1:9" x14ac:dyDescent="0.25">
      <c r="A47" s="68"/>
      <c r="B47" s="68"/>
      <c r="C47" s="68"/>
      <c r="D47" s="68">
        <v>110259</v>
      </c>
      <c r="E47" s="68" t="s">
        <v>4</v>
      </c>
      <c r="F47" s="121">
        <v>375415.65</v>
      </c>
      <c r="G47" s="122">
        <v>1609410.26</v>
      </c>
      <c r="H47" s="121">
        <v>3758155.9300000006</v>
      </c>
      <c r="I47" s="121">
        <v>5742981.8400000008</v>
      </c>
    </row>
    <row r="48" spans="1:9" x14ac:dyDescent="0.25">
      <c r="A48" s="68"/>
      <c r="B48" s="68"/>
      <c r="C48" s="68"/>
      <c r="D48" s="68">
        <v>110260</v>
      </c>
      <c r="E48" s="68" t="s">
        <v>54</v>
      </c>
      <c r="F48" s="121">
        <v>10253591.089999998</v>
      </c>
      <c r="G48" s="122">
        <v>24309598.689999998</v>
      </c>
      <c r="H48" s="121">
        <v>9923219.0999999978</v>
      </c>
      <c r="I48" s="121">
        <v>44486408.879999995</v>
      </c>
    </row>
    <row r="49" spans="1:9" x14ac:dyDescent="0.25">
      <c r="A49" s="68"/>
      <c r="B49" s="68"/>
      <c r="C49" s="68"/>
      <c r="D49" s="68">
        <v>110261</v>
      </c>
      <c r="E49" s="68" t="s">
        <v>6</v>
      </c>
      <c r="F49" s="121">
        <v>2976964.24</v>
      </c>
      <c r="G49" s="122">
        <v>9273119.9100000001</v>
      </c>
      <c r="H49" s="121">
        <v>7148209.2700000033</v>
      </c>
      <c r="I49" s="121">
        <v>19398293.420000002</v>
      </c>
    </row>
    <row r="50" spans="1:9" x14ac:dyDescent="0.25">
      <c r="A50" s="68"/>
      <c r="B50" s="68"/>
      <c r="C50" s="68"/>
      <c r="D50" s="68">
        <v>110262</v>
      </c>
      <c r="E50" s="68" t="s">
        <v>5</v>
      </c>
      <c r="F50" s="121">
        <v>2835080.22</v>
      </c>
      <c r="G50" s="122">
        <v>11257896.879999999</v>
      </c>
      <c r="H50" s="121">
        <v>3500841.6599999997</v>
      </c>
      <c r="I50" s="121">
        <v>17593818.759999998</v>
      </c>
    </row>
    <row r="51" spans="1:9" x14ac:dyDescent="0.25">
      <c r="A51" s="68"/>
      <c r="B51" s="68"/>
      <c r="C51" s="68"/>
      <c r="D51" s="68">
        <v>110432</v>
      </c>
      <c r="E51" s="68" t="s">
        <v>22</v>
      </c>
      <c r="F51" s="121"/>
      <c r="G51" s="122">
        <v>18347940.520000003</v>
      </c>
      <c r="H51" s="121">
        <v>13915380.049999999</v>
      </c>
      <c r="I51" s="121">
        <v>32263320.57</v>
      </c>
    </row>
    <row r="52" spans="1:9" x14ac:dyDescent="0.25">
      <c r="A52" s="68"/>
      <c r="B52" s="68"/>
      <c r="C52" s="68"/>
      <c r="D52" s="68">
        <v>110440</v>
      </c>
      <c r="E52" s="68" t="s">
        <v>21</v>
      </c>
      <c r="F52" s="121"/>
      <c r="G52" s="122">
        <v>489873.2300000001</v>
      </c>
      <c r="H52" s="121">
        <v>6827917.5999999978</v>
      </c>
      <c r="I52" s="121">
        <v>7317790.8299999982</v>
      </c>
    </row>
    <row r="53" spans="1:9" x14ac:dyDescent="0.25">
      <c r="A53" s="68"/>
      <c r="B53" s="68"/>
      <c r="C53" s="68"/>
      <c r="D53" s="68">
        <v>110441</v>
      </c>
      <c r="E53" s="68" t="s">
        <v>20</v>
      </c>
      <c r="F53" s="121">
        <v>1236315.01</v>
      </c>
      <c r="G53" s="122">
        <v>32925122.190000005</v>
      </c>
      <c r="H53" s="121">
        <v>2789932.48</v>
      </c>
      <c r="I53" s="121">
        <v>36951369.68</v>
      </c>
    </row>
    <row r="54" spans="1:9" x14ac:dyDescent="0.25">
      <c r="A54" s="68"/>
      <c r="B54" s="68"/>
      <c r="C54" s="68"/>
      <c r="D54" s="68">
        <v>110442</v>
      </c>
      <c r="E54" s="68" t="s">
        <v>2</v>
      </c>
      <c r="F54" s="121">
        <v>1248273.0699999998</v>
      </c>
      <c r="G54" s="122">
        <v>662736.39999999991</v>
      </c>
      <c r="H54" s="121">
        <v>888171.04999999981</v>
      </c>
      <c r="I54" s="121">
        <v>2799180.5199999996</v>
      </c>
    </row>
    <row r="55" spans="1:9" x14ac:dyDescent="0.25">
      <c r="A55" s="68"/>
      <c r="B55" s="68"/>
      <c r="C55" s="68"/>
      <c r="D55" s="68">
        <v>110467</v>
      </c>
      <c r="E55" s="68" t="s">
        <v>10</v>
      </c>
      <c r="F55" s="121">
        <v>176298.17</v>
      </c>
      <c r="G55" s="122">
        <v>3780668.44</v>
      </c>
      <c r="H55" s="121">
        <v>174268.27000000002</v>
      </c>
      <c r="I55" s="121">
        <v>4131234.88</v>
      </c>
    </row>
    <row r="56" spans="1:9" x14ac:dyDescent="0.25">
      <c r="A56" s="68"/>
      <c r="B56" s="68"/>
      <c r="C56" s="68"/>
      <c r="D56" s="68">
        <v>110492</v>
      </c>
      <c r="E56" s="68" t="s">
        <v>19</v>
      </c>
      <c r="F56" s="121">
        <v>59683.800000000134</v>
      </c>
      <c r="G56" s="122"/>
      <c r="H56" s="121">
        <v>1799358.01</v>
      </c>
      <c r="I56" s="121">
        <v>1859041.81</v>
      </c>
    </row>
    <row r="57" spans="1:9" x14ac:dyDescent="0.25">
      <c r="A57" s="68"/>
      <c r="B57" s="68"/>
      <c r="C57" s="68"/>
      <c r="D57" s="68">
        <v>110521</v>
      </c>
      <c r="E57" s="68" t="s">
        <v>1</v>
      </c>
      <c r="F57" s="121">
        <v>30890.04000000003</v>
      </c>
      <c r="G57" s="122"/>
      <c r="H57" s="121">
        <v>163594.20000000001</v>
      </c>
      <c r="I57" s="121">
        <v>194484.24000000005</v>
      </c>
    </row>
    <row r="58" spans="1:9" x14ac:dyDescent="0.25">
      <c r="A58" s="68"/>
      <c r="B58" s="68"/>
      <c r="C58" s="68"/>
      <c r="D58" s="68">
        <v>110537</v>
      </c>
      <c r="E58" s="68" t="s">
        <v>9</v>
      </c>
      <c r="F58" s="121"/>
      <c r="G58" s="122">
        <v>867393.20999999985</v>
      </c>
      <c r="H58" s="121">
        <v>16044.909999999998</v>
      </c>
      <c r="I58" s="121">
        <v>883438.11999999988</v>
      </c>
    </row>
    <row r="59" spans="1:9" x14ac:dyDescent="0.25">
      <c r="A59" s="68"/>
      <c r="B59" s="68"/>
      <c r="C59" s="68"/>
      <c r="D59" s="68">
        <v>110647</v>
      </c>
      <c r="E59" s="68" t="s">
        <v>30</v>
      </c>
      <c r="F59" s="121">
        <v>131533.51999999999</v>
      </c>
      <c r="G59" s="122">
        <v>127398.29000000001</v>
      </c>
      <c r="H59" s="121">
        <v>376476.17999999993</v>
      </c>
      <c r="I59" s="121">
        <v>635407.99</v>
      </c>
    </row>
    <row r="60" spans="1:9" x14ac:dyDescent="0.25">
      <c r="A60" s="68"/>
      <c r="B60" s="68"/>
      <c r="C60" s="68"/>
      <c r="D60" s="68">
        <v>110687</v>
      </c>
      <c r="E60" s="68" t="s">
        <v>81</v>
      </c>
      <c r="F60" s="121">
        <v>104540.02</v>
      </c>
      <c r="G60" s="122">
        <v>1363447.65</v>
      </c>
      <c r="H60" s="121">
        <v>1381857.8400000003</v>
      </c>
      <c r="I60" s="121">
        <v>2849845.5100000002</v>
      </c>
    </row>
    <row r="61" spans="1:9" x14ac:dyDescent="0.25">
      <c r="A61" s="68"/>
      <c r="B61" s="68"/>
      <c r="C61" s="68"/>
      <c r="D61" s="68">
        <v>110750</v>
      </c>
      <c r="E61" s="68" t="s">
        <v>163</v>
      </c>
      <c r="F61" s="121">
        <v>55264</v>
      </c>
      <c r="G61" s="122"/>
      <c r="H61" s="121"/>
      <c r="I61" s="121">
        <v>55264</v>
      </c>
    </row>
    <row r="62" spans="1:9" x14ac:dyDescent="0.25">
      <c r="A62" s="68"/>
      <c r="B62" s="68"/>
      <c r="C62" s="68" t="s">
        <v>65</v>
      </c>
      <c r="D62" s="68"/>
      <c r="E62" s="68"/>
      <c r="F62" s="121">
        <v>22393675.219999999</v>
      </c>
      <c r="G62" s="122">
        <v>114824011.72000003</v>
      </c>
      <c r="H62" s="121">
        <v>59765283.099999994</v>
      </c>
      <c r="I62" s="121">
        <v>196982970.03999999</v>
      </c>
    </row>
    <row r="63" spans="1:9" x14ac:dyDescent="0.25">
      <c r="A63" s="68"/>
      <c r="B63" s="68"/>
      <c r="C63" s="68" t="s">
        <v>66</v>
      </c>
      <c r="D63" s="68">
        <v>110008</v>
      </c>
      <c r="E63" s="68" t="s">
        <v>69</v>
      </c>
      <c r="F63" s="121"/>
      <c r="G63" s="122">
        <v>4873918.6900000004</v>
      </c>
      <c r="H63" s="121"/>
      <c r="I63" s="121">
        <v>4873918.6900000004</v>
      </c>
    </row>
    <row r="64" spans="1:9" x14ac:dyDescent="0.25">
      <c r="A64" s="68"/>
      <c r="B64" s="68"/>
      <c r="C64" s="68"/>
      <c r="D64" s="68">
        <v>110011</v>
      </c>
      <c r="E64" s="68" t="s">
        <v>70</v>
      </c>
      <c r="F64" s="121"/>
      <c r="G64" s="122">
        <v>-35683.089999999997</v>
      </c>
      <c r="H64" s="121"/>
      <c r="I64" s="121">
        <v>-35683.089999999997</v>
      </c>
    </row>
    <row r="65" spans="1:9" x14ac:dyDescent="0.25">
      <c r="A65" s="68"/>
      <c r="B65" s="68"/>
      <c r="C65" s="68"/>
      <c r="D65" s="68">
        <v>110012</v>
      </c>
      <c r="E65" s="68" t="s">
        <v>71</v>
      </c>
      <c r="F65" s="121"/>
      <c r="G65" s="122">
        <v>4917495.6199999992</v>
      </c>
      <c r="H65" s="121"/>
      <c r="I65" s="121">
        <v>4917495.6199999992</v>
      </c>
    </row>
    <row r="66" spans="1:9" x14ac:dyDescent="0.25">
      <c r="A66" s="68"/>
      <c r="B66" s="68"/>
      <c r="C66" s="68"/>
      <c r="D66" s="68">
        <v>110013</v>
      </c>
      <c r="E66" s="68" t="s">
        <v>72</v>
      </c>
      <c r="F66" s="121"/>
      <c r="G66" s="122">
        <v>519906.99</v>
      </c>
      <c r="H66" s="121"/>
      <c r="I66" s="121">
        <v>519906.99</v>
      </c>
    </row>
    <row r="67" spans="1:9" x14ac:dyDescent="0.25">
      <c r="A67" s="68"/>
      <c r="B67" s="68"/>
      <c r="C67" s="68"/>
      <c r="D67" s="68">
        <v>110016</v>
      </c>
      <c r="E67" s="68" t="s">
        <v>73</v>
      </c>
      <c r="F67" s="121"/>
      <c r="G67" s="122">
        <v>27251.55</v>
      </c>
      <c r="H67" s="121"/>
      <c r="I67" s="121">
        <v>27251.55</v>
      </c>
    </row>
    <row r="68" spans="1:9" x14ac:dyDescent="0.25">
      <c r="A68" s="68"/>
      <c r="B68" s="68"/>
      <c r="C68" s="68"/>
      <c r="D68" s="68">
        <v>110017</v>
      </c>
      <c r="E68" s="68" t="s">
        <v>74</v>
      </c>
      <c r="F68" s="121"/>
      <c r="G68" s="122">
        <v>117078.77</v>
      </c>
      <c r="H68" s="121"/>
      <c r="I68" s="121">
        <v>117078.77</v>
      </c>
    </row>
    <row r="69" spans="1:9" x14ac:dyDescent="0.25">
      <c r="A69" s="68"/>
      <c r="B69" s="68"/>
      <c r="C69" s="68"/>
      <c r="D69" s="68">
        <v>110019</v>
      </c>
      <c r="E69" s="68" t="s">
        <v>75</v>
      </c>
      <c r="F69" s="121"/>
      <c r="G69" s="122">
        <v>-115.72</v>
      </c>
      <c r="H69" s="121"/>
      <c r="I69" s="121">
        <v>-115.72</v>
      </c>
    </row>
    <row r="70" spans="1:9" x14ac:dyDescent="0.25">
      <c r="A70" s="68"/>
      <c r="B70" s="68"/>
      <c r="C70" s="68"/>
      <c r="D70" s="68">
        <v>110040</v>
      </c>
      <c r="E70" s="68" t="s">
        <v>76</v>
      </c>
      <c r="F70" s="121"/>
      <c r="G70" s="122">
        <v>-322.72000000000003</v>
      </c>
      <c r="H70" s="121"/>
      <c r="I70" s="121">
        <v>-322.72000000000003</v>
      </c>
    </row>
    <row r="71" spans="1:9" x14ac:dyDescent="0.25">
      <c r="A71" s="68"/>
      <c r="B71" s="68"/>
      <c r="C71" s="68"/>
      <c r="D71" s="68">
        <v>110041</v>
      </c>
      <c r="E71" s="68" t="s">
        <v>77</v>
      </c>
      <c r="F71" s="121"/>
      <c r="G71" s="122">
        <v>1214467.3799999999</v>
      </c>
      <c r="H71" s="121"/>
      <c r="I71" s="121">
        <v>1214467.3799999999</v>
      </c>
    </row>
    <row r="72" spans="1:9" x14ac:dyDescent="0.25">
      <c r="A72" s="68"/>
      <c r="B72" s="68"/>
      <c r="C72" s="68"/>
      <c r="D72" s="68">
        <v>110434</v>
      </c>
      <c r="E72" s="68" t="s">
        <v>79</v>
      </c>
      <c r="F72" s="121"/>
      <c r="G72" s="122">
        <v>-308341.74</v>
      </c>
      <c r="H72" s="121"/>
      <c r="I72" s="121">
        <v>-308341.74</v>
      </c>
    </row>
    <row r="73" spans="1:9" x14ac:dyDescent="0.25">
      <c r="A73" s="68"/>
      <c r="B73" s="68"/>
      <c r="C73" s="68"/>
      <c r="D73" s="68">
        <v>110518</v>
      </c>
      <c r="E73" s="68" t="s">
        <v>80</v>
      </c>
      <c r="F73" s="121"/>
      <c r="G73" s="122">
        <v>16550675.799999999</v>
      </c>
      <c r="H73" s="121"/>
      <c r="I73" s="121">
        <v>16550675.799999999</v>
      </c>
    </row>
    <row r="74" spans="1:9" x14ac:dyDescent="0.25">
      <c r="A74" s="68"/>
      <c r="B74" s="68"/>
      <c r="C74" s="68"/>
      <c r="D74" s="68">
        <v>110687</v>
      </c>
      <c r="E74" s="68" t="s">
        <v>81</v>
      </c>
      <c r="F74" s="121">
        <v>131287.10999999999</v>
      </c>
      <c r="G74" s="122">
        <v>1769145.7900000005</v>
      </c>
      <c r="H74" s="121"/>
      <c r="I74" s="121">
        <v>1900432.9000000004</v>
      </c>
    </row>
    <row r="75" spans="1:9" x14ac:dyDescent="0.25">
      <c r="A75" s="68"/>
      <c r="B75" s="68"/>
      <c r="C75" s="68"/>
      <c r="D75" s="68">
        <v>110745</v>
      </c>
      <c r="E75" s="68" t="s">
        <v>164</v>
      </c>
      <c r="F75" s="121">
        <v>6714228.8700000001</v>
      </c>
      <c r="G75" s="122">
        <v>685728.19</v>
      </c>
      <c r="H75" s="121"/>
      <c r="I75" s="121">
        <v>7399957.0600000005</v>
      </c>
    </row>
    <row r="76" spans="1:9" x14ac:dyDescent="0.25">
      <c r="A76" s="68"/>
      <c r="B76" s="68"/>
      <c r="C76" s="68"/>
      <c r="D76" s="68">
        <v>600183</v>
      </c>
      <c r="E76" s="68" t="s">
        <v>82</v>
      </c>
      <c r="F76" s="121"/>
      <c r="G76" s="122">
        <v>73341.279999999999</v>
      </c>
      <c r="H76" s="121"/>
      <c r="I76" s="121">
        <v>73341.279999999999</v>
      </c>
    </row>
    <row r="77" spans="1:9" x14ac:dyDescent="0.25">
      <c r="A77" s="68"/>
      <c r="B77" s="68"/>
      <c r="C77" s="68" t="s">
        <v>83</v>
      </c>
      <c r="D77" s="68"/>
      <c r="E77" s="68"/>
      <c r="F77" s="121">
        <v>6845515.9800000004</v>
      </c>
      <c r="G77" s="122">
        <v>30404546.789999999</v>
      </c>
      <c r="H77" s="121"/>
      <c r="I77" s="121">
        <v>37250062.770000003</v>
      </c>
    </row>
    <row r="78" spans="1:9" x14ac:dyDescent="0.25">
      <c r="A78" s="68"/>
      <c r="B78" s="68"/>
      <c r="C78" s="68" t="s">
        <v>84</v>
      </c>
      <c r="D78" s="68">
        <v>110042</v>
      </c>
      <c r="E78" s="68" t="s">
        <v>29</v>
      </c>
      <c r="F78" s="121"/>
      <c r="G78" s="122">
        <v>1673536.68</v>
      </c>
      <c r="H78" s="121">
        <v>59124.95</v>
      </c>
      <c r="I78" s="121">
        <v>1732661.63</v>
      </c>
    </row>
    <row r="79" spans="1:9" x14ac:dyDescent="0.25">
      <c r="A79" s="68"/>
      <c r="B79" s="68"/>
      <c r="C79" s="68"/>
      <c r="D79" s="68">
        <v>110111</v>
      </c>
      <c r="E79" s="68" t="s">
        <v>88</v>
      </c>
      <c r="F79" s="121"/>
      <c r="G79" s="122">
        <v>621527.44999999995</v>
      </c>
      <c r="H79" s="121">
        <v>58835.349999999991</v>
      </c>
      <c r="I79" s="121">
        <v>680362.79999999993</v>
      </c>
    </row>
    <row r="80" spans="1:9" x14ac:dyDescent="0.25">
      <c r="A80" s="68"/>
      <c r="B80" s="68"/>
      <c r="C80" s="68"/>
      <c r="D80" s="68">
        <v>110132</v>
      </c>
      <c r="E80" s="68" t="s">
        <v>90</v>
      </c>
      <c r="F80" s="121">
        <v>-161327.89000000001</v>
      </c>
      <c r="G80" s="122"/>
      <c r="H80" s="121"/>
      <c r="I80" s="121">
        <v>-161327.89000000001</v>
      </c>
    </row>
    <row r="81" spans="1:9" x14ac:dyDescent="0.25">
      <c r="A81" s="68"/>
      <c r="B81" s="68"/>
      <c r="C81" s="68"/>
      <c r="D81" s="68">
        <v>110418</v>
      </c>
      <c r="E81" s="68" t="s">
        <v>91</v>
      </c>
      <c r="F81" s="121"/>
      <c r="G81" s="122">
        <v>187500</v>
      </c>
      <c r="H81" s="121"/>
      <c r="I81" s="121">
        <v>187500</v>
      </c>
    </row>
    <row r="82" spans="1:9" x14ac:dyDescent="0.25">
      <c r="A82" s="68"/>
      <c r="B82" s="68"/>
      <c r="C82" s="68"/>
      <c r="D82" s="68">
        <v>110441</v>
      </c>
      <c r="E82" s="68" t="s">
        <v>20</v>
      </c>
      <c r="F82" s="121">
        <v>237650</v>
      </c>
      <c r="G82" s="122"/>
      <c r="H82" s="121"/>
      <c r="I82" s="121">
        <v>237650</v>
      </c>
    </row>
    <row r="83" spans="1:9" x14ac:dyDescent="0.25">
      <c r="A83" s="68"/>
      <c r="B83" s="68"/>
      <c r="C83" s="68"/>
      <c r="D83" s="68">
        <v>110502</v>
      </c>
      <c r="E83" s="68" t="s">
        <v>94</v>
      </c>
      <c r="F83" s="121"/>
      <c r="G83" s="122">
        <v>7839.13</v>
      </c>
      <c r="H83" s="121"/>
      <c r="I83" s="121">
        <v>7839.13</v>
      </c>
    </row>
    <row r="84" spans="1:9" x14ac:dyDescent="0.25">
      <c r="A84" s="68"/>
      <c r="B84" s="68"/>
      <c r="C84" s="68"/>
      <c r="D84" s="68">
        <v>110557</v>
      </c>
      <c r="E84" s="68" t="s">
        <v>9</v>
      </c>
      <c r="F84" s="121">
        <v>88178.71</v>
      </c>
      <c r="G84" s="122"/>
      <c r="H84" s="121">
        <v>1771.96</v>
      </c>
      <c r="I84" s="121">
        <v>89950.670000000013</v>
      </c>
    </row>
    <row r="85" spans="1:9" x14ac:dyDescent="0.25">
      <c r="A85" s="68"/>
      <c r="B85" s="68"/>
      <c r="C85" s="68"/>
      <c r="D85" s="68">
        <v>110597</v>
      </c>
      <c r="E85" s="68" t="s">
        <v>97</v>
      </c>
      <c r="F85" s="121"/>
      <c r="G85" s="122"/>
      <c r="H85" s="121">
        <v>5806.5</v>
      </c>
      <c r="I85" s="121">
        <v>5806.5</v>
      </c>
    </row>
    <row r="86" spans="1:9" x14ac:dyDescent="0.25">
      <c r="A86" s="68"/>
      <c r="B86" s="68"/>
      <c r="C86" s="68"/>
      <c r="D86" s="68">
        <v>110612</v>
      </c>
      <c r="E86" s="68" t="s">
        <v>99</v>
      </c>
      <c r="F86" s="121"/>
      <c r="G86" s="122"/>
      <c r="H86" s="121">
        <v>990.28</v>
      </c>
      <c r="I86" s="121">
        <v>990.28</v>
      </c>
    </row>
    <row r="87" spans="1:9" x14ac:dyDescent="0.25">
      <c r="A87" s="68"/>
      <c r="B87" s="68"/>
      <c r="C87" s="68"/>
      <c r="D87" s="68">
        <v>110708</v>
      </c>
      <c r="E87" s="68" t="s">
        <v>165</v>
      </c>
      <c r="F87" s="121">
        <v>112200.13</v>
      </c>
      <c r="G87" s="122"/>
      <c r="H87" s="121"/>
      <c r="I87" s="121">
        <v>112200.13</v>
      </c>
    </row>
    <row r="88" spans="1:9" x14ac:dyDescent="0.25">
      <c r="A88" s="68"/>
      <c r="B88" s="68"/>
      <c r="C88" s="68" t="s">
        <v>100</v>
      </c>
      <c r="D88" s="68"/>
      <c r="E88" s="68"/>
      <c r="F88" s="121">
        <v>276700.95</v>
      </c>
      <c r="G88" s="122">
        <v>2490403.2599999998</v>
      </c>
      <c r="H88" s="121">
        <v>126529.04</v>
      </c>
      <c r="I88" s="121">
        <v>2893633.2499999991</v>
      </c>
    </row>
    <row r="89" spans="1:9" x14ac:dyDescent="0.25">
      <c r="A89" s="68"/>
      <c r="B89" s="68"/>
      <c r="C89" s="68" t="s">
        <v>101</v>
      </c>
      <c r="D89" s="68">
        <v>110090</v>
      </c>
      <c r="E89" s="68" t="s">
        <v>102</v>
      </c>
      <c r="F89" s="121"/>
      <c r="G89" s="122">
        <v>87252892.090000004</v>
      </c>
      <c r="H89" s="121"/>
      <c r="I89" s="121">
        <v>87252892.090000004</v>
      </c>
    </row>
    <row r="90" spans="1:9" x14ac:dyDescent="0.25">
      <c r="A90" s="68"/>
      <c r="B90" s="68"/>
      <c r="C90" s="68"/>
      <c r="D90" s="68">
        <v>110433</v>
      </c>
      <c r="E90" s="68" t="s">
        <v>103</v>
      </c>
      <c r="F90" s="121"/>
      <c r="G90" s="122">
        <v>91751861.819999993</v>
      </c>
      <c r="H90" s="121"/>
      <c r="I90" s="121">
        <v>91751861.819999993</v>
      </c>
    </row>
    <row r="91" spans="1:9" x14ac:dyDescent="0.25">
      <c r="A91" s="68"/>
      <c r="B91" s="68"/>
      <c r="C91" s="68" t="s">
        <v>104</v>
      </c>
      <c r="D91" s="68"/>
      <c r="E91" s="68"/>
      <c r="F91" s="121"/>
      <c r="G91" s="122">
        <v>179004753.91</v>
      </c>
      <c r="H91" s="121"/>
      <c r="I91" s="121">
        <v>179004753.91</v>
      </c>
    </row>
    <row r="92" spans="1:9" x14ac:dyDescent="0.25">
      <c r="A92" s="68"/>
      <c r="B92" s="68" t="s">
        <v>105</v>
      </c>
      <c r="C92" s="68"/>
      <c r="D92" s="68"/>
      <c r="E92" s="68"/>
      <c r="F92" s="121">
        <v>29515892.149999999</v>
      </c>
      <c r="G92" s="122">
        <v>326723715.68000001</v>
      </c>
      <c r="H92" s="121">
        <v>59891812.140000001</v>
      </c>
      <c r="I92" s="121">
        <v>416131419.97000003</v>
      </c>
    </row>
    <row r="93" spans="1:9" x14ac:dyDescent="0.25">
      <c r="A93" s="68" t="s">
        <v>106</v>
      </c>
      <c r="B93" s="68"/>
      <c r="C93" s="68"/>
      <c r="D93" s="68"/>
      <c r="E93" s="68"/>
      <c r="F93" s="121">
        <v>29685158.740000002</v>
      </c>
      <c r="G93" s="122">
        <v>341905453.93000007</v>
      </c>
      <c r="H93" s="121">
        <v>59891337.469999999</v>
      </c>
      <c r="I93" s="121">
        <v>431481950.14000005</v>
      </c>
    </row>
    <row r="94" spans="1:9" x14ac:dyDescent="0.25">
      <c r="A94" s="68" t="s">
        <v>166</v>
      </c>
      <c r="B94" s="68" t="s">
        <v>63</v>
      </c>
      <c r="C94" s="68" t="s">
        <v>66</v>
      </c>
      <c r="D94" s="68">
        <v>110012</v>
      </c>
      <c r="E94" s="68" t="s">
        <v>71</v>
      </c>
      <c r="F94" s="121"/>
      <c r="G94" s="122">
        <v>167927.11</v>
      </c>
      <c r="H94" s="121"/>
      <c r="I94" s="121">
        <v>167927.11</v>
      </c>
    </row>
    <row r="95" spans="1:9" x14ac:dyDescent="0.25">
      <c r="A95" s="68"/>
      <c r="B95" s="68"/>
      <c r="C95" s="68"/>
      <c r="D95" s="68">
        <v>110518</v>
      </c>
      <c r="E95" s="68" t="s">
        <v>80</v>
      </c>
      <c r="F95" s="121"/>
      <c r="G95" s="122">
        <v>3105246.0999999996</v>
      </c>
      <c r="H95" s="121"/>
      <c r="I95" s="121">
        <v>3105246.0999999996</v>
      </c>
    </row>
    <row r="96" spans="1:9" x14ac:dyDescent="0.25">
      <c r="A96" s="68"/>
      <c r="B96" s="68"/>
      <c r="C96" s="68" t="s">
        <v>83</v>
      </c>
      <c r="D96" s="68"/>
      <c r="E96" s="68"/>
      <c r="F96" s="121"/>
      <c r="G96" s="122">
        <v>3273173.2099999995</v>
      </c>
      <c r="H96" s="121"/>
      <c r="I96" s="121">
        <v>3273173.2099999995</v>
      </c>
    </row>
    <row r="97" spans="1:9" x14ac:dyDescent="0.25">
      <c r="A97" s="68"/>
      <c r="B97" s="68"/>
      <c r="C97" s="68" t="s">
        <v>101</v>
      </c>
      <c r="D97" s="68">
        <v>110433</v>
      </c>
      <c r="E97" s="68" t="s">
        <v>103</v>
      </c>
      <c r="F97" s="121"/>
      <c r="G97" s="122">
        <v>2650950.6900000004</v>
      </c>
      <c r="H97" s="121"/>
      <c r="I97" s="121">
        <v>2650950.6900000004</v>
      </c>
    </row>
    <row r="98" spans="1:9" x14ac:dyDescent="0.25">
      <c r="A98" s="68"/>
      <c r="B98" s="68"/>
      <c r="C98" s="68" t="s">
        <v>104</v>
      </c>
      <c r="D98" s="68"/>
      <c r="E98" s="68"/>
      <c r="F98" s="121"/>
      <c r="G98" s="122">
        <v>2650950.6900000004</v>
      </c>
      <c r="H98" s="121"/>
      <c r="I98" s="121">
        <v>2650950.6900000004</v>
      </c>
    </row>
    <row r="99" spans="1:9" x14ac:dyDescent="0.25">
      <c r="A99" s="68"/>
      <c r="B99" s="68" t="s">
        <v>105</v>
      </c>
      <c r="C99" s="68"/>
      <c r="D99" s="68"/>
      <c r="E99" s="68"/>
      <c r="F99" s="121"/>
      <c r="G99" s="122">
        <v>5924123.9000000004</v>
      </c>
      <c r="H99" s="121"/>
      <c r="I99" s="121">
        <v>5924123.9000000004</v>
      </c>
    </row>
    <row r="100" spans="1:9" x14ac:dyDescent="0.25">
      <c r="A100" s="68" t="s">
        <v>167</v>
      </c>
      <c r="B100" s="68"/>
      <c r="C100" s="68"/>
      <c r="D100" s="68"/>
      <c r="E100" s="68"/>
      <c r="F100" s="121"/>
      <c r="G100" s="122">
        <v>5924123.9000000004</v>
      </c>
      <c r="H100" s="121"/>
      <c r="I100" s="121">
        <v>5924123.9000000004</v>
      </c>
    </row>
    <row r="101" spans="1:9" x14ac:dyDescent="0.25">
      <c r="A101" s="68" t="s">
        <v>41</v>
      </c>
      <c r="B101" s="68"/>
      <c r="C101" s="68"/>
      <c r="D101" s="68"/>
      <c r="E101" s="68"/>
      <c r="F101" s="121">
        <v>30685490.289999999</v>
      </c>
      <c r="G101" s="121">
        <v>373884661.73000008</v>
      </c>
      <c r="H101" s="121">
        <v>59891337.469999999</v>
      </c>
      <c r="I101" s="121">
        <v>464461489.49000001</v>
      </c>
    </row>
    <row r="102" spans="1:9" x14ac:dyDescent="0.25">
      <c r="A102"/>
      <c r="B102"/>
      <c r="C102"/>
      <c r="D102"/>
      <c r="E102"/>
      <c r="F102" s="50"/>
      <c r="G102" s="50"/>
      <c r="H102" s="50"/>
      <c r="I102" s="50"/>
    </row>
    <row r="103" spans="1:9" x14ac:dyDescent="0.25">
      <c r="A103"/>
      <c r="B103"/>
      <c r="C103"/>
      <c r="D103"/>
      <c r="E103"/>
      <c r="F103" s="50"/>
      <c r="G103" s="50"/>
      <c r="H103" s="50"/>
      <c r="I103" s="50"/>
    </row>
    <row r="104" spans="1:9" x14ac:dyDescent="0.25">
      <c r="A104"/>
      <c r="B104"/>
      <c r="C104"/>
      <c r="D104"/>
      <c r="E104"/>
      <c r="F104" s="50"/>
      <c r="G104" s="50"/>
      <c r="H104" s="50"/>
      <c r="I104" s="50"/>
    </row>
    <row r="105" spans="1:9" x14ac:dyDescent="0.25">
      <c r="A105"/>
      <c r="B105"/>
      <c r="C105"/>
      <c r="D105"/>
      <c r="E105"/>
      <c r="F105" s="50"/>
      <c r="G105" s="50"/>
      <c r="H105" s="50"/>
      <c r="I105" s="50"/>
    </row>
    <row r="106" spans="1:9" x14ac:dyDescent="0.25">
      <c r="A106"/>
      <c r="B106"/>
      <c r="C106"/>
      <c r="D106"/>
      <c r="E106"/>
      <c r="F106" s="50"/>
      <c r="G106" s="50"/>
      <c r="H106" s="50"/>
      <c r="I106" s="50"/>
    </row>
    <row r="107" spans="1:9" x14ac:dyDescent="0.25">
      <c r="A107"/>
      <c r="B107"/>
      <c r="C107"/>
      <c r="D107"/>
      <c r="E107"/>
      <c r="F107" s="50"/>
      <c r="G107" s="50"/>
      <c r="H107" s="50"/>
      <c r="I107" s="50"/>
    </row>
    <row r="108" spans="1:9" x14ac:dyDescent="0.25">
      <c r="A108"/>
      <c r="B108"/>
      <c r="C108"/>
      <c r="D108"/>
      <c r="E108"/>
      <c r="F108" s="50"/>
      <c r="G108" s="50"/>
      <c r="H108" s="50"/>
      <c r="I108" s="50"/>
    </row>
    <row r="109" spans="1:9" x14ac:dyDescent="0.25">
      <c r="A109"/>
      <c r="B109"/>
      <c r="C109"/>
      <c r="D109"/>
      <c r="E109"/>
      <c r="F109" s="50"/>
      <c r="G109" s="50"/>
      <c r="H109" s="50"/>
      <c r="I109" s="50"/>
    </row>
    <row r="110" spans="1:9" x14ac:dyDescent="0.25">
      <c r="A110"/>
      <c r="B110"/>
      <c r="C110"/>
      <c r="D110"/>
      <c r="E110"/>
      <c r="F110" s="50"/>
      <c r="G110" s="50"/>
      <c r="H110" s="50"/>
      <c r="I110" s="50"/>
    </row>
    <row r="111" spans="1:9" x14ac:dyDescent="0.25">
      <c r="A111"/>
      <c r="B111"/>
      <c r="C111"/>
      <c r="D111"/>
      <c r="E111"/>
      <c r="F111" s="50"/>
      <c r="G111" s="50"/>
      <c r="H111" s="50"/>
      <c r="I111" s="50"/>
    </row>
    <row r="112" spans="1:9" x14ac:dyDescent="0.25">
      <c r="A112"/>
      <c r="B112"/>
      <c r="C112"/>
      <c r="D112"/>
      <c r="E112"/>
      <c r="F112" s="50"/>
      <c r="G112" s="50"/>
      <c r="H112" s="50"/>
      <c r="I112" s="50"/>
    </row>
    <row r="113" spans="1:9" x14ac:dyDescent="0.25">
      <c r="A113"/>
      <c r="B113"/>
      <c r="C113"/>
      <c r="D113"/>
      <c r="E113"/>
      <c r="F113" s="50"/>
      <c r="G113" s="50"/>
      <c r="H113" s="50"/>
      <c r="I113" s="50"/>
    </row>
    <row r="114" spans="1:9" x14ac:dyDescent="0.25">
      <c r="A114"/>
      <c r="B114"/>
      <c r="C114"/>
      <c r="D114"/>
      <c r="E114"/>
      <c r="F114" s="50"/>
      <c r="G114" s="50"/>
      <c r="H114" s="50"/>
      <c r="I114" s="50"/>
    </row>
    <row r="115" spans="1:9" x14ac:dyDescent="0.25">
      <c r="A115"/>
      <c r="B115"/>
      <c r="C115"/>
      <c r="D115"/>
      <c r="E115"/>
      <c r="F115" s="50"/>
      <c r="G115" s="50"/>
      <c r="H115" s="50"/>
      <c r="I115" s="50"/>
    </row>
    <row r="116" spans="1:9" x14ac:dyDescent="0.25">
      <c r="A116"/>
      <c r="B116"/>
      <c r="C116"/>
      <c r="D116"/>
      <c r="E116"/>
      <c r="F116" s="50"/>
      <c r="G116" s="50"/>
      <c r="H116" s="50"/>
      <c r="I116" s="50"/>
    </row>
    <row r="117" spans="1:9" x14ac:dyDescent="0.25">
      <c r="A117"/>
      <c r="B117"/>
      <c r="C117"/>
      <c r="D117"/>
      <c r="E117"/>
      <c r="F117" s="50"/>
      <c r="G117" s="50"/>
      <c r="H117" s="50"/>
      <c r="I117" s="50"/>
    </row>
    <row r="118" spans="1:9" x14ac:dyDescent="0.25">
      <c r="A118"/>
      <c r="B118"/>
      <c r="C118"/>
      <c r="D118"/>
      <c r="E118"/>
      <c r="F118" s="50"/>
      <c r="G118" s="50"/>
      <c r="H118" s="50"/>
      <c r="I118" s="50"/>
    </row>
    <row r="119" spans="1:9" x14ac:dyDescent="0.25">
      <c r="A119"/>
      <c r="B119"/>
      <c r="C119"/>
      <c r="D119"/>
      <c r="E119"/>
      <c r="F119" s="50"/>
      <c r="G119" s="50"/>
      <c r="H119" s="50"/>
      <c r="I119" s="50"/>
    </row>
    <row r="120" spans="1:9" x14ac:dyDescent="0.25">
      <c r="A120"/>
      <c r="B120"/>
      <c r="C120"/>
      <c r="D120"/>
      <c r="E120"/>
      <c r="F120" s="50"/>
      <c r="G120" s="50"/>
      <c r="H120" s="50"/>
      <c r="I120" s="50"/>
    </row>
    <row r="121" spans="1:9" x14ac:dyDescent="0.25">
      <c r="A121"/>
      <c r="B121"/>
      <c r="C121"/>
      <c r="D121"/>
      <c r="E121"/>
      <c r="F121" s="50"/>
      <c r="G121" s="50"/>
      <c r="H121" s="50"/>
      <c r="I121" s="50"/>
    </row>
    <row r="122" spans="1:9" x14ac:dyDescent="0.25">
      <c r="A122"/>
      <c r="B122"/>
      <c r="C122"/>
      <c r="D122"/>
      <c r="E122"/>
      <c r="F122" s="50"/>
      <c r="G122" s="50"/>
      <c r="H122" s="50"/>
      <c r="I122" s="50"/>
    </row>
    <row r="123" spans="1:9" x14ac:dyDescent="0.25">
      <c r="A123"/>
      <c r="B123"/>
      <c r="C123"/>
      <c r="D123"/>
      <c r="E123"/>
      <c r="F123" s="50"/>
      <c r="G123" s="50"/>
      <c r="H123" s="50"/>
      <c r="I123" s="50"/>
    </row>
    <row r="124" spans="1:9" x14ac:dyDescent="0.25">
      <c r="A124"/>
      <c r="B124"/>
      <c r="C124"/>
      <c r="D124"/>
      <c r="E124"/>
      <c r="F124" s="50"/>
      <c r="G124" s="50"/>
      <c r="H124" s="50"/>
      <c r="I124" s="50"/>
    </row>
    <row r="125" spans="1:9" x14ac:dyDescent="0.25">
      <c r="A125"/>
      <c r="B125"/>
      <c r="C125"/>
      <c r="D125"/>
      <c r="E125"/>
      <c r="F125" s="50"/>
      <c r="G125" s="50"/>
      <c r="H125" s="50"/>
      <c r="I125" s="50"/>
    </row>
    <row r="126" spans="1:9" x14ac:dyDescent="0.25">
      <c r="A126"/>
      <c r="B126"/>
      <c r="C126"/>
      <c r="D126"/>
      <c r="E126"/>
      <c r="F126" s="50"/>
      <c r="G126" s="50"/>
      <c r="H126" s="50"/>
      <c r="I126" s="50"/>
    </row>
    <row r="127" spans="1:9" x14ac:dyDescent="0.25">
      <c r="A127"/>
      <c r="B127"/>
      <c r="C127"/>
      <c r="D127"/>
      <c r="E127"/>
      <c r="F127" s="50"/>
      <c r="G127" s="50"/>
      <c r="H127" s="50"/>
      <c r="I127" s="50"/>
    </row>
    <row r="128" spans="1:9" x14ac:dyDescent="0.25">
      <c r="A128"/>
      <c r="B128"/>
      <c r="C128"/>
      <c r="D128"/>
      <c r="E128"/>
      <c r="F128" s="50"/>
      <c r="G128" s="50"/>
      <c r="H128" s="50"/>
      <c r="I128" s="50"/>
    </row>
    <row r="129" spans="1:9" x14ac:dyDescent="0.25">
      <c r="A129"/>
      <c r="B129"/>
      <c r="C129"/>
      <c r="D129"/>
      <c r="E129"/>
      <c r="F129" s="50"/>
      <c r="G129" s="50"/>
      <c r="H129" s="50"/>
      <c r="I129" s="50"/>
    </row>
    <row r="130" spans="1:9" x14ac:dyDescent="0.25">
      <c r="A130"/>
      <c r="B130"/>
      <c r="C130"/>
      <c r="D130"/>
      <c r="E130"/>
      <c r="F130" s="50"/>
      <c r="G130" s="50"/>
      <c r="H130" s="50"/>
      <c r="I130" s="50"/>
    </row>
    <row r="131" spans="1:9" x14ac:dyDescent="0.25">
      <c r="A131"/>
      <c r="B131"/>
      <c r="C131"/>
      <c r="D131"/>
      <c r="E131"/>
      <c r="F131" s="50"/>
      <c r="G131" s="50"/>
      <c r="H131" s="50"/>
      <c r="I131" s="50"/>
    </row>
    <row r="132" spans="1:9" x14ac:dyDescent="0.25">
      <c r="A132"/>
      <c r="B132"/>
      <c r="C132"/>
      <c r="D132"/>
      <c r="E132"/>
      <c r="F132" s="50"/>
      <c r="G132" s="50"/>
      <c r="H132" s="50"/>
      <c r="I132" s="50"/>
    </row>
    <row r="133" spans="1:9" x14ac:dyDescent="0.25">
      <c r="A133"/>
      <c r="B133"/>
      <c r="C133"/>
      <c r="D133"/>
      <c r="E133"/>
      <c r="F133" s="50"/>
      <c r="G133" s="50"/>
      <c r="H133" s="50"/>
      <c r="I133" s="50"/>
    </row>
    <row r="134" spans="1:9" x14ac:dyDescent="0.25">
      <c r="A134"/>
      <c r="B134"/>
      <c r="C134"/>
      <c r="D134"/>
      <c r="E134"/>
      <c r="F134" s="50"/>
      <c r="G134" s="50"/>
      <c r="H134" s="50"/>
      <c r="I134" s="50"/>
    </row>
    <row r="135" spans="1:9" x14ac:dyDescent="0.25">
      <c r="A135"/>
      <c r="B135"/>
      <c r="C135"/>
      <c r="D135"/>
      <c r="E135"/>
      <c r="F135" s="50"/>
      <c r="G135" s="50"/>
      <c r="H135" s="50"/>
      <c r="I135" s="50"/>
    </row>
    <row r="136" spans="1:9" s="116" customFormat="1" x14ac:dyDescent="0.25">
      <c r="F136" s="117"/>
      <c r="G136" s="117"/>
      <c r="H136" s="117"/>
      <c r="I136" s="117"/>
    </row>
    <row r="137" spans="1:9" s="116" customFormat="1" x14ac:dyDescent="0.25">
      <c r="F137" s="117"/>
      <c r="G137" s="117"/>
      <c r="H137" s="117"/>
      <c r="I137" s="117"/>
    </row>
    <row r="138" spans="1:9" s="116" customFormat="1" x14ac:dyDescent="0.25">
      <c r="F138" s="117"/>
      <c r="G138" s="117"/>
      <c r="H138" s="117"/>
      <c r="I138" s="117"/>
    </row>
    <row r="139" spans="1:9" s="116" customFormat="1" x14ac:dyDescent="0.25">
      <c r="F139" s="117"/>
      <c r="G139" s="117"/>
      <c r="H139" s="117"/>
      <c r="I139" s="117"/>
    </row>
    <row r="140" spans="1:9" s="116" customFormat="1" x14ac:dyDescent="0.25">
      <c r="F140" s="117"/>
      <c r="G140" s="117"/>
      <c r="H140" s="117"/>
      <c r="I140" s="117"/>
    </row>
    <row r="141" spans="1:9" s="116" customFormat="1" x14ac:dyDescent="0.25">
      <c r="F141" s="117"/>
      <c r="G141" s="117"/>
      <c r="H141" s="117"/>
      <c r="I141" s="117"/>
    </row>
    <row r="142" spans="1:9" s="116" customFormat="1" x14ac:dyDescent="0.25">
      <c r="F142" s="117"/>
      <c r="G142" s="117"/>
      <c r="H142" s="117"/>
      <c r="I142" s="117"/>
    </row>
    <row r="143" spans="1:9" s="116" customFormat="1" x14ac:dyDescent="0.25">
      <c r="F143" s="117"/>
      <c r="G143" s="117"/>
      <c r="H143" s="117"/>
      <c r="I143" s="117"/>
    </row>
    <row r="144" spans="1:9" s="116" customFormat="1" x14ac:dyDescent="0.25">
      <c r="F144" s="117"/>
      <c r="G144" s="117"/>
      <c r="H144" s="117"/>
      <c r="I144" s="117"/>
    </row>
    <row r="145" spans="6:9" s="116" customFormat="1" x14ac:dyDescent="0.25">
      <c r="F145" s="117"/>
      <c r="G145" s="117"/>
      <c r="H145" s="117"/>
      <c r="I145" s="117"/>
    </row>
    <row r="146" spans="6:9" s="116" customFormat="1" x14ac:dyDescent="0.25">
      <c r="F146" s="117"/>
      <c r="G146" s="117"/>
      <c r="H146" s="117"/>
      <c r="I146" s="117"/>
    </row>
    <row r="147" spans="6:9" s="116" customFormat="1" x14ac:dyDescent="0.25">
      <c r="F147" s="117"/>
      <c r="G147" s="117"/>
      <c r="H147" s="117"/>
      <c r="I147" s="117"/>
    </row>
    <row r="148" spans="6:9" s="116" customFormat="1" x14ac:dyDescent="0.25">
      <c r="F148" s="117"/>
      <c r="G148" s="117"/>
      <c r="H148" s="117"/>
      <c r="I148" s="117"/>
    </row>
    <row r="149" spans="6:9" s="116" customFormat="1" x14ac:dyDescent="0.25">
      <c r="F149" s="117"/>
      <c r="G149" s="117"/>
      <c r="H149" s="117"/>
      <c r="I149" s="117"/>
    </row>
    <row r="150" spans="6:9" s="116" customFormat="1" x14ac:dyDescent="0.25">
      <c r="F150" s="117"/>
      <c r="G150" s="117"/>
      <c r="H150" s="117"/>
      <c r="I150" s="117"/>
    </row>
    <row r="151" spans="6:9" s="116" customFormat="1" x14ac:dyDescent="0.25">
      <c r="F151" s="117"/>
      <c r="G151" s="117"/>
      <c r="H151" s="117"/>
      <c r="I151" s="117"/>
    </row>
    <row r="152" spans="6:9" s="116" customFormat="1" x14ac:dyDescent="0.25">
      <c r="F152" s="117"/>
      <c r="G152" s="117"/>
      <c r="H152" s="117"/>
      <c r="I152" s="117"/>
    </row>
    <row r="153" spans="6:9" s="116" customFormat="1" x14ac:dyDescent="0.25">
      <c r="F153" s="117"/>
      <c r="G153" s="117"/>
      <c r="H153" s="117"/>
      <c r="I153" s="117"/>
    </row>
    <row r="154" spans="6:9" s="116" customFormat="1" x14ac:dyDescent="0.25">
      <c r="F154" s="117"/>
      <c r="G154" s="117"/>
      <c r="H154" s="117"/>
      <c r="I154" s="117"/>
    </row>
    <row r="155" spans="6:9" s="116" customFormat="1" x14ac:dyDescent="0.25">
      <c r="F155" s="117"/>
      <c r="G155" s="117"/>
      <c r="H155" s="117"/>
      <c r="I155" s="117"/>
    </row>
    <row r="156" spans="6:9" s="116" customFormat="1" x14ac:dyDescent="0.25">
      <c r="F156" s="117"/>
      <c r="G156" s="117"/>
      <c r="H156" s="117"/>
      <c r="I156" s="117"/>
    </row>
    <row r="157" spans="6:9" s="116" customFormat="1" x14ac:dyDescent="0.25">
      <c r="F157" s="117"/>
      <c r="G157" s="117"/>
      <c r="H157" s="117"/>
      <c r="I157" s="117"/>
    </row>
    <row r="158" spans="6:9" s="116" customFormat="1" x14ac:dyDescent="0.25">
      <c r="F158" s="117"/>
      <c r="G158" s="117"/>
      <c r="H158" s="117"/>
      <c r="I158" s="117"/>
    </row>
    <row r="159" spans="6:9" s="116" customFormat="1" x14ac:dyDescent="0.25">
      <c r="F159" s="117"/>
      <c r="G159" s="117"/>
      <c r="H159" s="117"/>
      <c r="I159" s="117"/>
    </row>
    <row r="160" spans="6:9" s="116" customFormat="1" x14ac:dyDescent="0.25">
      <c r="F160" s="117"/>
      <c r="G160" s="117"/>
      <c r="H160" s="117"/>
      <c r="I160" s="117"/>
    </row>
    <row r="161" spans="6:9" s="116" customFormat="1" x14ac:dyDescent="0.25">
      <c r="F161" s="117"/>
      <c r="G161" s="117"/>
      <c r="H161" s="117"/>
      <c r="I161" s="117"/>
    </row>
    <row r="162" spans="6:9" s="116" customFormat="1" x14ac:dyDescent="0.25">
      <c r="F162" s="117"/>
      <c r="G162" s="117"/>
      <c r="H162" s="117"/>
      <c r="I162" s="117"/>
    </row>
    <row r="163" spans="6:9" s="116" customFormat="1" x14ac:dyDescent="0.25">
      <c r="F163" s="117"/>
      <c r="G163" s="117"/>
      <c r="H163" s="117"/>
      <c r="I163" s="117"/>
    </row>
    <row r="164" spans="6:9" s="116" customFormat="1" x14ac:dyDescent="0.25">
      <c r="F164" s="117"/>
      <c r="G164" s="117"/>
      <c r="H164" s="117"/>
      <c r="I164" s="117"/>
    </row>
    <row r="165" spans="6:9" s="116" customFormat="1" x14ac:dyDescent="0.25">
      <c r="F165" s="117"/>
      <c r="G165" s="117"/>
      <c r="H165" s="117"/>
      <c r="I165" s="117"/>
    </row>
    <row r="166" spans="6:9" s="116" customFormat="1" x14ac:dyDescent="0.25">
      <c r="F166" s="117"/>
      <c r="G166" s="117"/>
      <c r="H166" s="117"/>
      <c r="I166" s="117"/>
    </row>
    <row r="167" spans="6:9" s="116" customFormat="1" x14ac:dyDescent="0.25">
      <c r="F167" s="117"/>
      <c r="G167" s="117"/>
      <c r="H167" s="117"/>
      <c r="I167" s="117"/>
    </row>
    <row r="168" spans="6:9" s="116" customFormat="1" x14ac:dyDescent="0.25">
      <c r="F168" s="117"/>
      <c r="G168" s="117"/>
      <c r="H168" s="117"/>
      <c r="I168" s="117"/>
    </row>
    <row r="169" spans="6:9" s="116" customFormat="1" x14ac:dyDescent="0.25">
      <c r="F169" s="117"/>
      <c r="G169" s="117"/>
      <c r="H169" s="117"/>
      <c r="I169" s="117"/>
    </row>
    <row r="170" spans="6:9" s="116" customFormat="1" x14ac:dyDescent="0.25">
      <c r="F170" s="117"/>
      <c r="G170" s="117"/>
      <c r="H170" s="117"/>
      <c r="I170" s="117"/>
    </row>
    <row r="171" spans="6:9" s="116" customFormat="1" x14ac:dyDescent="0.25">
      <c r="F171" s="117"/>
      <c r="G171" s="117"/>
      <c r="H171" s="117"/>
      <c r="I171" s="117"/>
    </row>
    <row r="172" spans="6:9" s="116" customFormat="1" x14ac:dyDescent="0.25">
      <c r="F172" s="117"/>
      <c r="G172" s="117"/>
      <c r="H172" s="117"/>
      <c r="I172" s="117"/>
    </row>
    <row r="173" spans="6:9" s="116" customFormat="1" x14ac:dyDescent="0.25">
      <c r="F173" s="117"/>
      <c r="G173" s="117"/>
      <c r="H173" s="117"/>
      <c r="I173" s="117"/>
    </row>
    <row r="174" spans="6:9" s="116" customFormat="1" x14ac:dyDescent="0.25">
      <c r="F174" s="117"/>
      <c r="G174" s="117"/>
      <c r="H174" s="117"/>
      <c r="I174" s="117"/>
    </row>
    <row r="175" spans="6:9" s="116" customFormat="1" x14ac:dyDescent="0.25">
      <c r="F175" s="117"/>
      <c r="G175" s="117"/>
      <c r="H175" s="117"/>
      <c r="I175" s="117"/>
    </row>
    <row r="176" spans="6:9" s="116" customFormat="1" x14ac:dyDescent="0.25">
      <c r="F176" s="117"/>
      <c r="G176" s="117"/>
      <c r="H176" s="117"/>
      <c r="I176" s="117"/>
    </row>
    <row r="177" spans="6:9" s="116" customFormat="1" x14ac:dyDescent="0.25">
      <c r="F177" s="117"/>
      <c r="G177" s="117"/>
      <c r="H177" s="117"/>
      <c r="I177" s="117"/>
    </row>
    <row r="178" spans="6:9" s="116" customFormat="1" x14ac:dyDescent="0.25">
      <c r="F178" s="117"/>
      <c r="G178" s="117"/>
      <c r="H178" s="117"/>
      <c r="I178" s="117"/>
    </row>
    <row r="179" spans="6:9" s="116" customFormat="1" x14ac:dyDescent="0.25">
      <c r="F179" s="117"/>
      <c r="G179" s="117"/>
      <c r="H179" s="117"/>
      <c r="I179" s="117"/>
    </row>
    <row r="180" spans="6:9" s="116" customFormat="1" x14ac:dyDescent="0.25">
      <c r="F180" s="117"/>
      <c r="G180" s="117"/>
      <c r="H180" s="117"/>
      <c r="I180" s="117"/>
    </row>
    <row r="181" spans="6:9" s="116" customFormat="1" x14ac:dyDescent="0.25">
      <c r="F181" s="117"/>
      <c r="G181" s="117"/>
      <c r="H181" s="117"/>
      <c r="I181" s="117"/>
    </row>
    <row r="182" spans="6:9" s="116" customFormat="1" x14ac:dyDescent="0.25">
      <c r="F182" s="117"/>
      <c r="G182" s="117"/>
      <c r="H182" s="117"/>
      <c r="I182" s="117"/>
    </row>
    <row r="183" spans="6:9" s="116" customFormat="1" x14ac:dyDescent="0.25">
      <c r="F183" s="117"/>
      <c r="G183" s="117"/>
      <c r="H183" s="117"/>
      <c r="I183" s="117"/>
    </row>
    <row r="184" spans="6:9" s="116" customFormat="1" x14ac:dyDescent="0.25">
      <c r="F184" s="117"/>
      <c r="G184" s="117"/>
      <c r="H184" s="117"/>
      <c r="I184" s="117"/>
    </row>
    <row r="185" spans="6:9" s="116" customFormat="1" x14ac:dyDescent="0.25">
      <c r="F185" s="117"/>
      <c r="G185" s="117"/>
      <c r="H185" s="117"/>
      <c r="I185" s="117"/>
    </row>
    <row r="186" spans="6:9" s="116" customFormat="1" x14ac:dyDescent="0.25">
      <c r="F186" s="117"/>
      <c r="G186" s="117"/>
      <c r="H186" s="117"/>
      <c r="I186" s="117"/>
    </row>
    <row r="187" spans="6:9" s="116" customFormat="1" x14ac:dyDescent="0.25">
      <c r="F187" s="117"/>
      <c r="G187" s="117"/>
      <c r="H187" s="117"/>
      <c r="I187" s="117"/>
    </row>
    <row r="188" spans="6:9" s="116" customFormat="1" x14ac:dyDescent="0.25">
      <c r="F188" s="117"/>
      <c r="G188" s="117"/>
      <c r="H188" s="117"/>
      <c r="I188" s="117"/>
    </row>
    <row r="189" spans="6:9" s="116" customFormat="1" x14ac:dyDescent="0.25">
      <c r="F189" s="117"/>
      <c r="G189" s="117"/>
      <c r="H189" s="117"/>
      <c r="I189" s="117"/>
    </row>
    <row r="190" spans="6:9" s="116" customFormat="1" x14ac:dyDescent="0.25">
      <c r="F190" s="117"/>
      <c r="G190" s="117"/>
      <c r="H190" s="117"/>
      <c r="I190" s="117"/>
    </row>
    <row r="191" spans="6:9" s="116" customFormat="1" x14ac:dyDescent="0.25">
      <c r="F191" s="117"/>
      <c r="G191" s="117"/>
      <c r="H191" s="117"/>
      <c r="I191" s="117"/>
    </row>
    <row r="192" spans="6:9" s="116" customFormat="1" x14ac:dyDescent="0.25">
      <c r="F192" s="117"/>
      <c r="G192" s="117"/>
      <c r="H192" s="117"/>
      <c r="I192" s="117"/>
    </row>
    <row r="193" spans="6:9" s="116" customFormat="1" x14ac:dyDescent="0.25">
      <c r="F193" s="117"/>
      <c r="G193" s="117"/>
      <c r="H193" s="117"/>
      <c r="I193" s="117"/>
    </row>
    <row r="194" spans="6:9" s="116" customFormat="1" x14ac:dyDescent="0.25">
      <c r="F194" s="117"/>
      <c r="G194" s="117"/>
      <c r="H194" s="117"/>
      <c r="I194" s="117"/>
    </row>
    <row r="195" spans="6:9" s="116" customFormat="1" x14ac:dyDescent="0.25">
      <c r="F195" s="117"/>
      <c r="G195" s="117"/>
      <c r="H195" s="117"/>
      <c r="I195" s="117"/>
    </row>
    <row r="196" spans="6:9" s="116" customFormat="1" x14ac:dyDescent="0.25">
      <c r="F196" s="117"/>
      <c r="G196" s="117"/>
      <c r="H196" s="117"/>
      <c r="I196" s="117"/>
    </row>
    <row r="197" spans="6:9" s="116" customFormat="1" x14ac:dyDescent="0.25">
      <c r="F197" s="117"/>
      <c r="G197" s="117"/>
      <c r="H197" s="117"/>
      <c r="I197" s="117"/>
    </row>
    <row r="198" spans="6:9" s="116" customFormat="1" x14ac:dyDescent="0.25">
      <c r="F198" s="117"/>
      <c r="G198" s="117"/>
      <c r="H198" s="117"/>
      <c r="I198" s="117"/>
    </row>
    <row r="199" spans="6:9" s="116" customFormat="1" x14ac:dyDescent="0.25">
      <c r="F199" s="117"/>
      <c r="G199" s="117"/>
      <c r="H199" s="117"/>
      <c r="I199" s="117"/>
    </row>
    <row r="200" spans="6:9" s="116" customFormat="1" x14ac:dyDescent="0.25">
      <c r="F200" s="117"/>
      <c r="G200" s="117"/>
      <c r="H200" s="117"/>
      <c r="I200" s="117"/>
    </row>
    <row r="201" spans="6:9" s="116" customFormat="1" x14ac:dyDescent="0.25">
      <c r="F201" s="117"/>
      <c r="G201" s="117"/>
      <c r="H201" s="117"/>
      <c r="I201" s="117"/>
    </row>
    <row r="202" spans="6:9" s="116" customFormat="1" x14ac:dyDescent="0.25">
      <c r="F202" s="117"/>
      <c r="G202" s="117"/>
      <c r="H202" s="117"/>
      <c r="I202" s="117"/>
    </row>
    <row r="203" spans="6:9" s="116" customFormat="1" x14ac:dyDescent="0.25">
      <c r="F203" s="117"/>
      <c r="G203" s="117"/>
      <c r="H203" s="117"/>
      <c r="I203" s="117"/>
    </row>
    <row r="204" spans="6:9" s="116" customFormat="1" x14ac:dyDescent="0.25">
      <c r="F204" s="117"/>
      <c r="G204" s="117"/>
      <c r="H204" s="117"/>
      <c r="I204" s="117"/>
    </row>
    <row r="205" spans="6:9" s="116" customFormat="1" x14ac:dyDescent="0.25">
      <c r="F205" s="117"/>
      <c r="G205" s="117"/>
      <c r="H205" s="117"/>
      <c r="I205" s="117"/>
    </row>
    <row r="206" spans="6:9" s="116" customFormat="1" x14ac:dyDescent="0.25">
      <c r="F206" s="117"/>
      <c r="G206" s="117"/>
      <c r="H206" s="117"/>
      <c r="I206" s="117"/>
    </row>
    <row r="207" spans="6:9" s="116" customFormat="1" x14ac:dyDescent="0.25">
      <c r="F207" s="117"/>
      <c r="G207" s="117"/>
      <c r="H207" s="117"/>
      <c r="I207" s="117"/>
    </row>
    <row r="208" spans="6:9" s="116" customFormat="1" x14ac:dyDescent="0.25">
      <c r="F208" s="117"/>
      <c r="G208" s="117"/>
      <c r="H208" s="117"/>
      <c r="I208" s="117"/>
    </row>
    <row r="209" spans="6:9" s="116" customFormat="1" x14ac:dyDescent="0.25">
      <c r="F209" s="117"/>
      <c r="G209" s="117"/>
      <c r="H209" s="117"/>
      <c r="I209" s="117"/>
    </row>
    <row r="210" spans="6:9" s="116" customFormat="1" x14ac:dyDescent="0.25">
      <c r="F210" s="117"/>
      <c r="G210" s="117"/>
      <c r="H210" s="117"/>
      <c r="I210" s="117"/>
    </row>
    <row r="211" spans="6:9" s="116" customFormat="1" x14ac:dyDescent="0.25">
      <c r="F211" s="117"/>
      <c r="G211" s="117"/>
      <c r="H211" s="117"/>
      <c r="I211" s="117"/>
    </row>
    <row r="212" spans="6:9" s="116" customFormat="1" x14ac:dyDescent="0.25">
      <c r="F212" s="117"/>
      <c r="G212" s="117"/>
      <c r="H212" s="117"/>
      <c r="I212" s="117"/>
    </row>
    <row r="213" spans="6:9" s="116" customFormat="1" x14ac:dyDescent="0.25">
      <c r="F213" s="117"/>
      <c r="G213" s="117"/>
      <c r="H213" s="117"/>
      <c r="I213" s="117"/>
    </row>
    <row r="214" spans="6:9" s="116" customFormat="1" x14ac:dyDescent="0.25">
      <c r="F214" s="117"/>
      <c r="G214" s="117"/>
      <c r="H214" s="117"/>
      <c r="I214" s="117"/>
    </row>
    <row r="215" spans="6:9" s="116" customFormat="1" x14ac:dyDescent="0.25">
      <c r="F215" s="117"/>
      <c r="G215" s="117"/>
      <c r="H215" s="117"/>
      <c r="I215" s="117"/>
    </row>
    <row r="216" spans="6:9" s="116" customFormat="1" x14ac:dyDescent="0.25">
      <c r="F216" s="117"/>
      <c r="G216" s="117"/>
      <c r="H216" s="117"/>
      <c r="I216" s="117"/>
    </row>
    <row r="217" spans="6:9" s="116" customFormat="1" x14ac:dyDescent="0.25">
      <c r="F217" s="117"/>
      <c r="G217" s="117"/>
      <c r="H217" s="117"/>
      <c r="I217" s="117"/>
    </row>
    <row r="218" spans="6:9" s="116" customFormat="1" x14ac:dyDescent="0.25">
      <c r="F218" s="117"/>
      <c r="G218" s="117"/>
      <c r="H218" s="117"/>
      <c r="I218" s="117"/>
    </row>
    <row r="219" spans="6:9" s="116" customFormat="1" x14ac:dyDescent="0.25">
      <c r="F219" s="117"/>
      <c r="G219" s="117"/>
      <c r="H219" s="117"/>
      <c r="I219" s="117"/>
    </row>
    <row r="220" spans="6:9" s="116" customFormat="1" x14ac:dyDescent="0.25">
      <c r="F220" s="117"/>
      <c r="G220" s="117"/>
      <c r="H220" s="117"/>
      <c r="I220" s="117"/>
    </row>
    <row r="221" spans="6:9" s="116" customFormat="1" x14ac:dyDescent="0.25">
      <c r="F221" s="117"/>
      <c r="G221" s="117"/>
      <c r="H221" s="117"/>
      <c r="I221" s="117"/>
    </row>
    <row r="222" spans="6:9" s="116" customFormat="1" x14ac:dyDescent="0.25">
      <c r="F222" s="117"/>
      <c r="G222" s="117"/>
      <c r="H222" s="117"/>
      <c r="I222" s="117"/>
    </row>
    <row r="223" spans="6:9" s="116" customFormat="1" x14ac:dyDescent="0.25">
      <c r="F223" s="117"/>
      <c r="G223" s="117"/>
      <c r="H223" s="117"/>
      <c r="I223" s="117"/>
    </row>
    <row r="224" spans="6:9" s="116" customFormat="1" x14ac:dyDescent="0.25">
      <c r="F224" s="117"/>
      <c r="G224" s="117"/>
      <c r="H224" s="117"/>
      <c r="I224" s="117"/>
    </row>
    <row r="225" spans="6:9" s="116" customFormat="1" x14ac:dyDescent="0.25">
      <c r="F225" s="117"/>
      <c r="G225" s="117"/>
      <c r="H225" s="117"/>
      <c r="I225" s="117"/>
    </row>
    <row r="226" spans="6:9" s="116" customFormat="1" x14ac:dyDescent="0.25">
      <c r="F226" s="117"/>
      <c r="G226" s="117"/>
      <c r="H226" s="117"/>
      <c r="I226" s="117"/>
    </row>
    <row r="227" spans="6:9" s="116" customFormat="1" x14ac:dyDescent="0.25">
      <c r="F227" s="117"/>
      <c r="G227" s="117"/>
      <c r="H227" s="117"/>
      <c r="I227" s="117"/>
    </row>
    <row r="228" spans="6:9" s="116" customFormat="1" x14ac:dyDescent="0.25">
      <c r="F228" s="117"/>
      <c r="G228" s="117"/>
      <c r="H228" s="117"/>
      <c r="I228" s="117"/>
    </row>
    <row r="229" spans="6:9" s="116" customFormat="1" x14ac:dyDescent="0.25">
      <c r="F229" s="117"/>
      <c r="G229" s="117"/>
      <c r="H229" s="117"/>
      <c r="I229" s="117"/>
    </row>
    <row r="230" spans="6:9" s="116" customFormat="1" x14ac:dyDescent="0.25">
      <c r="F230" s="117"/>
      <c r="G230" s="117"/>
      <c r="H230" s="117"/>
      <c r="I230" s="117"/>
    </row>
    <row r="231" spans="6:9" s="116" customFormat="1" x14ac:dyDescent="0.25">
      <c r="F231" s="117"/>
      <c r="G231" s="117"/>
      <c r="H231" s="117"/>
      <c r="I231" s="117"/>
    </row>
    <row r="232" spans="6:9" s="116" customFormat="1" x14ac:dyDescent="0.25">
      <c r="F232" s="117"/>
      <c r="G232" s="117"/>
      <c r="H232" s="117"/>
      <c r="I232" s="117"/>
    </row>
    <row r="233" spans="6:9" s="116" customFormat="1" x14ac:dyDescent="0.25">
      <c r="F233" s="117"/>
      <c r="G233" s="117"/>
      <c r="H233" s="117"/>
      <c r="I233" s="117"/>
    </row>
    <row r="234" spans="6:9" s="116" customFormat="1" x14ac:dyDescent="0.25">
      <c r="F234" s="117"/>
      <c r="G234" s="117"/>
      <c r="H234" s="117"/>
      <c r="I234" s="117"/>
    </row>
    <row r="235" spans="6:9" s="116" customFormat="1" x14ac:dyDescent="0.25">
      <c r="F235" s="117"/>
      <c r="G235" s="117"/>
      <c r="H235" s="117"/>
      <c r="I235" s="117"/>
    </row>
    <row r="236" spans="6:9" s="116" customFormat="1" x14ac:dyDescent="0.25">
      <c r="F236" s="117"/>
      <c r="G236" s="117"/>
      <c r="H236" s="117"/>
      <c r="I236" s="117"/>
    </row>
    <row r="237" spans="6:9" s="116" customFormat="1" x14ac:dyDescent="0.25">
      <c r="F237" s="117"/>
      <c r="G237" s="117"/>
      <c r="H237" s="117"/>
      <c r="I237" s="117"/>
    </row>
    <row r="238" spans="6:9" s="116" customFormat="1" x14ac:dyDescent="0.25">
      <c r="F238" s="117"/>
      <c r="G238" s="117"/>
      <c r="H238" s="117"/>
      <c r="I238" s="117"/>
    </row>
    <row r="239" spans="6:9" s="116" customFormat="1" x14ac:dyDescent="0.25">
      <c r="F239" s="117"/>
      <c r="G239" s="117"/>
      <c r="H239" s="117"/>
      <c r="I239" s="117"/>
    </row>
    <row r="240" spans="6:9" s="116" customFormat="1" x14ac:dyDescent="0.25">
      <c r="F240" s="117"/>
      <c r="G240" s="117"/>
      <c r="H240" s="117"/>
      <c r="I240" s="117"/>
    </row>
    <row r="241" spans="6:9" s="116" customFormat="1" x14ac:dyDescent="0.25">
      <c r="F241" s="117"/>
      <c r="G241" s="117"/>
      <c r="H241" s="117"/>
      <c r="I241" s="117"/>
    </row>
    <row r="242" spans="6:9" s="116" customFormat="1" x14ac:dyDescent="0.25">
      <c r="F242" s="117"/>
      <c r="G242" s="117"/>
      <c r="H242" s="117"/>
      <c r="I242" s="117"/>
    </row>
    <row r="243" spans="6:9" s="116" customFormat="1" x14ac:dyDescent="0.25">
      <c r="F243" s="117"/>
      <c r="G243" s="117"/>
      <c r="H243" s="117"/>
      <c r="I243" s="117"/>
    </row>
    <row r="244" spans="6:9" s="116" customFormat="1" x14ac:dyDescent="0.25">
      <c r="F244" s="117"/>
      <c r="G244" s="117"/>
      <c r="H244" s="117"/>
      <c r="I244" s="117"/>
    </row>
    <row r="245" spans="6:9" s="116" customFormat="1" x14ac:dyDescent="0.25">
      <c r="F245" s="117"/>
      <c r="G245" s="117"/>
      <c r="H245" s="117"/>
      <c r="I245" s="117"/>
    </row>
    <row r="246" spans="6:9" s="116" customFormat="1" x14ac:dyDescent="0.25">
      <c r="F246" s="117"/>
      <c r="G246" s="117"/>
      <c r="H246" s="117"/>
      <c r="I246" s="117"/>
    </row>
    <row r="247" spans="6:9" s="116" customFormat="1" x14ac:dyDescent="0.25">
      <c r="F247" s="117"/>
      <c r="G247" s="117"/>
      <c r="H247" s="117"/>
      <c r="I247" s="117"/>
    </row>
    <row r="248" spans="6:9" s="116" customFormat="1" x14ac:dyDescent="0.25">
      <c r="F248" s="117"/>
      <c r="G248" s="117"/>
      <c r="H248" s="117"/>
      <c r="I248" s="117"/>
    </row>
    <row r="249" spans="6:9" s="116" customFormat="1" x14ac:dyDescent="0.25">
      <c r="F249" s="117"/>
      <c r="G249" s="117"/>
      <c r="H249" s="117"/>
      <c r="I249" s="117"/>
    </row>
    <row r="250" spans="6:9" s="116" customFormat="1" x14ac:dyDescent="0.25">
      <c r="F250" s="117"/>
      <c r="G250" s="117"/>
      <c r="H250" s="117"/>
      <c r="I250" s="117"/>
    </row>
    <row r="251" spans="6:9" s="116" customFormat="1" x14ac:dyDescent="0.25">
      <c r="F251" s="117"/>
      <c r="G251" s="117"/>
      <c r="H251" s="117"/>
      <c r="I251" s="117"/>
    </row>
    <row r="252" spans="6:9" s="116" customFormat="1" x14ac:dyDescent="0.25">
      <c r="F252" s="117"/>
      <c r="G252" s="117"/>
      <c r="H252" s="117"/>
      <c r="I252" s="117"/>
    </row>
    <row r="253" spans="6:9" s="116" customFormat="1" x14ac:dyDescent="0.25">
      <c r="F253" s="117"/>
      <c r="G253" s="117"/>
      <c r="H253" s="117"/>
      <c r="I253" s="117"/>
    </row>
    <row r="254" spans="6:9" s="116" customFormat="1" x14ac:dyDescent="0.25">
      <c r="F254" s="117"/>
      <c r="G254" s="117"/>
      <c r="H254" s="117"/>
      <c r="I254" s="117"/>
    </row>
    <row r="255" spans="6:9" s="116" customFormat="1" x14ac:dyDescent="0.25">
      <c r="F255" s="117"/>
      <c r="G255" s="117"/>
      <c r="H255" s="117"/>
      <c r="I255" s="117"/>
    </row>
    <row r="256" spans="6:9" s="116" customFormat="1" x14ac:dyDescent="0.25">
      <c r="F256" s="117"/>
      <c r="G256" s="117"/>
      <c r="H256" s="117"/>
      <c r="I256" s="117"/>
    </row>
    <row r="257" spans="6:9" s="116" customFormat="1" x14ac:dyDescent="0.25">
      <c r="F257" s="117"/>
      <c r="G257" s="117"/>
      <c r="H257" s="117"/>
      <c r="I257" s="117"/>
    </row>
    <row r="258" spans="6:9" s="116" customFormat="1" x14ac:dyDescent="0.25">
      <c r="F258" s="117"/>
      <c r="G258" s="117"/>
      <c r="H258" s="117"/>
      <c r="I258" s="117"/>
    </row>
    <row r="259" spans="6:9" s="116" customFormat="1" x14ac:dyDescent="0.25">
      <c r="F259" s="117"/>
      <c r="G259" s="117"/>
      <c r="H259" s="117"/>
      <c r="I259" s="117"/>
    </row>
    <row r="260" spans="6:9" s="116" customFormat="1" x14ac:dyDescent="0.25">
      <c r="F260" s="117"/>
      <c r="G260" s="117"/>
      <c r="H260" s="117"/>
      <c r="I260" s="117"/>
    </row>
    <row r="261" spans="6:9" s="116" customFormat="1" x14ac:dyDescent="0.25">
      <c r="F261" s="117"/>
      <c r="G261" s="117"/>
      <c r="H261" s="117"/>
      <c r="I261" s="117"/>
    </row>
    <row r="262" spans="6:9" s="116" customFormat="1" x14ac:dyDescent="0.25">
      <c r="F262" s="117"/>
      <c r="G262" s="117"/>
      <c r="H262" s="117"/>
      <c r="I262" s="117"/>
    </row>
    <row r="263" spans="6:9" s="116" customFormat="1" x14ac:dyDescent="0.25">
      <c r="F263" s="117"/>
      <c r="G263" s="117"/>
      <c r="H263" s="117"/>
      <c r="I263" s="117"/>
    </row>
    <row r="264" spans="6:9" s="116" customFormat="1" x14ac:dyDescent="0.25">
      <c r="F264" s="117"/>
      <c r="G264" s="117"/>
      <c r="H264" s="117"/>
      <c r="I264" s="117"/>
    </row>
    <row r="265" spans="6:9" s="116" customFormat="1" x14ac:dyDescent="0.25">
      <c r="F265" s="117"/>
      <c r="G265" s="117"/>
      <c r="H265" s="117"/>
      <c r="I265" s="117"/>
    </row>
    <row r="266" spans="6:9" s="116" customFormat="1" x14ac:dyDescent="0.25">
      <c r="F266" s="117"/>
      <c r="G266" s="117"/>
      <c r="H266" s="117"/>
      <c r="I266" s="117"/>
    </row>
    <row r="267" spans="6:9" s="116" customFormat="1" x14ac:dyDescent="0.25">
      <c r="F267" s="117"/>
      <c r="G267" s="117"/>
      <c r="H267" s="117"/>
      <c r="I267" s="117"/>
    </row>
    <row r="268" spans="6:9" s="116" customFormat="1" x14ac:dyDescent="0.25">
      <c r="F268" s="117"/>
      <c r="G268" s="117"/>
      <c r="H268" s="117"/>
      <c r="I268" s="117"/>
    </row>
    <row r="269" spans="6:9" s="116" customFormat="1" x14ac:dyDescent="0.25">
      <c r="F269" s="117"/>
      <c r="G269" s="117"/>
      <c r="H269" s="117"/>
      <c r="I269" s="117"/>
    </row>
    <row r="270" spans="6:9" s="116" customFormat="1" x14ac:dyDescent="0.25">
      <c r="F270" s="117"/>
      <c r="G270" s="117"/>
      <c r="H270" s="117"/>
      <c r="I270" s="117"/>
    </row>
    <row r="271" spans="6:9" s="116" customFormat="1" x14ac:dyDescent="0.25">
      <c r="F271" s="117"/>
      <c r="G271" s="117"/>
      <c r="H271" s="117"/>
      <c r="I271" s="117"/>
    </row>
    <row r="272" spans="6:9" s="116" customFormat="1" x14ac:dyDescent="0.25">
      <c r="F272" s="117"/>
      <c r="G272" s="117"/>
      <c r="H272" s="117"/>
      <c r="I272" s="117"/>
    </row>
    <row r="273" spans="6:9" s="116" customFormat="1" x14ac:dyDescent="0.25">
      <c r="F273" s="117"/>
      <c r="G273" s="117"/>
      <c r="H273" s="117"/>
      <c r="I273" s="117"/>
    </row>
    <row r="274" spans="6:9" s="116" customFormat="1" x14ac:dyDescent="0.25">
      <c r="F274" s="117"/>
      <c r="G274" s="117"/>
      <c r="H274" s="117"/>
      <c r="I274" s="117"/>
    </row>
    <row r="275" spans="6:9" s="116" customFormat="1" x14ac:dyDescent="0.25">
      <c r="F275" s="117"/>
      <c r="G275" s="117"/>
      <c r="H275" s="117"/>
      <c r="I275" s="117"/>
    </row>
    <row r="276" spans="6:9" s="116" customFormat="1" x14ac:dyDescent="0.25">
      <c r="F276" s="117"/>
      <c r="G276" s="117"/>
      <c r="H276" s="117"/>
      <c r="I276" s="117"/>
    </row>
    <row r="277" spans="6:9" s="116" customFormat="1" x14ac:dyDescent="0.25">
      <c r="F277" s="117"/>
      <c r="G277" s="117"/>
      <c r="H277" s="117"/>
      <c r="I277" s="117"/>
    </row>
    <row r="278" spans="6:9" s="116" customFormat="1" x14ac:dyDescent="0.25">
      <c r="F278" s="117"/>
      <c r="G278" s="117"/>
      <c r="H278" s="117"/>
      <c r="I278" s="117"/>
    </row>
    <row r="279" spans="6:9" s="116" customFormat="1" x14ac:dyDescent="0.25">
      <c r="F279" s="117"/>
      <c r="G279" s="117"/>
      <c r="H279" s="117"/>
      <c r="I279" s="117"/>
    </row>
    <row r="280" spans="6:9" s="116" customFormat="1" x14ac:dyDescent="0.25">
      <c r="F280" s="117"/>
      <c r="G280" s="117"/>
      <c r="H280" s="117"/>
      <c r="I280" s="117"/>
    </row>
    <row r="281" spans="6:9" s="116" customFormat="1" x14ac:dyDescent="0.25">
      <c r="F281" s="117"/>
      <c r="G281" s="117"/>
      <c r="H281" s="117"/>
      <c r="I281" s="117"/>
    </row>
    <row r="282" spans="6:9" s="116" customFormat="1" x14ac:dyDescent="0.25">
      <c r="F282" s="117"/>
      <c r="G282" s="117"/>
      <c r="H282" s="117"/>
      <c r="I282" s="117"/>
    </row>
    <row r="283" spans="6:9" s="116" customFormat="1" x14ac:dyDescent="0.25">
      <c r="F283" s="117"/>
      <c r="G283" s="117"/>
      <c r="H283" s="117"/>
      <c r="I283" s="117"/>
    </row>
    <row r="284" spans="6:9" s="116" customFormat="1" x14ac:dyDescent="0.25">
      <c r="F284" s="117"/>
      <c r="G284" s="117"/>
      <c r="H284" s="117"/>
      <c r="I284" s="117"/>
    </row>
    <row r="285" spans="6:9" s="116" customFormat="1" x14ac:dyDescent="0.25">
      <c r="F285" s="117"/>
      <c r="G285" s="117"/>
      <c r="H285" s="117"/>
      <c r="I285" s="117"/>
    </row>
    <row r="286" spans="6:9" s="116" customFormat="1" x14ac:dyDescent="0.25">
      <c r="F286" s="117"/>
      <c r="G286" s="117"/>
      <c r="H286" s="117"/>
      <c r="I286" s="117"/>
    </row>
    <row r="287" spans="6:9" s="116" customFormat="1" x14ac:dyDescent="0.25">
      <c r="F287" s="117"/>
      <c r="G287" s="117"/>
      <c r="H287" s="117"/>
      <c r="I287" s="117"/>
    </row>
    <row r="288" spans="6:9" s="116" customFormat="1" x14ac:dyDescent="0.25">
      <c r="F288" s="117"/>
      <c r="G288" s="117"/>
      <c r="H288" s="117"/>
      <c r="I288" s="117"/>
    </row>
    <row r="289" spans="6:9" s="116" customFormat="1" x14ac:dyDescent="0.25">
      <c r="F289" s="117"/>
      <c r="G289" s="117"/>
      <c r="H289" s="117"/>
      <c r="I289" s="117"/>
    </row>
    <row r="290" spans="6:9" s="116" customFormat="1" x14ac:dyDescent="0.25">
      <c r="F290" s="117"/>
      <c r="G290" s="117"/>
      <c r="H290" s="117"/>
      <c r="I290" s="117"/>
    </row>
    <row r="291" spans="6:9" s="116" customFormat="1" x14ac:dyDescent="0.25">
      <c r="F291" s="117"/>
      <c r="G291" s="117"/>
      <c r="H291" s="117"/>
      <c r="I291" s="117"/>
    </row>
    <row r="292" spans="6:9" s="116" customFormat="1" x14ac:dyDescent="0.25">
      <c r="F292" s="117"/>
      <c r="G292" s="117"/>
      <c r="H292" s="117"/>
      <c r="I292" s="117"/>
    </row>
    <row r="293" spans="6:9" s="116" customFormat="1" x14ac:dyDescent="0.25">
      <c r="F293" s="117"/>
      <c r="G293" s="117"/>
      <c r="H293" s="117"/>
      <c r="I293" s="117"/>
    </row>
    <row r="294" spans="6:9" s="116" customFormat="1" x14ac:dyDescent="0.25">
      <c r="F294" s="117"/>
      <c r="G294" s="117"/>
      <c r="H294" s="117"/>
      <c r="I294" s="117"/>
    </row>
    <row r="295" spans="6:9" s="116" customFormat="1" x14ac:dyDescent="0.25">
      <c r="F295" s="117"/>
      <c r="G295" s="117"/>
      <c r="H295" s="117"/>
      <c r="I295" s="117"/>
    </row>
    <row r="296" spans="6:9" s="116" customFormat="1" x14ac:dyDescent="0.25">
      <c r="F296" s="117"/>
      <c r="G296" s="117"/>
      <c r="H296" s="117"/>
      <c r="I296" s="117"/>
    </row>
    <row r="297" spans="6:9" s="116" customFormat="1" x14ac:dyDescent="0.25">
      <c r="F297" s="117"/>
      <c r="G297" s="117"/>
      <c r="H297" s="117"/>
      <c r="I297" s="117"/>
    </row>
    <row r="298" spans="6:9" s="116" customFormat="1" x14ac:dyDescent="0.25">
      <c r="F298" s="117"/>
      <c r="G298" s="117"/>
      <c r="H298" s="117"/>
      <c r="I298" s="117"/>
    </row>
    <row r="299" spans="6:9" s="116" customFormat="1" x14ac:dyDescent="0.25">
      <c r="F299" s="117"/>
      <c r="G299" s="117"/>
      <c r="H299" s="117"/>
      <c r="I299" s="117"/>
    </row>
    <row r="300" spans="6:9" s="116" customFormat="1" x14ac:dyDescent="0.25">
      <c r="F300" s="117"/>
      <c r="G300" s="117"/>
      <c r="H300" s="117"/>
      <c r="I300" s="117"/>
    </row>
    <row r="301" spans="6:9" s="116" customFormat="1" x14ac:dyDescent="0.25">
      <c r="F301" s="117"/>
      <c r="G301" s="117"/>
      <c r="H301" s="117"/>
      <c r="I301" s="117"/>
    </row>
    <row r="302" spans="6:9" s="116" customFormat="1" x14ac:dyDescent="0.25">
      <c r="F302" s="117"/>
      <c r="G302" s="117"/>
      <c r="H302" s="117"/>
      <c r="I302" s="117"/>
    </row>
    <row r="303" spans="6:9" s="116" customFormat="1" x14ac:dyDescent="0.25">
      <c r="F303" s="117"/>
      <c r="G303" s="117"/>
      <c r="H303" s="117"/>
      <c r="I303" s="117"/>
    </row>
    <row r="304" spans="6:9" s="116" customFormat="1" x14ac:dyDescent="0.25">
      <c r="F304" s="117"/>
      <c r="G304" s="117"/>
      <c r="H304" s="117"/>
      <c r="I304" s="117"/>
    </row>
    <row r="305" spans="6:9" s="116" customFormat="1" x14ac:dyDescent="0.25">
      <c r="F305" s="117"/>
      <c r="G305" s="117"/>
      <c r="H305" s="117"/>
      <c r="I305" s="117"/>
    </row>
    <row r="306" spans="6:9" s="116" customFormat="1" x14ac:dyDescent="0.25">
      <c r="F306" s="117"/>
      <c r="G306" s="117"/>
      <c r="H306" s="117"/>
      <c r="I306" s="117"/>
    </row>
    <row r="307" spans="6:9" s="116" customFormat="1" x14ac:dyDescent="0.25">
      <c r="F307" s="117"/>
      <c r="G307" s="117"/>
      <c r="H307" s="117"/>
      <c r="I307" s="117"/>
    </row>
    <row r="308" spans="6:9" s="116" customFormat="1" x14ac:dyDescent="0.25">
      <c r="F308" s="117"/>
      <c r="G308" s="117"/>
      <c r="H308" s="117"/>
      <c r="I308" s="117"/>
    </row>
    <row r="309" spans="6:9" s="116" customFormat="1" x14ac:dyDescent="0.25">
      <c r="F309" s="117"/>
      <c r="G309" s="117"/>
      <c r="H309" s="117"/>
      <c r="I309" s="117"/>
    </row>
    <row r="310" spans="6:9" s="116" customFormat="1" x14ac:dyDescent="0.25">
      <c r="F310" s="117"/>
      <c r="G310" s="117"/>
      <c r="H310" s="117"/>
      <c r="I310" s="117"/>
    </row>
    <row r="311" spans="6:9" s="116" customFormat="1" x14ac:dyDescent="0.25">
      <c r="F311" s="117"/>
      <c r="G311" s="117"/>
      <c r="H311" s="117"/>
      <c r="I311" s="117"/>
    </row>
    <row r="312" spans="6:9" s="116" customFormat="1" x14ac:dyDescent="0.25">
      <c r="F312" s="117"/>
      <c r="G312" s="117"/>
      <c r="H312" s="117"/>
      <c r="I312" s="117"/>
    </row>
    <row r="313" spans="6:9" s="116" customFormat="1" x14ac:dyDescent="0.25">
      <c r="F313" s="117"/>
      <c r="G313" s="117"/>
      <c r="H313" s="117"/>
      <c r="I313" s="117"/>
    </row>
    <row r="314" spans="6:9" s="116" customFormat="1" x14ac:dyDescent="0.25">
      <c r="F314" s="117"/>
      <c r="G314" s="117"/>
      <c r="H314" s="117"/>
      <c r="I314" s="117"/>
    </row>
    <row r="315" spans="6:9" s="116" customFormat="1" x14ac:dyDescent="0.25">
      <c r="F315" s="117"/>
      <c r="G315" s="117"/>
      <c r="H315" s="117"/>
      <c r="I315" s="117"/>
    </row>
    <row r="316" spans="6:9" s="116" customFormat="1" x14ac:dyDescent="0.25">
      <c r="F316" s="117"/>
      <c r="G316" s="117"/>
      <c r="H316" s="117"/>
      <c r="I316" s="117"/>
    </row>
    <row r="317" spans="6:9" s="116" customFormat="1" x14ac:dyDescent="0.25">
      <c r="F317" s="117"/>
      <c r="G317" s="117"/>
      <c r="H317" s="117"/>
      <c r="I317" s="117"/>
    </row>
    <row r="318" spans="6:9" s="116" customFormat="1" x14ac:dyDescent="0.25">
      <c r="F318" s="117"/>
      <c r="G318" s="117"/>
      <c r="H318" s="117"/>
      <c r="I318" s="117"/>
    </row>
    <row r="319" spans="6:9" s="116" customFormat="1" x14ac:dyDescent="0.25">
      <c r="F319" s="117"/>
      <c r="G319" s="117"/>
      <c r="H319" s="117"/>
      <c r="I319" s="117"/>
    </row>
    <row r="320" spans="6:9" s="116" customFormat="1" x14ac:dyDescent="0.25">
      <c r="F320" s="117"/>
      <c r="G320" s="117"/>
      <c r="H320" s="117"/>
      <c r="I320" s="117"/>
    </row>
    <row r="321" spans="6:9" s="116" customFormat="1" x14ac:dyDescent="0.25">
      <c r="F321" s="117"/>
      <c r="G321" s="117"/>
      <c r="H321" s="117"/>
      <c r="I321" s="117"/>
    </row>
    <row r="322" spans="6:9" s="116" customFormat="1" x14ac:dyDescent="0.25">
      <c r="F322" s="117"/>
      <c r="G322" s="117"/>
      <c r="H322" s="117"/>
      <c r="I322" s="117"/>
    </row>
    <row r="323" spans="6:9" s="116" customFormat="1" x14ac:dyDescent="0.25">
      <c r="F323" s="117"/>
      <c r="G323" s="117"/>
      <c r="H323" s="117"/>
      <c r="I323" s="117"/>
    </row>
    <row r="324" spans="6:9" s="116" customFormat="1" x14ac:dyDescent="0.25">
      <c r="F324" s="117"/>
      <c r="G324" s="117"/>
      <c r="H324" s="117"/>
      <c r="I324" s="117"/>
    </row>
    <row r="325" spans="6:9" s="116" customFormat="1" x14ac:dyDescent="0.25">
      <c r="F325" s="117"/>
      <c r="G325" s="117"/>
      <c r="H325" s="117"/>
      <c r="I325" s="117"/>
    </row>
    <row r="326" spans="6:9" s="116" customFormat="1" x14ac:dyDescent="0.25">
      <c r="F326" s="117"/>
      <c r="G326" s="117"/>
      <c r="H326" s="117"/>
      <c r="I326" s="117"/>
    </row>
    <row r="327" spans="6:9" s="116" customFormat="1" x14ac:dyDescent="0.25">
      <c r="F327" s="117"/>
      <c r="G327" s="117"/>
      <c r="H327" s="117"/>
      <c r="I327" s="117"/>
    </row>
    <row r="328" spans="6:9" s="116" customFormat="1" x14ac:dyDescent="0.25">
      <c r="F328" s="117"/>
      <c r="G328" s="117"/>
      <c r="H328" s="117"/>
      <c r="I328" s="117"/>
    </row>
    <row r="329" spans="6:9" s="116" customFormat="1" x14ac:dyDescent="0.25">
      <c r="F329" s="117"/>
      <c r="G329" s="117"/>
      <c r="H329" s="117"/>
      <c r="I329" s="117"/>
    </row>
    <row r="330" spans="6:9" s="116" customFormat="1" x14ac:dyDescent="0.25">
      <c r="F330" s="117"/>
      <c r="G330" s="117"/>
      <c r="H330" s="117"/>
      <c r="I330" s="117"/>
    </row>
    <row r="331" spans="6:9" s="116" customFormat="1" x14ac:dyDescent="0.25">
      <c r="F331" s="117"/>
      <c r="G331" s="117"/>
      <c r="H331" s="117"/>
      <c r="I331" s="117"/>
    </row>
    <row r="332" spans="6:9" s="116" customFormat="1" x14ac:dyDescent="0.25">
      <c r="F332" s="117"/>
      <c r="G332" s="117"/>
      <c r="H332" s="117"/>
      <c r="I332" s="117"/>
    </row>
    <row r="333" spans="6:9" s="116" customFormat="1" x14ac:dyDescent="0.25">
      <c r="F333" s="117"/>
      <c r="G333" s="117"/>
      <c r="H333" s="117"/>
      <c r="I333" s="117"/>
    </row>
    <row r="334" spans="6:9" s="116" customFormat="1" x14ac:dyDescent="0.25">
      <c r="F334" s="117"/>
      <c r="G334" s="117"/>
      <c r="H334" s="117"/>
      <c r="I334" s="117"/>
    </row>
    <row r="335" spans="6:9" s="116" customFormat="1" x14ac:dyDescent="0.25">
      <c r="F335" s="117"/>
      <c r="G335" s="117"/>
      <c r="H335" s="117"/>
      <c r="I335" s="117"/>
    </row>
    <row r="336" spans="6:9" s="116" customFormat="1" x14ac:dyDescent="0.25">
      <c r="F336" s="117"/>
      <c r="G336" s="117"/>
      <c r="H336" s="117"/>
      <c r="I336" s="117"/>
    </row>
    <row r="337" spans="6:9" s="116" customFormat="1" x14ac:dyDescent="0.25">
      <c r="F337" s="117"/>
      <c r="G337" s="117"/>
      <c r="H337" s="117"/>
      <c r="I337" s="117"/>
    </row>
    <row r="338" spans="6:9" s="116" customFormat="1" x14ac:dyDescent="0.25">
      <c r="F338" s="117"/>
      <c r="G338" s="117"/>
      <c r="H338" s="117"/>
      <c r="I338" s="117"/>
    </row>
    <row r="339" spans="6:9" s="116" customFormat="1" x14ac:dyDescent="0.25">
      <c r="F339" s="117"/>
      <c r="G339" s="117"/>
      <c r="H339" s="117"/>
      <c r="I339" s="117"/>
    </row>
    <row r="340" spans="6:9" s="116" customFormat="1" x14ac:dyDescent="0.25">
      <c r="F340" s="117"/>
      <c r="G340" s="117"/>
      <c r="H340" s="117"/>
      <c r="I340" s="117"/>
    </row>
    <row r="341" spans="6:9" s="116" customFormat="1" x14ac:dyDescent="0.25">
      <c r="F341" s="117"/>
      <c r="G341" s="117"/>
      <c r="H341" s="117"/>
      <c r="I341" s="117"/>
    </row>
    <row r="342" spans="6:9" s="116" customFormat="1" x14ac:dyDescent="0.25">
      <c r="F342" s="117"/>
      <c r="G342" s="117"/>
      <c r="H342" s="117"/>
      <c r="I342" s="117"/>
    </row>
    <row r="343" spans="6:9" s="116" customFormat="1" x14ac:dyDescent="0.25">
      <c r="F343" s="117"/>
      <c r="G343" s="117"/>
      <c r="H343" s="117"/>
      <c r="I343" s="117"/>
    </row>
    <row r="344" spans="6:9" s="116" customFormat="1" x14ac:dyDescent="0.25">
      <c r="F344" s="117"/>
      <c r="G344" s="117"/>
      <c r="H344" s="117"/>
      <c r="I344" s="117"/>
    </row>
    <row r="345" spans="6:9" s="116" customFormat="1" x14ac:dyDescent="0.25">
      <c r="F345" s="117"/>
      <c r="G345" s="117"/>
      <c r="H345" s="117"/>
      <c r="I345" s="117"/>
    </row>
    <row r="346" spans="6:9" s="116" customFormat="1" x14ac:dyDescent="0.25">
      <c r="F346" s="117"/>
      <c r="G346" s="117"/>
      <c r="H346" s="117"/>
      <c r="I346" s="117"/>
    </row>
    <row r="347" spans="6:9" s="116" customFormat="1" x14ac:dyDescent="0.25">
      <c r="F347" s="117"/>
      <c r="G347" s="117"/>
      <c r="H347" s="117"/>
      <c r="I347" s="117"/>
    </row>
    <row r="348" spans="6:9" s="116" customFormat="1" x14ac:dyDescent="0.25">
      <c r="F348" s="117"/>
      <c r="G348" s="117"/>
      <c r="H348" s="117"/>
      <c r="I348" s="117"/>
    </row>
    <row r="349" spans="6:9" s="116" customFormat="1" x14ac:dyDescent="0.25">
      <c r="F349" s="117"/>
      <c r="G349" s="117"/>
      <c r="H349" s="117"/>
      <c r="I349" s="117"/>
    </row>
    <row r="350" spans="6:9" s="116" customFormat="1" x14ac:dyDescent="0.25">
      <c r="F350" s="117"/>
      <c r="G350" s="117"/>
      <c r="H350" s="117"/>
      <c r="I350" s="117"/>
    </row>
    <row r="351" spans="6:9" s="116" customFormat="1" x14ac:dyDescent="0.25">
      <c r="F351" s="117"/>
      <c r="G351" s="117"/>
      <c r="H351" s="117"/>
      <c r="I351" s="117"/>
    </row>
    <row r="352" spans="6:9" s="116" customFormat="1" x14ac:dyDescent="0.25">
      <c r="F352" s="117"/>
      <c r="G352" s="117"/>
      <c r="H352" s="117"/>
      <c r="I352" s="117"/>
    </row>
    <row r="353" spans="6:9" s="116" customFormat="1" x14ac:dyDescent="0.25">
      <c r="F353" s="117"/>
      <c r="G353" s="117"/>
      <c r="H353" s="117"/>
      <c r="I353" s="117"/>
    </row>
    <row r="354" spans="6:9" s="116" customFormat="1" x14ac:dyDescent="0.25">
      <c r="F354" s="117"/>
      <c r="G354" s="117"/>
      <c r="H354" s="117"/>
      <c r="I354" s="117"/>
    </row>
    <row r="355" spans="6:9" s="116" customFormat="1" x14ac:dyDescent="0.25">
      <c r="F355" s="117"/>
      <c r="G355" s="117"/>
      <c r="H355" s="117"/>
      <c r="I355" s="117"/>
    </row>
    <row r="356" spans="6:9" s="116" customFormat="1" x14ac:dyDescent="0.25">
      <c r="F356" s="117"/>
      <c r="G356" s="117"/>
      <c r="H356" s="117"/>
      <c r="I356" s="117"/>
    </row>
    <row r="357" spans="6:9" s="116" customFormat="1" x14ac:dyDescent="0.25">
      <c r="F357" s="117"/>
      <c r="G357" s="117"/>
      <c r="H357" s="117"/>
      <c r="I357" s="117"/>
    </row>
    <row r="358" spans="6:9" s="116" customFormat="1" x14ac:dyDescent="0.25">
      <c r="F358" s="117"/>
      <c r="G358" s="117"/>
      <c r="H358" s="117"/>
      <c r="I358" s="117"/>
    </row>
    <row r="359" spans="6:9" s="116" customFormat="1" x14ac:dyDescent="0.25">
      <c r="F359" s="117"/>
      <c r="G359" s="117"/>
      <c r="H359" s="117"/>
      <c r="I359" s="117"/>
    </row>
    <row r="360" spans="6:9" s="116" customFormat="1" x14ac:dyDescent="0.25">
      <c r="F360" s="117"/>
      <c r="G360" s="117"/>
      <c r="H360" s="117"/>
      <c r="I360" s="117"/>
    </row>
    <row r="361" spans="6:9" s="116" customFormat="1" x14ac:dyDescent="0.25">
      <c r="F361" s="117"/>
      <c r="G361" s="117"/>
      <c r="H361" s="117"/>
      <c r="I361" s="117"/>
    </row>
    <row r="362" spans="6:9" s="116" customFormat="1" x14ac:dyDescent="0.25">
      <c r="F362" s="117"/>
      <c r="G362" s="117"/>
      <c r="H362" s="117"/>
      <c r="I362" s="117"/>
    </row>
    <row r="363" spans="6:9" s="116" customFormat="1" x14ac:dyDescent="0.25">
      <c r="F363" s="117"/>
      <c r="G363" s="117"/>
      <c r="H363" s="117"/>
      <c r="I363" s="117"/>
    </row>
    <row r="364" spans="6:9" s="116" customFormat="1" x14ac:dyDescent="0.25">
      <c r="F364" s="117"/>
      <c r="G364" s="117"/>
      <c r="H364" s="117"/>
      <c r="I364" s="117"/>
    </row>
    <row r="365" spans="6:9" s="116" customFormat="1" x14ac:dyDescent="0.25">
      <c r="F365" s="117"/>
      <c r="G365" s="117"/>
      <c r="H365" s="117"/>
      <c r="I365" s="117"/>
    </row>
    <row r="366" spans="6:9" s="116" customFormat="1" x14ac:dyDescent="0.25">
      <c r="F366" s="117"/>
      <c r="G366" s="117"/>
      <c r="H366" s="117"/>
      <c r="I366" s="117"/>
    </row>
    <row r="367" spans="6:9" s="116" customFormat="1" x14ac:dyDescent="0.25">
      <c r="F367" s="117"/>
      <c r="G367" s="117"/>
      <c r="H367" s="117"/>
      <c r="I367" s="117"/>
    </row>
    <row r="368" spans="6:9" s="116" customFormat="1" x14ac:dyDescent="0.25">
      <c r="F368" s="117"/>
      <c r="G368" s="117"/>
      <c r="H368" s="117"/>
      <c r="I368" s="117"/>
    </row>
    <row r="369" spans="6:9" s="116" customFormat="1" x14ac:dyDescent="0.25">
      <c r="F369" s="117"/>
      <c r="G369" s="117"/>
      <c r="H369" s="117"/>
      <c r="I369" s="117"/>
    </row>
    <row r="370" spans="6:9" s="116" customFormat="1" x14ac:dyDescent="0.25">
      <c r="F370" s="117"/>
      <c r="G370" s="117"/>
      <c r="H370" s="117"/>
      <c r="I370" s="117"/>
    </row>
    <row r="371" spans="6:9" s="116" customFormat="1" x14ac:dyDescent="0.25">
      <c r="F371" s="117"/>
      <c r="G371" s="117"/>
      <c r="H371" s="117"/>
      <c r="I371" s="117"/>
    </row>
    <row r="372" spans="6:9" s="116" customFormat="1" x14ac:dyDescent="0.25">
      <c r="F372" s="117"/>
      <c r="G372" s="117"/>
      <c r="H372" s="117"/>
      <c r="I372" s="117"/>
    </row>
    <row r="373" spans="6:9" s="116" customFormat="1" x14ac:dyDescent="0.25">
      <c r="F373" s="117"/>
      <c r="G373" s="117"/>
      <c r="H373" s="117"/>
      <c r="I373" s="117"/>
    </row>
    <row r="374" spans="6:9" s="116" customFormat="1" x14ac:dyDescent="0.25">
      <c r="F374" s="117"/>
      <c r="G374" s="117"/>
      <c r="H374" s="117"/>
      <c r="I374" s="117"/>
    </row>
    <row r="375" spans="6:9" s="116" customFormat="1" x14ac:dyDescent="0.25">
      <c r="F375" s="117"/>
      <c r="G375" s="117"/>
      <c r="H375" s="117"/>
      <c r="I375" s="117"/>
    </row>
    <row r="376" spans="6:9" s="116" customFormat="1" x14ac:dyDescent="0.25">
      <c r="F376" s="117"/>
      <c r="G376" s="117"/>
      <c r="H376" s="117"/>
      <c r="I376" s="117"/>
    </row>
    <row r="377" spans="6:9" s="116" customFormat="1" x14ac:dyDescent="0.25">
      <c r="F377" s="117"/>
      <c r="G377" s="117"/>
      <c r="H377" s="117"/>
      <c r="I377" s="117"/>
    </row>
    <row r="378" spans="6:9" s="116" customFormat="1" x14ac:dyDescent="0.25">
      <c r="F378" s="117"/>
      <c r="G378" s="117"/>
      <c r="H378" s="117"/>
      <c r="I378" s="117"/>
    </row>
    <row r="379" spans="6:9" s="116" customFormat="1" x14ac:dyDescent="0.25">
      <c r="F379" s="117"/>
      <c r="G379" s="117"/>
      <c r="H379" s="117"/>
      <c r="I379" s="117"/>
    </row>
    <row r="380" spans="6:9" s="116" customFormat="1" x14ac:dyDescent="0.25">
      <c r="F380" s="117"/>
      <c r="G380" s="117"/>
      <c r="H380" s="117"/>
      <c r="I380" s="117"/>
    </row>
    <row r="381" spans="6:9" s="116" customFormat="1" x14ac:dyDescent="0.25">
      <c r="F381" s="117"/>
      <c r="G381" s="117"/>
      <c r="H381" s="117"/>
      <c r="I381" s="117"/>
    </row>
    <row r="382" spans="6:9" s="116" customFormat="1" x14ac:dyDescent="0.25">
      <c r="F382" s="117"/>
      <c r="G382" s="117"/>
      <c r="H382" s="117"/>
      <c r="I382" s="117"/>
    </row>
    <row r="383" spans="6:9" s="116" customFormat="1" x14ac:dyDescent="0.25">
      <c r="F383" s="117"/>
      <c r="G383" s="117"/>
      <c r="H383" s="117"/>
      <c r="I383" s="117"/>
    </row>
    <row r="384" spans="6:9" s="116" customFormat="1" x14ac:dyDescent="0.25">
      <c r="F384" s="117"/>
      <c r="G384" s="117"/>
      <c r="H384" s="117"/>
      <c r="I384" s="117"/>
    </row>
    <row r="385" spans="6:9" s="116" customFormat="1" x14ac:dyDescent="0.25">
      <c r="F385" s="117"/>
      <c r="G385" s="117"/>
      <c r="H385" s="117"/>
      <c r="I385" s="117"/>
    </row>
    <row r="386" spans="6:9" s="116" customFormat="1" x14ac:dyDescent="0.25">
      <c r="F386" s="117"/>
      <c r="G386" s="117"/>
      <c r="H386" s="117"/>
      <c r="I386" s="117"/>
    </row>
    <row r="387" spans="6:9" s="116" customFormat="1" x14ac:dyDescent="0.25">
      <c r="F387" s="117"/>
      <c r="G387" s="117"/>
      <c r="H387" s="117"/>
      <c r="I387" s="117"/>
    </row>
    <row r="388" spans="6:9" s="116" customFormat="1" x14ac:dyDescent="0.25">
      <c r="F388" s="117"/>
      <c r="G388" s="117"/>
      <c r="H388" s="117"/>
      <c r="I388" s="117"/>
    </row>
    <row r="389" spans="6:9" s="116" customFormat="1" x14ac:dyDescent="0.25">
      <c r="F389" s="117"/>
      <c r="G389" s="117"/>
      <c r="H389" s="117"/>
      <c r="I389" s="117"/>
    </row>
    <row r="390" spans="6:9" s="116" customFormat="1" x14ac:dyDescent="0.25">
      <c r="F390" s="117"/>
      <c r="G390" s="117"/>
      <c r="H390" s="117"/>
      <c r="I390" s="117"/>
    </row>
    <row r="391" spans="6:9" s="116" customFormat="1" x14ac:dyDescent="0.25">
      <c r="F391" s="117"/>
      <c r="G391" s="117"/>
      <c r="H391" s="117"/>
      <c r="I391" s="117"/>
    </row>
    <row r="392" spans="6:9" s="116" customFormat="1" x14ac:dyDescent="0.25">
      <c r="F392" s="117"/>
      <c r="G392" s="117"/>
      <c r="H392" s="117"/>
      <c r="I392" s="117"/>
    </row>
    <row r="393" spans="6:9" s="116" customFormat="1" x14ac:dyDescent="0.25">
      <c r="F393" s="117"/>
      <c r="G393" s="117"/>
      <c r="H393" s="117"/>
      <c r="I393" s="117"/>
    </row>
    <row r="394" spans="6:9" s="116" customFormat="1" x14ac:dyDescent="0.25">
      <c r="F394" s="117"/>
      <c r="G394" s="117"/>
      <c r="H394" s="117"/>
      <c r="I394" s="117"/>
    </row>
    <row r="395" spans="6:9" s="116" customFormat="1" x14ac:dyDescent="0.25">
      <c r="F395" s="117"/>
      <c r="G395" s="117"/>
      <c r="H395" s="117"/>
      <c r="I395" s="117"/>
    </row>
    <row r="396" spans="6:9" s="116" customFormat="1" x14ac:dyDescent="0.25">
      <c r="F396" s="117"/>
      <c r="G396" s="117"/>
      <c r="H396" s="117"/>
      <c r="I396" s="117"/>
    </row>
    <row r="397" spans="6:9" s="116" customFormat="1" x14ac:dyDescent="0.25">
      <c r="F397" s="117"/>
      <c r="G397" s="117"/>
      <c r="H397" s="117"/>
      <c r="I397" s="117"/>
    </row>
    <row r="398" spans="6:9" s="116" customFormat="1" x14ac:dyDescent="0.25">
      <c r="F398" s="117"/>
      <c r="G398" s="117"/>
      <c r="H398" s="117"/>
      <c r="I398" s="117"/>
    </row>
    <row r="399" spans="6:9" s="116" customFormat="1" x14ac:dyDescent="0.25">
      <c r="F399" s="117"/>
      <c r="G399" s="117"/>
      <c r="H399" s="117"/>
      <c r="I399" s="117"/>
    </row>
    <row r="400" spans="6:9" s="116" customFormat="1" x14ac:dyDescent="0.25">
      <c r="F400" s="117"/>
      <c r="G400" s="117"/>
      <c r="H400" s="117"/>
      <c r="I400" s="117"/>
    </row>
    <row r="401" spans="6:9" s="116" customFormat="1" x14ac:dyDescent="0.25">
      <c r="F401" s="117"/>
      <c r="G401" s="117"/>
      <c r="H401" s="117"/>
      <c r="I401" s="117"/>
    </row>
    <row r="402" spans="6:9" s="116" customFormat="1" x14ac:dyDescent="0.25">
      <c r="F402" s="117"/>
      <c r="G402" s="117"/>
      <c r="H402" s="117"/>
      <c r="I402" s="117"/>
    </row>
    <row r="403" spans="6:9" s="116" customFormat="1" x14ac:dyDescent="0.25">
      <c r="F403" s="117"/>
      <c r="G403" s="117"/>
      <c r="H403" s="117"/>
      <c r="I403" s="117"/>
    </row>
    <row r="404" spans="6:9" s="116" customFormat="1" x14ac:dyDescent="0.25">
      <c r="F404" s="117"/>
      <c r="G404" s="117"/>
      <c r="H404" s="117"/>
      <c r="I404" s="117"/>
    </row>
    <row r="405" spans="6:9" s="116" customFormat="1" x14ac:dyDescent="0.25">
      <c r="F405" s="117"/>
      <c r="G405" s="117"/>
      <c r="H405" s="117"/>
      <c r="I405" s="117"/>
    </row>
    <row r="406" spans="6:9" s="116" customFormat="1" x14ac:dyDescent="0.25">
      <c r="F406" s="117"/>
      <c r="G406" s="117"/>
      <c r="H406" s="117"/>
      <c r="I406" s="117"/>
    </row>
    <row r="407" spans="6:9" s="116" customFormat="1" x14ac:dyDescent="0.25">
      <c r="F407" s="117"/>
      <c r="G407" s="117"/>
      <c r="H407" s="117"/>
      <c r="I407" s="117"/>
    </row>
    <row r="408" spans="6:9" s="116" customFormat="1" x14ac:dyDescent="0.25">
      <c r="F408" s="117"/>
      <c r="G408" s="117"/>
      <c r="H408" s="117"/>
      <c r="I408" s="117"/>
    </row>
    <row r="409" spans="6:9" s="116" customFormat="1" x14ac:dyDescent="0.25">
      <c r="F409" s="117"/>
      <c r="G409" s="117"/>
      <c r="H409" s="117"/>
      <c r="I409" s="117"/>
    </row>
    <row r="410" spans="6:9" s="116" customFormat="1" x14ac:dyDescent="0.25">
      <c r="F410" s="117"/>
      <c r="G410" s="117"/>
      <c r="H410" s="117"/>
      <c r="I410" s="117"/>
    </row>
    <row r="411" spans="6:9" s="116" customFormat="1" x14ac:dyDescent="0.25">
      <c r="F411" s="117"/>
      <c r="G411" s="117"/>
      <c r="H411" s="117"/>
      <c r="I411" s="117"/>
    </row>
    <row r="412" spans="6:9" s="116" customFormat="1" x14ac:dyDescent="0.25">
      <c r="F412" s="117"/>
      <c r="G412" s="117"/>
      <c r="H412" s="117"/>
      <c r="I412" s="117"/>
    </row>
    <row r="413" spans="6:9" s="116" customFormat="1" x14ac:dyDescent="0.25">
      <c r="F413" s="117"/>
      <c r="G413" s="117"/>
      <c r="H413" s="117"/>
      <c r="I413" s="117"/>
    </row>
    <row r="414" spans="6:9" s="116" customFormat="1" x14ac:dyDescent="0.25">
      <c r="F414" s="117"/>
      <c r="G414" s="117"/>
      <c r="H414" s="117"/>
      <c r="I414" s="117"/>
    </row>
    <row r="415" spans="6:9" s="116" customFormat="1" x14ac:dyDescent="0.25">
      <c r="F415" s="117"/>
      <c r="G415" s="117"/>
      <c r="H415" s="117"/>
      <c r="I415" s="117"/>
    </row>
    <row r="416" spans="6:9" s="116" customFormat="1" x14ac:dyDescent="0.25">
      <c r="F416" s="117"/>
      <c r="G416" s="117"/>
      <c r="H416" s="117"/>
      <c r="I416" s="117"/>
    </row>
    <row r="417" spans="6:9" s="116" customFormat="1" x14ac:dyDescent="0.25">
      <c r="F417" s="117"/>
      <c r="G417" s="117"/>
      <c r="H417" s="117"/>
      <c r="I417" s="117"/>
    </row>
    <row r="418" spans="6:9" s="116" customFormat="1" x14ac:dyDescent="0.25">
      <c r="F418" s="117"/>
      <c r="G418" s="117"/>
      <c r="H418" s="117"/>
      <c r="I418" s="117"/>
    </row>
    <row r="419" spans="6:9" s="116" customFormat="1" x14ac:dyDescent="0.25">
      <c r="F419" s="117"/>
      <c r="G419" s="117"/>
      <c r="H419" s="117"/>
      <c r="I419" s="117"/>
    </row>
    <row r="420" spans="6:9" s="116" customFormat="1" x14ac:dyDescent="0.25">
      <c r="F420" s="117"/>
      <c r="G420" s="117"/>
      <c r="H420" s="117"/>
      <c r="I420" s="117"/>
    </row>
    <row r="421" spans="6:9" s="116" customFormat="1" x14ac:dyDescent="0.25">
      <c r="F421" s="117"/>
      <c r="G421" s="117"/>
      <c r="H421" s="117"/>
      <c r="I421" s="117"/>
    </row>
    <row r="422" spans="6:9" s="116" customFormat="1" x14ac:dyDescent="0.25">
      <c r="F422" s="117"/>
      <c r="G422" s="117"/>
      <c r="H422" s="117"/>
      <c r="I422" s="117"/>
    </row>
    <row r="423" spans="6:9" s="116" customFormat="1" x14ac:dyDescent="0.25">
      <c r="F423" s="117"/>
      <c r="G423" s="117"/>
      <c r="H423" s="117"/>
      <c r="I423" s="117"/>
    </row>
    <row r="424" spans="6:9" s="116" customFormat="1" x14ac:dyDescent="0.25">
      <c r="F424" s="117"/>
      <c r="G424" s="117"/>
      <c r="H424" s="117"/>
      <c r="I424" s="117"/>
    </row>
    <row r="425" spans="6:9" s="116" customFormat="1" x14ac:dyDescent="0.25">
      <c r="F425" s="117"/>
      <c r="G425" s="117"/>
      <c r="H425" s="117"/>
      <c r="I425" s="117"/>
    </row>
    <row r="426" spans="6:9" s="116" customFormat="1" x14ac:dyDescent="0.25">
      <c r="F426" s="117"/>
      <c r="G426" s="117"/>
      <c r="H426" s="117"/>
      <c r="I426" s="117"/>
    </row>
    <row r="427" spans="6:9" s="116" customFormat="1" x14ac:dyDescent="0.25">
      <c r="F427" s="117"/>
      <c r="G427" s="117"/>
      <c r="H427" s="117"/>
      <c r="I427" s="117"/>
    </row>
    <row r="428" spans="6:9" s="116" customFormat="1" x14ac:dyDescent="0.25">
      <c r="F428" s="117"/>
      <c r="G428" s="117"/>
      <c r="H428" s="117"/>
      <c r="I428" s="117"/>
    </row>
    <row r="429" spans="6:9" s="116" customFormat="1" x14ac:dyDescent="0.25">
      <c r="F429" s="117"/>
      <c r="G429" s="117"/>
      <c r="H429" s="117"/>
      <c r="I429" s="117"/>
    </row>
    <row r="430" spans="6:9" s="116" customFormat="1" x14ac:dyDescent="0.25">
      <c r="F430" s="117"/>
      <c r="G430" s="117"/>
      <c r="H430" s="117"/>
      <c r="I430" s="117"/>
    </row>
    <row r="431" spans="6:9" s="116" customFormat="1" x14ac:dyDescent="0.25">
      <c r="F431" s="117"/>
      <c r="G431" s="117"/>
      <c r="H431" s="117"/>
      <c r="I431" s="117"/>
    </row>
    <row r="432" spans="6:9" s="116" customFormat="1" x14ac:dyDescent="0.25">
      <c r="F432" s="117"/>
      <c r="G432" s="117"/>
      <c r="H432" s="117"/>
      <c r="I432" s="117"/>
    </row>
    <row r="433" spans="6:9" s="116" customFormat="1" x14ac:dyDescent="0.25">
      <c r="F433" s="117"/>
      <c r="G433" s="117"/>
      <c r="H433" s="117"/>
      <c r="I433" s="117"/>
    </row>
    <row r="434" spans="6:9" s="116" customFormat="1" x14ac:dyDescent="0.25">
      <c r="F434" s="117"/>
      <c r="G434" s="117"/>
      <c r="H434" s="117"/>
      <c r="I434" s="117"/>
    </row>
    <row r="435" spans="6:9" s="116" customFormat="1" x14ac:dyDescent="0.25">
      <c r="F435" s="117"/>
      <c r="G435" s="117"/>
      <c r="H435" s="117"/>
      <c r="I435" s="117"/>
    </row>
    <row r="436" spans="6:9" s="116" customFormat="1" x14ac:dyDescent="0.25">
      <c r="F436" s="117"/>
      <c r="G436" s="117"/>
      <c r="H436" s="117"/>
      <c r="I436" s="117"/>
    </row>
    <row r="437" spans="6:9" s="116" customFormat="1" x14ac:dyDescent="0.25">
      <c r="F437" s="117"/>
      <c r="G437" s="117"/>
      <c r="H437" s="117"/>
      <c r="I437" s="117"/>
    </row>
    <row r="438" spans="6:9" s="116" customFormat="1" x14ac:dyDescent="0.25">
      <c r="F438" s="117"/>
      <c r="G438" s="117"/>
      <c r="H438" s="117"/>
      <c r="I438" s="117"/>
    </row>
    <row r="439" spans="6:9" s="116" customFormat="1" x14ac:dyDescent="0.25">
      <c r="F439" s="117"/>
      <c r="G439" s="117"/>
      <c r="H439" s="117"/>
      <c r="I439" s="117"/>
    </row>
    <row r="440" spans="6:9" s="116" customFormat="1" x14ac:dyDescent="0.25">
      <c r="F440" s="117"/>
      <c r="G440" s="117"/>
      <c r="H440" s="117"/>
      <c r="I440" s="117"/>
    </row>
    <row r="441" spans="6:9" s="116" customFormat="1" x14ac:dyDescent="0.25">
      <c r="F441" s="117"/>
      <c r="G441" s="117"/>
      <c r="H441" s="117"/>
      <c r="I441" s="117"/>
    </row>
    <row r="442" spans="6:9" s="116" customFormat="1" x14ac:dyDescent="0.25">
      <c r="F442" s="117"/>
      <c r="G442" s="117"/>
      <c r="H442" s="117"/>
      <c r="I442" s="117"/>
    </row>
    <row r="443" spans="6:9" s="116" customFormat="1" x14ac:dyDescent="0.25">
      <c r="F443" s="117"/>
      <c r="G443" s="117"/>
      <c r="H443" s="117"/>
      <c r="I443" s="117"/>
    </row>
    <row r="444" spans="6:9" s="116" customFormat="1" x14ac:dyDescent="0.25">
      <c r="F444" s="117"/>
      <c r="G444" s="117"/>
      <c r="H444" s="117"/>
      <c r="I444" s="117"/>
    </row>
    <row r="445" spans="6:9" s="116" customFormat="1" x14ac:dyDescent="0.25">
      <c r="F445" s="117"/>
      <c r="G445" s="117"/>
      <c r="H445" s="117"/>
      <c r="I445" s="117"/>
    </row>
    <row r="446" spans="6:9" s="116" customFormat="1" x14ac:dyDescent="0.25">
      <c r="F446" s="117"/>
      <c r="G446" s="117"/>
      <c r="H446" s="117"/>
      <c r="I446" s="117"/>
    </row>
    <row r="447" spans="6:9" s="116" customFormat="1" x14ac:dyDescent="0.25">
      <c r="F447" s="117"/>
      <c r="G447" s="117"/>
      <c r="H447" s="117"/>
      <c r="I447" s="117"/>
    </row>
    <row r="448" spans="6:9" s="116" customFormat="1" x14ac:dyDescent="0.25">
      <c r="F448" s="117"/>
      <c r="G448" s="117"/>
      <c r="H448" s="117"/>
      <c r="I448" s="117"/>
    </row>
    <row r="449" spans="6:9" s="116" customFormat="1" x14ac:dyDescent="0.25">
      <c r="F449" s="117"/>
      <c r="G449" s="117"/>
      <c r="H449" s="117"/>
      <c r="I449" s="117"/>
    </row>
    <row r="450" spans="6:9" s="116" customFormat="1" x14ac:dyDescent="0.25">
      <c r="F450" s="117"/>
      <c r="G450" s="117"/>
      <c r="H450" s="117"/>
      <c r="I450" s="117"/>
    </row>
    <row r="451" spans="6:9" s="116" customFormat="1" x14ac:dyDescent="0.25">
      <c r="F451" s="117"/>
      <c r="G451" s="117"/>
      <c r="H451" s="117"/>
      <c r="I451" s="117"/>
    </row>
    <row r="452" spans="6:9" s="116" customFormat="1" x14ac:dyDescent="0.25">
      <c r="F452" s="117"/>
      <c r="G452" s="117"/>
      <c r="H452" s="117"/>
      <c r="I452" s="117"/>
    </row>
    <row r="453" spans="6:9" s="116" customFormat="1" x14ac:dyDescent="0.25">
      <c r="F453" s="117"/>
      <c r="G453" s="117"/>
      <c r="H453" s="117"/>
      <c r="I453" s="117"/>
    </row>
    <row r="454" spans="6:9" s="116" customFormat="1" x14ac:dyDescent="0.25">
      <c r="F454" s="117"/>
      <c r="G454" s="117"/>
      <c r="H454" s="117"/>
      <c r="I454" s="117"/>
    </row>
    <row r="455" spans="6:9" s="116" customFormat="1" x14ac:dyDescent="0.25">
      <c r="F455" s="117"/>
      <c r="G455" s="117"/>
      <c r="H455" s="117"/>
      <c r="I455" s="117"/>
    </row>
    <row r="456" spans="6:9" s="116" customFormat="1" x14ac:dyDescent="0.25">
      <c r="F456" s="117"/>
      <c r="G456" s="117"/>
      <c r="H456" s="117"/>
      <c r="I456" s="117"/>
    </row>
    <row r="457" spans="6:9" s="116" customFormat="1" x14ac:dyDescent="0.25">
      <c r="F457" s="117"/>
      <c r="G457" s="117"/>
      <c r="H457" s="117"/>
      <c r="I457" s="117"/>
    </row>
    <row r="458" spans="6:9" s="116" customFormat="1" x14ac:dyDescent="0.25">
      <c r="F458" s="117"/>
      <c r="G458" s="117"/>
      <c r="H458" s="117"/>
      <c r="I458" s="117"/>
    </row>
    <row r="459" spans="6:9" s="116" customFormat="1" x14ac:dyDescent="0.25">
      <c r="F459" s="117"/>
      <c r="G459" s="117"/>
      <c r="H459" s="117"/>
      <c r="I459" s="117"/>
    </row>
    <row r="460" spans="6:9" s="116" customFormat="1" x14ac:dyDescent="0.25">
      <c r="F460" s="117"/>
      <c r="G460" s="117"/>
      <c r="H460" s="117"/>
      <c r="I460" s="117"/>
    </row>
    <row r="461" spans="6:9" s="116" customFormat="1" x14ac:dyDescent="0.25">
      <c r="F461" s="117"/>
      <c r="G461" s="117"/>
      <c r="H461" s="117"/>
      <c r="I461" s="117"/>
    </row>
    <row r="462" spans="6:9" s="116" customFormat="1" x14ac:dyDescent="0.25">
      <c r="F462" s="117"/>
      <c r="G462" s="117"/>
      <c r="H462" s="117"/>
      <c r="I462" s="117"/>
    </row>
    <row r="463" spans="6:9" s="116" customFormat="1" x14ac:dyDescent="0.25">
      <c r="F463" s="117"/>
      <c r="G463" s="117"/>
      <c r="H463" s="117"/>
      <c r="I463" s="117"/>
    </row>
    <row r="464" spans="6:9" s="116" customFormat="1" x14ac:dyDescent="0.25">
      <c r="F464" s="117"/>
      <c r="G464" s="117"/>
      <c r="H464" s="117"/>
      <c r="I464" s="117"/>
    </row>
    <row r="465" spans="6:9" s="116" customFormat="1" x14ac:dyDescent="0.25">
      <c r="F465" s="117"/>
      <c r="G465" s="117"/>
      <c r="H465" s="117"/>
      <c r="I465" s="117"/>
    </row>
    <row r="466" spans="6:9" s="116" customFormat="1" x14ac:dyDescent="0.25">
      <c r="F466" s="117"/>
      <c r="G466" s="117"/>
      <c r="H466" s="117"/>
      <c r="I466" s="117"/>
    </row>
    <row r="467" spans="6:9" s="116" customFormat="1" x14ac:dyDescent="0.25">
      <c r="F467" s="117"/>
      <c r="G467" s="117"/>
      <c r="H467" s="117"/>
      <c r="I467" s="117"/>
    </row>
    <row r="468" spans="6:9" s="116" customFormat="1" x14ac:dyDescent="0.25">
      <c r="F468" s="117"/>
      <c r="G468" s="117"/>
      <c r="H468" s="117"/>
      <c r="I468" s="117"/>
    </row>
    <row r="469" spans="6:9" s="116" customFormat="1" x14ac:dyDescent="0.25">
      <c r="F469" s="117"/>
      <c r="G469" s="117"/>
      <c r="H469" s="117"/>
      <c r="I469" s="117"/>
    </row>
    <row r="470" spans="6:9" s="116" customFormat="1" x14ac:dyDescent="0.25">
      <c r="F470" s="117"/>
      <c r="G470" s="117"/>
      <c r="H470" s="117"/>
      <c r="I470" s="117"/>
    </row>
    <row r="471" spans="6:9" s="116" customFormat="1" x14ac:dyDescent="0.25">
      <c r="F471" s="117"/>
      <c r="G471" s="117"/>
      <c r="H471" s="117"/>
      <c r="I471" s="117"/>
    </row>
    <row r="472" spans="6:9" s="116" customFormat="1" x14ac:dyDescent="0.25">
      <c r="F472" s="117"/>
      <c r="G472" s="117"/>
      <c r="H472" s="117"/>
      <c r="I472" s="117"/>
    </row>
    <row r="473" spans="6:9" s="116" customFormat="1" x14ac:dyDescent="0.25">
      <c r="F473" s="117"/>
      <c r="G473" s="117"/>
      <c r="H473" s="117"/>
      <c r="I473" s="117"/>
    </row>
    <row r="474" spans="6:9" s="116" customFormat="1" x14ac:dyDescent="0.25">
      <c r="F474" s="117"/>
      <c r="G474" s="117"/>
      <c r="H474" s="117"/>
      <c r="I474" s="117"/>
    </row>
    <row r="475" spans="6:9" s="116" customFormat="1" x14ac:dyDescent="0.25">
      <c r="F475" s="117"/>
      <c r="G475" s="117"/>
      <c r="H475" s="117"/>
      <c r="I475" s="117"/>
    </row>
    <row r="476" spans="6:9" s="116" customFormat="1" x14ac:dyDescent="0.25">
      <c r="F476" s="117"/>
      <c r="G476" s="117"/>
      <c r="H476" s="117"/>
      <c r="I476" s="117"/>
    </row>
    <row r="477" spans="6:9" s="116" customFormat="1" x14ac:dyDescent="0.25">
      <c r="F477" s="117"/>
      <c r="G477" s="117"/>
      <c r="H477" s="117"/>
      <c r="I477" s="117"/>
    </row>
    <row r="478" spans="6:9" s="116" customFormat="1" x14ac:dyDescent="0.25">
      <c r="F478" s="117"/>
      <c r="G478" s="117"/>
      <c r="H478" s="117"/>
      <c r="I478" s="117"/>
    </row>
    <row r="479" spans="6:9" s="116" customFormat="1" x14ac:dyDescent="0.25">
      <c r="F479" s="117"/>
      <c r="G479" s="117"/>
      <c r="H479" s="117"/>
      <c r="I479" s="117"/>
    </row>
    <row r="480" spans="6:9" s="116" customFormat="1" x14ac:dyDescent="0.25">
      <c r="F480" s="117"/>
      <c r="G480" s="117"/>
      <c r="H480" s="117"/>
      <c r="I480" s="117"/>
    </row>
    <row r="481" spans="6:9" s="116" customFormat="1" x14ac:dyDescent="0.25">
      <c r="F481" s="117"/>
      <c r="G481" s="117"/>
      <c r="H481" s="117"/>
      <c r="I481" s="117"/>
    </row>
    <row r="482" spans="6:9" s="116" customFormat="1" x14ac:dyDescent="0.25">
      <c r="F482" s="117"/>
      <c r="G482" s="117"/>
      <c r="H482" s="117"/>
      <c r="I482" s="117"/>
    </row>
    <row r="483" spans="6:9" s="116" customFormat="1" x14ac:dyDescent="0.25">
      <c r="F483" s="117"/>
      <c r="G483" s="117"/>
      <c r="H483" s="117"/>
      <c r="I483" s="117"/>
    </row>
    <row r="484" spans="6:9" s="116" customFormat="1" x14ac:dyDescent="0.25">
      <c r="F484" s="117"/>
      <c r="G484" s="117"/>
      <c r="H484" s="117"/>
      <c r="I484" s="117"/>
    </row>
    <row r="485" spans="6:9" s="116" customFormat="1" x14ac:dyDescent="0.25">
      <c r="F485" s="117"/>
      <c r="G485" s="117"/>
      <c r="H485" s="117"/>
      <c r="I485" s="117"/>
    </row>
    <row r="486" spans="6:9" s="116" customFormat="1" x14ac:dyDescent="0.25">
      <c r="F486" s="117"/>
      <c r="G486" s="117"/>
      <c r="H486" s="117"/>
      <c r="I486" s="117"/>
    </row>
    <row r="487" spans="6:9" s="116" customFormat="1" x14ac:dyDescent="0.25">
      <c r="F487" s="117"/>
      <c r="G487" s="117"/>
      <c r="H487" s="117"/>
      <c r="I487" s="117"/>
    </row>
    <row r="488" spans="6:9" s="116" customFormat="1" x14ac:dyDescent="0.25">
      <c r="F488" s="117"/>
      <c r="G488" s="117"/>
      <c r="H488" s="117"/>
      <c r="I488" s="117"/>
    </row>
    <row r="489" spans="6:9" s="116" customFormat="1" x14ac:dyDescent="0.25">
      <c r="F489" s="117"/>
      <c r="G489" s="117"/>
      <c r="H489" s="117"/>
      <c r="I489" s="117"/>
    </row>
    <row r="490" spans="6:9" s="116" customFormat="1" x14ac:dyDescent="0.25">
      <c r="F490" s="117"/>
      <c r="G490" s="117"/>
      <c r="H490" s="117"/>
      <c r="I490" s="117"/>
    </row>
    <row r="491" spans="6:9" s="116" customFormat="1" x14ac:dyDescent="0.25">
      <c r="F491" s="117"/>
      <c r="G491" s="117"/>
      <c r="H491" s="117"/>
      <c r="I491" s="117"/>
    </row>
    <row r="492" spans="6:9" s="116" customFormat="1" x14ac:dyDescent="0.25">
      <c r="F492" s="117"/>
      <c r="G492" s="117"/>
      <c r="H492" s="117"/>
      <c r="I492" s="117"/>
    </row>
    <row r="493" spans="6:9" s="116" customFormat="1" x14ac:dyDescent="0.25">
      <c r="F493" s="117"/>
      <c r="G493" s="117"/>
      <c r="H493" s="117"/>
      <c r="I493" s="117"/>
    </row>
    <row r="494" spans="6:9" s="116" customFormat="1" x14ac:dyDescent="0.25">
      <c r="F494" s="117"/>
      <c r="G494" s="117"/>
      <c r="H494" s="117"/>
      <c r="I494" s="117"/>
    </row>
    <row r="495" spans="6:9" s="116" customFormat="1" x14ac:dyDescent="0.25">
      <c r="F495" s="117"/>
      <c r="G495" s="117"/>
      <c r="H495" s="117"/>
      <c r="I495" s="117"/>
    </row>
    <row r="496" spans="6:9" s="116" customFormat="1" x14ac:dyDescent="0.25">
      <c r="F496" s="117"/>
      <c r="G496" s="117"/>
      <c r="H496" s="117"/>
      <c r="I496" s="117"/>
    </row>
    <row r="497" spans="6:9" s="116" customFormat="1" x14ac:dyDescent="0.25">
      <c r="F497" s="117"/>
      <c r="G497" s="117"/>
      <c r="H497" s="117"/>
      <c r="I497" s="117"/>
    </row>
    <row r="498" spans="6:9" s="116" customFormat="1" x14ac:dyDescent="0.25">
      <c r="F498" s="117"/>
      <c r="G498" s="117"/>
      <c r="H498" s="117"/>
      <c r="I498" s="117"/>
    </row>
    <row r="499" spans="6:9" s="116" customFormat="1" x14ac:dyDescent="0.25">
      <c r="F499" s="117"/>
      <c r="G499" s="117"/>
      <c r="H499" s="117"/>
      <c r="I499" s="117"/>
    </row>
    <row r="500" spans="6:9" s="116" customFormat="1" x14ac:dyDescent="0.25">
      <c r="F500" s="117"/>
      <c r="G500" s="117"/>
      <c r="H500" s="117"/>
      <c r="I500" s="117"/>
    </row>
    <row r="501" spans="6:9" s="116" customFormat="1" x14ac:dyDescent="0.25">
      <c r="F501" s="117"/>
      <c r="G501" s="117"/>
      <c r="H501" s="117"/>
      <c r="I501" s="117"/>
    </row>
    <row r="502" spans="6:9" s="116" customFormat="1" x14ac:dyDescent="0.25">
      <c r="F502" s="117"/>
      <c r="G502" s="117"/>
      <c r="H502" s="117"/>
      <c r="I502" s="117"/>
    </row>
    <row r="503" spans="6:9" s="116" customFormat="1" x14ac:dyDescent="0.25">
      <c r="F503" s="117"/>
      <c r="G503" s="117"/>
      <c r="H503" s="117"/>
      <c r="I503" s="117"/>
    </row>
    <row r="504" spans="6:9" s="116" customFormat="1" x14ac:dyDescent="0.25">
      <c r="F504" s="117"/>
      <c r="G504" s="117"/>
      <c r="H504" s="117"/>
      <c r="I504" s="117"/>
    </row>
    <row r="505" spans="6:9" s="116" customFormat="1" x14ac:dyDescent="0.25">
      <c r="F505" s="117"/>
      <c r="G505" s="117"/>
      <c r="H505" s="117"/>
      <c r="I505" s="117"/>
    </row>
    <row r="506" spans="6:9" s="116" customFormat="1" x14ac:dyDescent="0.25">
      <c r="F506" s="117"/>
      <c r="G506" s="117"/>
      <c r="H506" s="117"/>
      <c r="I506" s="117"/>
    </row>
    <row r="507" spans="6:9" s="116" customFormat="1" x14ac:dyDescent="0.25">
      <c r="F507" s="117"/>
      <c r="G507" s="117"/>
      <c r="H507" s="117"/>
      <c r="I507" s="117"/>
    </row>
    <row r="508" spans="6:9" s="116" customFormat="1" x14ac:dyDescent="0.25">
      <c r="F508" s="117"/>
      <c r="G508" s="117"/>
      <c r="H508" s="117"/>
      <c r="I508" s="117"/>
    </row>
    <row r="509" spans="6:9" s="116" customFormat="1" x14ac:dyDescent="0.25">
      <c r="F509" s="117"/>
      <c r="G509" s="117"/>
      <c r="H509" s="117"/>
      <c r="I509" s="117"/>
    </row>
    <row r="510" spans="6:9" s="116" customFormat="1" x14ac:dyDescent="0.25">
      <c r="F510" s="117"/>
      <c r="G510" s="117"/>
      <c r="H510" s="117"/>
      <c r="I510" s="117"/>
    </row>
    <row r="511" spans="6:9" s="116" customFormat="1" x14ac:dyDescent="0.25">
      <c r="F511" s="117"/>
      <c r="G511" s="117"/>
      <c r="H511" s="117"/>
      <c r="I511" s="117"/>
    </row>
    <row r="512" spans="6:9" s="116" customFormat="1" x14ac:dyDescent="0.25">
      <c r="F512" s="117"/>
      <c r="G512" s="117"/>
      <c r="H512" s="117"/>
      <c r="I512" s="117"/>
    </row>
    <row r="513" spans="6:9" s="116" customFormat="1" x14ac:dyDescent="0.25">
      <c r="F513" s="117"/>
      <c r="G513" s="117"/>
      <c r="H513" s="117"/>
      <c r="I513" s="117"/>
    </row>
    <row r="514" spans="6:9" s="116" customFormat="1" x14ac:dyDescent="0.25">
      <c r="F514" s="117"/>
      <c r="G514" s="117"/>
      <c r="H514" s="117"/>
      <c r="I514" s="117"/>
    </row>
    <row r="515" spans="6:9" s="116" customFormat="1" x14ac:dyDescent="0.25">
      <c r="F515" s="117"/>
      <c r="G515" s="117"/>
      <c r="H515" s="117"/>
      <c r="I515" s="117"/>
    </row>
    <row r="516" spans="6:9" s="116" customFormat="1" x14ac:dyDescent="0.25">
      <c r="F516" s="117"/>
      <c r="G516" s="117"/>
      <c r="H516" s="117"/>
      <c r="I516" s="117"/>
    </row>
    <row r="517" spans="6:9" s="116" customFormat="1" x14ac:dyDescent="0.25">
      <c r="F517" s="117"/>
      <c r="G517" s="117"/>
      <c r="H517" s="117"/>
      <c r="I517" s="117"/>
    </row>
    <row r="518" spans="6:9" s="116" customFormat="1" x14ac:dyDescent="0.25">
      <c r="F518" s="117"/>
      <c r="G518" s="117"/>
      <c r="H518" s="117"/>
      <c r="I518" s="117"/>
    </row>
    <row r="519" spans="6:9" s="116" customFormat="1" x14ac:dyDescent="0.25">
      <c r="F519" s="117"/>
      <c r="G519" s="117"/>
      <c r="H519" s="117"/>
      <c r="I519" s="117"/>
    </row>
    <row r="520" spans="6:9" s="116" customFormat="1" x14ac:dyDescent="0.25">
      <c r="F520" s="117"/>
      <c r="G520" s="117"/>
      <c r="H520" s="117"/>
      <c r="I520" s="117"/>
    </row>
    <row r="521" spans="6:9" s="116" customFormat="1" x14ac:dyDescent="0.25">
      <c r="F521" s="117"/>
      <c r="G521" s="117"/>
      <c r="H521" s="117"/>
      <c r="I521" s="117"/>
    </row>
    <row r="522" spans="6:9" s="116" customFormat="1" x14ac:dyDescent="0.25">
      <c r="F522" s="117"/>
      <c r="G522" s="117"/>
      <c r="H522" s="117"/>
      <c r="I522" s="117"/>
    </row>
    <row r="523" spans="6:9" s="116" customFormat="1" x14ac:dyDescent="0.25">
      <c r="F523" s="117"/>
      <c r="G523" s="117"/>
      <c r="H523" s="117"/>
      <c r="I523" s="117"/>
    </row>
    <row r="524" spans="6:9" s="116" customFormat="1" x14ac:dyDescent="0.25">
      <c r="F524" s="117"/>
      <c r="G524" s="117"/>
      <c r="H524" s="117"/>
      <c r="I524" s="117"/>
    </row>
    <row r="525" spans="6:9" s="116" customFormat="1" x14ac:dyDescent="0.25">
      <c r="F525" s="117"/>
      <c r="G525" s="117"/>
      <c r="H525" s="117"/>
      <c r="I525" s="117"/>
    </row>
    <row r="526" spans="6:9" s="116" customFormat="1" x14ac:dyDescent="0.25">
      <c r="F526" s="117"/>
      <c r="G526" s="117"/>
      <c r="H526" s="117"/>
      <c r="I526" s="117"/>
    </row>
    <row r="527" spans="6:9" s="116" customFormat="1" x14ac:dyDescent="0.25">
      <c r="F527" s="117"/>
      <c r="G527" s="117"/>
      <c r="H527" s="117"/>
      <c r="I527" s="117"/>
    </row>
    <row r="528" spans="6:9" s="116" customFormat="1" x14ac:dyDescent="0.25">
      <c r="F528" s="117"/>
      <c r="G528" s="117"/>
      <c r="H528" s="117"/>
      <c r="I528" s="117"/>
    </row>
    <row r="529" spans="6:9" s="116" customFormat="1" x14ac:dyDescent="0.25">
      <c r="F529" s="117"/>
      <c r="G529" s="117"/>
      <c r="H529" s="117"/>
      <c r="I529" s="117"/>
    </row>
    <row r="530" spans="6:9" s="116" customFormat="1" x14ac:dyDescent="0.25">
      <c r="F530" s="117"/>
      <c r="G530" s="117"/>
      <c r="H530" s="117"/>
      <c r="I530" s="117"/>
    </row>
    <row r="531" spans="6:9" s="116" customFormat="1" x14ac:dyDescent="0.25">
      <c r="F531" s="117"/>
      <c r="G531" s="117"/>
      <c r="H531" s="117"/>
      <c r="I531" s="117"/>
    </row>
    <row r="532" spans="6:9" s="116" customFormat="1" x14ac:dyDescent="0.25">
      <c r="F532" s="117"/>
      <c r="G532" s="117"/>
      <c r="H532" s="117"/>
      <c r="I532" s="117"/>
    </row>
    <row r="533" spans="6:9" s="116" customFormat="1" x14ac:dyDescent="0.25">
      <c r="F533" s="117"/>
      <c r="G533" s="117"/>
      <c r="H533" s="117"/>
      <c r="I533" s="117"/>
    </row>
    <row r="534" spans="6:9" s="116" customFormat="1" x14ac:dyDescent="0.25">
      <c r="F534" s="117"/>
      <c r="G534" s="117"/>
      <c r="H534" s="117"/>
      <c r="I534" s="117"/>
    </row>
    <row r="535" spans="6:9" s="116" customFormat="1" x14ac:dyDescent="0.25">
      <c r="F535" s="117"/>
      <c r="G535" s="117"/>
      <c r="H535" s="117"/>
      <c r="I535" s="117"/>
    </row>
    <row r="536" spans="6:9" s="116" customFormat="1" x14ac:dyDescent="0.25">
      <c r="F536" s="117"/>
      <c r="G536" s="117"/>
      <c r="H536" s="117"/>
      <c r="I536" s="117"/>
    </row>
    <row r="537" spans="6:9" s="116" customFormat="1" x14ac:dyDescent="0.25">
      <c r="F537" s="117"/>
      <c r="G537" s="117"/>
      <c r="H537" s="117"/>
      <c r="I537" s="117"/>
    </row>
    <row r="538" spans="6:9" s="116" customFormat="1" x14ac:dyDescent="0.25">
      <c r="F538" s="117"/>
      <c r="G538" s="117"/>
      <c r="H538" s="117"/>
      <c r="I538" s="117"/>
    </row>
    <row r="539" spans="6:9" s="116" customFormat="1" x14ac:dyDescent="0.25">
      <c r="F539" s="117"/>
      <c r="G539" s="117"/>
      <c r="H539" s="117"/>
      <c r="I539" s="117"/>
    </row>
    <row r="540" spans="6:9" s="116" customFormat="1" x14ac:dyDescent="0.25">
      <c r="F540" s="117"/>
      <c r="G540" s="117"/>
      <c r="H540" s="117"/>
      <c r="I540" s="117"/>
    </row>
    <row r="541" spans="6:9" s="116" customFormat="1" x14ac:dyDescent="0.25">
      <c r="F541" s="117"/>
      <c r="G541" s="117"/>
      <c r="H541" s="117"/>
      <c r="I541" s="117"/>
    </row>
    <row r="542" spans="6:9" s="116" customFormat="1" x14ac:dyDescent="0.25">
      <c r="F542" s="117"/>
      <c r="G542" s="117"/>
      <c r="H542" s="117"/>
      <c r="I542" s="117"/>
    </row>
    <row r="543" spans="6:9" s="116" customFormat="1" x14ac:dyDescent="0.25">
      <c r="F543" s="117"/>
      <c r="G543" s="117"/>
      <c r="H543" s="117"/>
      <c r="I543" s="117"/>
    </row>
    <row r="544" spans="6:9" s="116" customFormat="1" x14ac:dyDescent="0.25">
      <c r="F544" s="117"/>
      <c r="G544" s="117"/>
      <c r="H544" s="117"/>
      <c r="I544" s="117"/>
    </row>
    <row r="545" spans="6:9" s="116" customFormat="1" x14ac:dyDescent="0.25">
      <c r="F545" s="117"/>
      <c r="G545" s="117"/>
      <c r="H545" s="117"/>
      <c r="I545" s="117"/>
    </row>
    <row r="546" spans="6:9" s="116" customFormat="1" x14ac:dyDescent="0.25">
      <c r="F546" s="117"/>
      <c r="G546" s="117"/>
      <c r="H546" s="117"/>
      <c r="I546" s="117"/>
    </row>
    <row r="547" spans="6:9" s="116" customFormat="1" x14ac:dyDescent="0.25">
      <c r="F547" s="117"/>
      <c r="G547" s="117"/>
      <c r="H547" s="117"/>
      <c r="I547" s="117"/>
    </row>
    <row r="548" spans="6:9" s="116" customFormat="1" x14ac:dyDescent="0.25">
      <c r="F548" s="117"/>
      <c r="G548" s="117"/>
      <c r="H548" s="117"/>
      <c r="I548" s="117"/>
    </row>
    <row r="549" spans="6:9" s="116" customFormat="1" x14ac:dyDescent="0.25">
      <c r="F549" s="117"/>
      <c r="G549" s="117"/>
      <c r="H549" s="117"/>
      <c r="I549" s="117"/>
    </row>
    <row r="550" spans="6:9" s="116" customFormat="1" x14ac:dyDescent="0.25">
      <c r="F550" s="117"/>
      <c r="G550" s="117"/>
      <c r="H550" s="117"/>
      <c r="I550" s="117"/>
    </row>
    <row r="551" spans="6:9" s="116" customFormat="1" x14ac:dyDescent="0.25">
      <c r="F551" s="117"/>
      <c r="G551" s="117"/>
      <c r="H551" s="117"/>
      <c r="I551" s="117"/>
    </row>
    <row r="552" spans="6:9" s="116" customFormat="1" x14ac:dyDescent="0.25">
      <c r="F552" s="117"/>
      <c r="G552" s="117"/>
      <c r="H552" s="117"/>
      <c r="I552" s="117"/>
    </row>
    <row r="553" spans="6:9" s="116" customFormat="1" x14ac:dyDescent="0.25">
      <c r="F553" s="117"/>
      <c r="G553" s="117"/>
      <c r="H553" s="117"/>
      <c r="I553" s="117"/>
    </row>
    <row r="554" spans="6:9" s="116" customFormat="1" x14ac:dyDescent="0.25">
      <c r="F554" s="117"/>
      <c r="G554" s="117"/>
      <c r="H554" s="117"/>
      <c r="I554" s="117"/>
    </row>
    <row r="555" spans="6:9" s="116" customFormat="1" x14ac:dyDescent="0.25">
      <c r="F555" s="117"/>
      <c r="G555" s="117"/>
      <c r="H555" s="117"/>
      <c r="I555" s="117"/>
    </row>
    <row r="556" spans="6:9" s="116" customFormat="1" x14ac:dyDescent="0.25">
      <c r="F556" s="117"/>
      <c r="G556" s="117"/>
      <c r="H556" s="117"/>
      <c r="I556" s="117"/>
    </row>
    <row r="557" spans="6:9" s="116" customFormat="1" x14ac:dyDescent="0.25">
      <c r="F557" s="117"/>
      <c r="G557" s="117"/>
      <c r="H557" s="117"/>
      <c r="I557" s="117"/>
    </row>
    <row r="558" spans="6:9" s="116" customFormat="1" x14ac:dyDescent="0.25">
      <c r="F558" s="117"/>
      <c r="G558" s="117"/>
      <c r="H558" s="117"/>
      <c r="I558" s="117"/>
    </row>
    <row r="559" spans="6:9" s="116" customFormat="1" x14ac:dyDescent="0.25">
      <c r="F559" s="117"/>
      <c r="G559" s="117"/>
      <c r="H559" s="117"/>
      <c r="I559" s="117"/>
    </row>
    <row r="560" spans="6:9" s="116" customFormat="1" x14ac:dyDescent="0.25">
      <c r="F560" s="117"/>
      <c r="G560" s="117"/>
      <c r="H560" s="117"/>
      <c r="I560" s="117"/>
    </row>
    <row r="561" spans="6:9" s="116" customFormat="1" x14ac:dyDescent="0.25">
      <c r="F561" s="117"/>
      <c r="G561" s="117"/>
      <c r="H561" s="117"/>
      <c r="I561" s="117"/>
    </row>
    <row r="562" spans="6:9" s="116" customFormat="1" x14ac:dyDescent="0.25">
      <c r="F562" s="117"/>
      <c r="G562" s="117"/>
      <c r="H562" s="117"/>
      <c r="I562" s="117"/>
    </row>
    <row r="563" spans="6:9" s="116" customFormat="1" x14ac:dyDescent="0.25">
      <c r="F563" s="117"/>
      <c r="G563" s="117"/>
      <c r="H563" s="117"/>
      <c r="I563" s="117"/>
    </row>
    <row r="564" spans="6:9" s="116" customFormat="1" x14ac:dyDescent="0.25">
      <c r="F564" s="117"/>
      <c r="G564" s="117"/>
      <c r="H564" s="117"/>
      <c r="I564" s="117"/>
    </row>
    <row r="565" spans="6:9" s="116" customFormat="1" x14ac:dyDescent="0.25">
      <c r="F565" s="117"/>
      <c r="G565" s="117"/>
      <c r="H565" s="117"/>
      <c r="I565" s="117"/>
    </row>
    <row r="566" spans="6:9" s="116" customFormat="1" x14ac:dyDescent="0.25">
      <c r="F566" s="117"/>
      <c r="G566" s="117"/>
      <c r="H566" s="117"/>
      <c r="I566" s="117"/>
    </row>
    <row r="567" spans="6:9" s="116" customFormat="1" x14ac:dyDescent="0.25">
      <c r="F567" s="117"/>
      <c r="G567" s="117"/>
      <c r="H567" s="117"/>
      <c r="I567" s="117"/>
    </row>
    <row r="568" spans="6:9" s="116" customFormat="1" x14ac:dyDescent="0.25">
      <c r="F568" s="117"/>
      <c r="G568" s="117"/>
      <c r="H568" s="117"/>
      <c r="I568" s="117"/>
    </row>
    <row r="569" spans="6:9" s="116" customFormat="1" x14ac:dyDescent="0.25">
      <c r="F569" s="117"/>
      <c r="G569" s="117"/>
      <c r="H569" s="117"/>
      <c r="I569" s="117"/>
    </row>
    <row r="570" spans="6:9" s="116" customFormat="1" x14ac:dyDescent="0.25">
      <c r="F570" s="117"/>
      <c r="G570" s="117"/>
      <c r="H570" s="117"/>
      <c r="I570" s="117"/>
    </row>
    <row r="571" spans="6:9" s="116" customFormat="1" x14ac:dyDescent="0.25">
      <c r="F571" s="117"/>
      <c r="G571" s="117"/>
      <c r="H571" s="117"/>
      <c r="I571" s="117"/>
    </row>
    <row r="572" spans="6:9" s="116" customFormat="1" x14ac:dyDescent="0.25">
      <c r="F572" s="117"/>
      <c r="G572" s="117"/>
      <c r="H572" s="117"/>
      <c r="I572" s="117"/>
    </row>
    <row r="573" spans="6:9" s="116" customFormat="1" x14ac:dyDescent="0.25">
      <c r="F573" s="117"/>
      <c r="G573" s="117"/>
      <c r="H573" s="117"/>
      <c r="I573" s="117"/>
    </row>
    <row r="574" spans="6:9" s="116" customFormat="1" x14ac:dyDescent="0.25">
      <c r="F574" s="117"/>
      <c r="G574" s="117"/>
      <c r="H574" s="117"/>
      <c r="I574" s="117"/>
    </row>
    <row r="575" spans="6:9" s="116" customFormat="1" x14ac:dyDescent="0.25">
      <c r="F575" s="117"/>
      <c r="G575" s="117"/>
      <c r="H575" s="117"/>
      <c r="I575" s="117"/>
    </row>
    <row r="576" spans="6:9" s="116" customFormat="1" x14ac:dyDescent="0.25">
      <c r="F576" s="117"/>
      <c r="G576" s="117"/>
      <c r="H576" s="117"/>
      <c r="I576" s="117"/>
    </row>
    <row r="577" spans="6:9" s="116" customFormat="1" x14ac:dyDescent="0.25">
      <c r="F577" s="117"/>
      <c r="G577" s="117"/>
      <c r="H577" s="117"/>
      <c r="I577" s="117"/>
    </row>
    <row r="578" spans="6:9" s="116" customFormat="1" x14ac:dyDescent="0.25">
      <c r="F578" s="117"/>
      <c r="G578" s="117"/>
      <c r="H578" s="117"/>
      <c r="I578" s="117"/>
    </row>
    <row r="579" spans="6:9" s="116" customFormat="1" x14ac:dyDescent="0.25">
      <c r="F579" s="117"/>
      <c r="G579" s="117"/>
      <c r="H579" s="117"/>
      <c r="I579" s="117"/>
    </row>
    <row r="580" spans="6:9" s="116" customFormat="1" x14ac:dyDescent="0.25">
      <c r="F580" s="117"/>
      <c r="G580" s="117"/>
      <c r="H580" s="117"/>
      <c r="I580" s="117"/>
    </row>
    <row r="581" spans="6:9" s="116" customFormat="1" x14ac:dyDescent="0.25">
      <c r="F581" s="117"/>
      <c r="G581" s="117"/>
      <c r="H581" s="117"/>
      <c r="I581" s="117"/>
    </row>
    <row r="582" spans="6:9" s="116" customFormat="1" x14ac:dyDescent="0.25">
      <c r="F582" s="117"/>
      <c r="G582" s="117"/>
      <c r="H582" s="117"/>
      <c r="I582" s="117"/>
    </row>
    <row r="583" spans="6:9" s="116" customFormat="1" x14ac:dyDescent="0.25">
      <c r="F583" s="117"/>
      <c r="G583" s="117"/>
      <c r="H583" s="117"/>
      <c r="I583" s="117"/>
    </row>
    <row r="584" spans="6:9" s="116" customFormat="1" x14ac:dyDescent="0.25">
      <c r="F584" s="117"/>
      <c r="G584" s="117"/>
      <c r="H584" s="117"/>
      <c r="I584" s="117"/>
    </row>
    <row r="585" spans="6:9" s="116" customFormat="1" x14ac:dyDescent="0.25">
      <c r="F585" s="117"/>
      <c r="G585" s="117"/>
      <c r="H585" s="117"/>
      <c r="I585" s="117"/>
    </row>
    <row r="586" spans="6:9" s="116" customFormat="1" x14ac:dyDescent="0.25">
      <c r="F586" s="117"/>
      <c r="G586" s="117"/>
      <c r="H586" s="117"/>
      <c r="I586" s="117"/>
    </row>
    <row r="587" spans="6:9" s="116" customFormat="1" x14ac:dyDescent="0.25">
      <c r="F587" s="117"/>
      <c r="G587" s="117"/>
      <c r="H587" s="117"/>
      <c r="I587" s="117"/>
    </row>
    <row r="588" spans="6:9" s="116" customFormat="1" x14ac:dyDescent="0.25">
      <c r="F588" s="117"/>
      <c r="G588" s="117"/>
      <c r="H588" s="117"/>
      <c r="I588" s="117"/>
    </row>
    <row r="589" spans="6:9" s="116" customFormat="1" x14ac:dyDescent="0.25">
      <c r="F589" s="117"/>
      <c r="G589" s="117"/>
      <c r="H589" s="117"/>
      <c r="I589" s="117"/>
    </row>
    <row r="590" spans="6:9" s="116" customFormat="1" x14ac:dyDescent="0.25">
      <c r="F590" s="117"/>
      <c r="G590" s="117"/>
      <c r="H590" s="117"/>
      <c r="I590" s="117"/>
    </row>
    <row r="591" spans="6:9" s="116" customFormat="1" x14ac:dyDescent="0.25">
      <c r="F591" s="117"/>
      <c r="G591" s="117"/>
      <c r="H591" s="117"/>
      <c r="I591" s="117"/>
    </row>
    <row r="592" spans="6:9" s="116" customFormat="1" x14ac:dyDescent="0.25">
      <c r="F592" s="117"/>
      <c r="G592" s="117"/>
      <c r="H592" s="117"/>
      <c r="I592" s="117"/>
    </row>
    <row r="593" spans="6:9" s="116" customFormat="1" x14ac:dyDescent="0.25">
      <c r="F593" s="117"/>
      <c r="G593" s="117"/>
      <c r="H593" s="117"/>
      <c r="I593" s="117"/>
    </row>
    <row r="594" spans="6:9" s="116" customFormat="1" x14ac:dyDescent="0.25">
      <c r="F594" s="117"/>
      <c r="G594" s="117"/>
      <c r="H594" s="117"/>
      <c r="I594" s="117"/>
    </row>
    <row r="595" spans="6:9" s="116" customFormat="1" x14ac:dyDescent="0.25">
      <c r="F595" s="117"/>
      <c r="G595" s="117"/>
      <c r="H595" s="117"/>
      <c r="I595" s="117"/>
    </row>
    <row r="596" spans="6:9" s="116" customFormat="1" x14ac:dyDescent="0.25">
      <c r="F596" s="117"/>
      <c r="G596" s="117"/>
      <c r="H596" s="117"/>
      <c r="I596" s="117"/>
    </row>
    <row r="597" spans="6:9" s="116" customFormat="1" x14ac:dyDescent="0.25">
      <c r="F597" s="117"/>
      <c r="G597" s="117"/>
      <c r="H597" s="117"/>
      <c r="I597" s="117"/>
    </row>
    <row r="598" spans="6:9" s="116" customFormat="1" x14ac:dyDescent="0.25">
      <c r="F598" s="117"/>
      <c r="G598" s="117"/>
      <c r="H598" s="117"/>
      <c r="I598" s="117"/>
    </row>
    <row r="599" spans="6:9" s="116" customFormat="1" x14ac:dyDescent="0.25">
      <c r="F599" s="117"/>
      <c r="G599" s="117"/>
      <c r="H599" s="117"/>
      <c r="I599" s="117"/>
    </row>
    <row r="600" spans="6:9" s="116" customFormat="1" x14ac:dyDescent="0.25">
      <c r="F600" s="117"/>
      <c r="G600" s="117"/>
      <c r="H600" s="117"/>
      <c r="I600" s="117"/>
    </row>
    <row r="601" spans="6:9" s="116" customFormat="1" x14ac:dyDescent="0.25">
      <c r="F601" s="117"/>
      <c r="G601" s="117"/>
      <c r="H601" s="117"/>
      <c r="I601" s="117"/>
    </row>
    <row r="602" spans="6:9" s="116" customFormat="1" x14ac:dyDescent="0.25">
      <c r="F602" s="117"/>
      <c r="G602" s="117"/>
      <c r="H602" s="117"/>
      <c r="I602" s="117"/>
    </row>
    <row r="603" spans="6:9" s="116" customFormat="1" x14ac:dyDescent="0.25">
      <c r="F603" s="117"/>
      <c r="G603" s="117"/>
      <c r="H603" s="117"/>
      <c r="I603" s="117"/>
    </row>
    <row r="604" spans="6:9" s="116" customFormat="1" x14ac:dyDescent="0.25">
      <c r="F604" s="117"/>
      <c r="G604" s="117"/>
      <c r="H604" s="117"/>
      <c r="I604" s="117"/>
    </row>
    <row r="605" spans="6:9" s="116" customFormat="1" x14ac:dyDescent="0.25">
      <c r="F605" s="117"/>
      <c r="G605" s="117"/>
      <c r="H605" s="117"/>
      <c r="I605" s="117"/>
    </row>
    <row r="606" spans="6:9" s="116" customFormat="1" x14ac:dyDescent="0.25">
      <c r="F606" s="117"/>
      <c r="G606" s="117"/>
      <c r="H606" s="117"/>
      <c r="I606" s="117"/>
    </row>
    <row r="607" spans="6:9" s="116" customFormat="1" x14ac:dyDescent="0.25">
      <c r="F607" s="117"/>
      <c r="G607" s="117"/>
      <c r="H607" s="117"/>
      <c r="I607" s="117"/>
    </row>
    <row r="608" spans="6:9" s="116" customFormat="1" x14ac:dyDescent="0.25">
      <c r="F608" s="117"/>
      <c r="G608" s="117"/>
      <c r="H608" s="117"/>
      <c r="I608" s="117"/>
    </row>
    <row r="609" spans="6:9" s="116" customFormat="1" x14ac:dyDescent="0.25">
      <c r="F609" s="117"/>
      <c r="G609" s="117"/>
      <c r="H609" s="117"/>
      <c r="I609" s="117"/>
    </row>
    <row r="610" spans="6:9" s="116" customFormat="1" x14ac:dyDescent="0.25">
      <c r="F610" s="117"/>
      <c r="G610" s="117"/>
      <c r="H610" s="117"/>
      <c r="I610" s="117"/>
    </row>
    <row r="611" spans="6:9" s="116" customFormat="1" x14ac:dyDescent="0.25">
      <c r="F611" s="117"/>
      <c r="G611" s="117"/>
      <c r="H611" s="117"/>
      <c r="I611" s="117"/>
    </row>
    <row r="612" spans="6:9" s="116" customFormat="1" x14ac:dyDescent="0.25">
      <c r="F612" s="117"/>
      <c r="G612" s="117"/>
      <c r="H612" s="117"/>
      <c r="I612" s="117"/>
    </row>
    <row r="613" spans="6:9" s="116" customFormat="1" x14ac:dyDescent="0.25">
      <c r="F613" s="117"/>
      <c r="G613" s="117"/>
      <c r="H613" s="117"/>
      <c r="I613" s="117"/>
    </row>
    <row r="614" spans="6:9" s="116" customFormat="1" x14ac:dyDescent="0.25">
      <c r="F614" s="117"/>
      <c r="G614" s="117"/>
      <c r="H614" s="117"/>
      <c r="I614" s="117"/>
    </row>
    <row r="615" spans="6:9" s="116" customFormat="1" x14ac:dyDescent="0.25">
      <c r="F615" s="117"/>
      <c r="G615" s="117"/>
      <c r="H615" s="117"/>
      <c r="I615" s="117"/>
    </row>
    <row r="616" spans="6:9" s="116" customFormat="1" x14ac:dyDescent="0.25">
      <c r="F616" s="117"/>
      <c r="G616" s="117"/>
      <c r="H616" s="117"/>
      <c r="I616" s="117"/>
    </row>
    <row r="617" spans="6:9" s="116" customFormat="1" x14ac:dyDescent="0.25">
      <c r="F617" s="117"/>
      <c r="G617" s="117"/>
      <c r="H617" s="117"/>
      <c r="I617" s="117"/>
    </row>
    <row r="618" spans="6:9" s="116" customFormat="1" x14ac:dyDescent="0.25">
      <c r="F618" s="117"/>
      <c r="G618" s="117"/>
      <c r="H618" s="117"/>
      <c r="I618" s="117"/>
    </row>
    <row r="619" spans="6:9" s="116" customFormat="1" x14ac:dyDescent="0.25">
      <c r="F619" s="117"/>
      <c r="G619" s="117"/>
      <c r="H619" s="117"/>
      <c r="I619" s="117"/>
    </row>
    <row r="620" spans="6:9" s="116" customFormat="1" x14ac:dyDescent="0.25">
      <c r="F620" s="117"/>
      <c r="G620" s="117"/>
      <c r="H620" s="117"/>
      <c r="I620" s="117"/>
    </row>
    <row r="621" spans="6:9" s="116" customFormat="1" x14ac:dyDescent="0.25">
      <c r="F621" s="117"/>
      <c r="G621" s="117"/>
      <c r="H621" s="117"/>
      <c r="I621" s="117"/>
    </row>
    <row r="622" spans="6:9" s="116" customFormat="1" x14ac:dyDescent="0.25">
      <c r="F622" s="117"/>
      <c r="G622" s="117"/>
      <c r="H622" s="117"/>
      <c r="I622" s="117"/>
    </row>
    <row r="623" spans="6:9" s="116" customFormat="1" x14ac:dyDescent="0.25">
      <c r="F623" s="117"/>
      <c r="G623" s="117"/>
      <c r="H623" s="117"/>
      <c r="I623" s="117"/>
    </row>
    <row r="624" spans="6:9" s="116" customFormat="1" x14ac:dyDescent="0.25">
      <c r="F624" s="117"/>
      <c r="G624" s="117"/>
      <c r="H624" s="117"/>
      <c r="I624" s="117"/>
    </row>
    <row r="625" spans="6:9" s="116" customFormat="1" x14ac:dyDescent="0.25">
      <c r="F625" s="117"/>
      <c r="G625" s="117"/>
      <c r="H625" s="117"/>
      <c r="I625" s="117"/>
    </row>
    <row r="626" spans="6:9" s="116" customFormat="1" x14ac:dyDescent="0.25">
      <c r="F626" s="117"/>
      <c r="G626" s="117"/>
      <c r="H626" s="117"/>
      <c r="I626" s="117"/>
    </row>
    <row r="627" spans="6:9" s="116" customFormat="1" x14ac:dyDescent="0.25">
      <c r="F627" s="117"/>
      <c r="G627" s="117"/>
      <c r="H627" s="117"/>
      <c r="I627" s="117"/>
    </row>
    <row r="628" spans="6:9" s="116" customFormat="1" x14ac:dyDescent="0.25">
      <c r="F628" s="117"/>
      <c r="G628" s="117"/>
      <c r="H628" s="117"/>
      <c r="I628" s="117"/>
    </row>
    <row r="629" spans="6:9" s="116" customFormat="1" x14ac:dyDescent="0.25">
      <c r="F629" s="117"/>
      <c r="G629" s="117"/>
      <c r="H629" s="117"/>
      <c r="I629" s="117"/>
    </row>
    <row r="630" spans="6:9" s="116" customFormat="1" x14ac:dyDescent="0.25">
      <c r="F630" s="117"/>
      <c r="G630" s="117"/>
      <c r="H630" s="117"/>
      <c r="I630" s="117"/>
    </row>
    <row r="631" spans="6:9" s="116" customFormat="1" x14ac:dyDescent="0.25">
      <c r="F631" s="117"/>
      <c r="G631" s="117"/>
      <c r="H631" s="117"/>
      <c r="I631" s="117"/>
    </row>
    <row r="632" spans="6:9" s="116" customFormat="1" x14ac:dyDescent="0.25">
      <c r="F632" s="117"/>
      <c r="G632" s="117"/>
      <c r="H632" s="117"/>
      <c r="I632" s="117"/>
    </row>
    <row r="633" spans="6:9" s="116" customFormat="1" x14ac:dyDescent="0.25">
      <c r="F633" s="117"/>
      <c r="G633" s="117"/>
      <c r="H633" s="117"/>
      <c r="I633" s="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128</v>
      </c>
      <c r="G4" s="76">
        <f>'[5]NDPR-Ogbelle'!L26</f>
        <v>495455.38729020761</v>
      </c>
    </row>
    <row r="5" spans="6:7" ht="19.5" x14ac:dyDescent="0.25">
      <c r="F5" s="77" t="s">
        <v>129</v>
      </c>
      <c r="G5" s="78">
        <f>'[5]Pan Ocean- OML 98'!L26</f>
        <v>110460.27513869906</v>
      </c>
    </row>
    <row r="6" spans="6:7" ht="19.5" x14ac:dyDescent="0.25">
      <c r="F6" s="77" t="s">
        <v>130</v>
      </c>
      <c r="G6" s="78">
        <f>'[5]NPDC-Oredo'!L26</f>
        <v>434615.68888101901</v>
      </c>
    </row>
    <row r="7" spans="6:7" ht="19.5" x14ac:dyDescent="0.25">
      <c r="F7" s="77" t="s">
        <v>131</v>
      </c>
      <c r="G7" s="78">
        <f>'[5]Belemaoil -Robertkiri'!L26</f>
        <v>330484.87451665086</v>
      </c>
    </row>
    <row r="8" spans="6:7" ht="19.5" x14ac:dyDescent="0.25">
      <c r="F8" s="77" t="s">
        <v>132</v>
      </c>
      <c r="G8" s="78">
        <f>'[5]Belemaoil -Inda'!L26</f>
        <v>100405.83366209414</v>
      </c>
    </row>
    <row r="9" spans="6:7" ht="19.5" x14ac:dyDescent="0.25">
      <c r="F9" s="77" t="s">
        <v>133</v>
      </c>
      <c r="G9" s="78">
        <f>'[5]PAN OCEAN - OML 147'!L25</f>
        <v>133105.98418986204</v>
      </c>
    </row>
    <row r="10" spans="6:7" ht="19.5" x14ac:dyDescent="0.25">
      <c r="F10" s="77" t="s">
        <v>134</v>
      </c>
      <c r="G10" s="78">
        <f>[5]SEPLAT!L26</f>
        <v>2344969.6189536783</v>
      </c>
    </row>
    <row r="11" spans="6:7" ht="19.5" x14ac:dyDescent="0.25">
      <c r="F11" s="77" t="s">
        <v>135</v>
      </c>
      <c r="G11" s="78">
        <f>'[5]NPDC OML 26'!L26</f>
        <v>604861.04235677782</v>
      </c>
    </row>
    <row r="12" spans="6:7" ht="19.5" x14ac:dyDescent="0.25">
      <c r="F12" s="77" t="s">
        <v>136</v>
      </c>
      <c r="G12" s="78">
        <f>'[5]NPDC OML 42 (Batan)'!L27</f>
        <v>478506.51626176049</v>
      </c>
    </row>
    <row r="13" spans="6:7" ht="19.5" x14ac:dyDescent="0.25">
      <c r="F13" s="77" t="s">
        <v>137</v>
      </c>
      <c r="G13" s="78">
        <f>'[5]NPDC OML 40'!L26</f>
        <v>1577254.6119634807</v>
      </c>
    </row>
    <row r="14" spans="6:7" ht="19.5" x14ac:dyDescent="0.25">
      <c r="F14" s="77" t="s">
        <v>138</v>
      </c>
      <c r="G14" s="78">
        <f>'[5]NPDC OML 30'!L26</f>
        <v>6245852.2558929063</v>
      </c>
    </row>
    <row r="15" spans="6:7" ht="19.5" x14ac:dyDescent="0.25">
      <c r="F15" s="77" t="s">
        <v>139</v>
      </c>
      <c r="G15" s="78">
        <f>'[5]NPDC OML 34'!L27</f>
        <v>1523832.3882810862</v>
      </c>
    </row>
    <row r="16" spans="6:7" ht="19.5" x14ac:dyDescent="0.25">
      <c r="F16" s="77" t="s">
        <v>140</v>
      </c>
      <c r="G16" s="78">
        <f>'[5]WSPOL-Ibigwe New'!L26</f>
        <v>724477.8245454469</v>
      </c>
    </row>
    <row r="17" spans="6:7" ht="19.5" x14ac:dyDescent="0.25">
      <c r="F17" s="77" t="s">
        <v>141</v>
      </c>
      <c r="G17" s="78">
        <f>'[5]TEPNG-OML58 New'!L26</f>
        <v>1492231.3549057099</v>
      </c>
    </row>
    <row r="18" spans="6:7" ht="19.5" x14ac:dyDescent="0.25">
      <c r="F18" s="77" t="s">
        <v>142</v>
      </c>
      <c r="G18" s="78">
        <f>[5]Midwestern!L26</f>
        <v>678939.75603266316</v>
      </c>
    </row>
    <row r="19" spans="6:7" ht="19.5" x14ac:dyDescent="0.25">
      <c r="F19" s="77" t="s">
        <v>143</v>
      </c>
      <c r="G19" s="78">
        <f>[5]Newcross!L26</f>
        <v>1902477.8007057486</v>
      </c>
    </row>
    <row r="20" spans="6:7" ht="19.5" x14ac:dyDescent="0.25">
      <c r="F20" s="77" t="s">
        <v>144</v>
      </c>
      <c r="G20" s="78">
        <f>[5]Aiteo!L26</f>
        <v>2538360.5853224285</v>
      </c>
    </row>
    <row r="21" spans="6:7" ht="19.5" x14ac:dyDescent="0.25">
      <c r="F21" s="77" t="s">
        <v>145</v>
      </c>
      <c r="G21" s="78">
        <f>[5]Eroton!L26</f>
        <v>1361156.2958756015</v>
      </c>
    </row>
    <row r="22" spans="6:7" ht="19.5" x14ac:dyDescent="0.25">
      <c r="F22" s="77" t="s">
        <v>146</v>
      </c>
      <c r="G22" s="78">
        <f>'[5]NPDC ABURA'!L26</f>
        <v>404180.82542241627</v>
      </c>
    </row>
    <row r="23" spans="6:7" ht="19.5" x14ac:dyDescent="0.25">
      <c r="F23" s="77" t="s">
        <v>147</v>
      </c>
      <c r="G23" s="78">
        <f>[5]EXCEL!L27</f>
        <v>41726.595757426687</v>
      </c>
    </row>
    <row r="24" spans="6:7" ht="19.5" x14ac:dyDescent="0.25">
      <c r="F24" s="77" t="s">
        <v>148</v>
      </c>
      <c r="G24" s="78">
        <f>[5]Millenium!L27</f>
        <v>0</v>
      </c>
    </row>
    <row r="25" spans="6:7" ht="20.25" thickBot="1" x14ac:dyDescent="0.3">
      <c r="F25" s="79" t="s">
        <v>149</v>
      </c>
      <c r="G25" s="78">
        <f>[5]HHOGL!L27</f>
        <v>3272512.2242199238</v>
      </c>
    </row>
    <row r="26" spans="6:7" ht="20.25" thickBot="1" x14ac:dyDescent="0.4">
      <c r="F26" s="131"/>
      <c r="G26" s="132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107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111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116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123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U33"/>
  <sheetViews>
    <sheetView tabSelected="1" topLeftCell="H1" workbookViewId="0">
      <pane xSplit="1" ySplit="3" topLeftCell="M26" activePane="bottomRight" state="frozen"/>
      <selection activeCell="H1" sqref="H1"/>
      <selection pane="topRight" activeCell="I1" sqref="I1"/>
      <selection pane="bottomLeft" activeCell="H4" sqref="H4"/>
      <selection pane="bottomRight" activeCell="Q23" sqref="Q23:Q25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2" customWidth="1"/>
    <col min="10" max="11" width="16.28515625" style="102" customWidth="1"/>
    <col min="12" max="14" width="14.5703125" style="102" customWidth="1"/>
    <col min="15" max="15" width="14.7109375" style="96" customWidth="1"/>
    <col min="16" max="16" width="13.5703125" style="96" customWidth="1"/>
    <col min="17" max="17" width="15.7109375" style="96" customWidth="1"/>
    <col min="18" max="19" width="13.5703125" style="96" customWidth="1"/>
    <col min="20" max="20" width="14.85546875" style="96" customWidth="1"/>
    <col min="21" max="21" width="54.140625" style="102" customWidth="1"/>
  </cols>
  <sheetData>
    <row r="2" spans="1:21" ht="30" x14ac:dyDescent="0.25">
      <c r="A2" t="s">
        <v>18</v>
      </c>
      <c r="F2" s="7"/>
      <c r="G2" s="7"/>
      <c r="H2" s="95" t="s">
        <v>201</v>
      </c>
      <c r="I2" s="101"/>
      <c r="J2" s="101"/>
      <c r="K2" s="101"/>
    </row>
    <row r="3" spans="1:21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3" t="s">
        <v>157</v>
      </c>
      <c r="J3" s="103" t="s">
        <v>188</v>
      </c>
      <c r="K3" s="103" t="s">
        <v>189</v>
      </c>
      <c r="L3" s="103" t="s">
        <v>190</v>
      </c>
      <c r="M3" s="103" t="s">
        <v>191</v>
      </c>
      <c r="N3" s="103" t="s">
        <v>192</v>
      </c>
      <c r="O3" s="97" t="s">
        <v>193</v>
      </c>
      <c r="P3" s="97" t="s">
        <v>194</v>
      </c>
      <c r="Q3" s="97" t="s">
        <v>197</v>
      </c>
      <c r="R3" s="97" t="s">
        <v>198</v>
      </c>
      <c r="S3" s="97"/>
      <c r="T3" s="97"/>
      <c r="U3" s="61" t="s">
        <v>34</v>
      </c>
    </row>
    <row r="4" spans="1:21" s="51" customFormat="1" x14ac:dyDescent="0.25">
      <c r="H4" s="52" t="s">
        <v>32</v>
      </c>
      <c r="I4" s="104"/>
      <c r="J4" s="104"/>
      <c r="K4" s="105"/>
      <c r="L4" s="105"/>
      <c r="M4" s="105"/>
      <c r="N4" s="105"/>
      <c r="O4" s="106"/>
      <c r="P4" s="106"/>
      <c r="Q4" s="106"/>
      <c r="R4" s="106"/>
      <c r="S4" s="106"/>
      <c r="T4" s="98"/>
      <c r="U4" s="107"/>
    </row>
    <row r="5" spans="1:21" s="53" customFormat="1" x14ac:dyDescent="0.25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8">
        <f>M5*0.3</f>
        <v>-450364.0250999998</v>
      </c>
      <c r="O5" s="109"/>
      <c r="P5" s="98">
        <f>O5*0.3</f>
        <v>0</v>
      </c>
      <c r="Q5" s="98"/>
      <c r="R5" s="98"/>
      <c r="S5" s="98"/>
      <c r="T5" s="98"/>
      <c r="U5" s="107"/>
    </row>
    <row r="6" spans="1:21" s="53" customFormat="1" x14ac:dyDescent="0.25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8">
        <f t="shared" ref="N6:N30" si="2">M6*0.3</f>
        <v>-387454.01280000003</v>
      </c>
      <c r="O6" s="109"/>
      <c r="P6" s="98">
        <f t="shared" ref="P6:P30" si="3">O6*0.3</f>
        <v>0</v>
      </c>
      <c r="Q6" s="98"/>
      <c r="R6" s="98"/>
      <c r="S6" s="98"/>
      <c r="T6" s="98"/>
      <c r="U6" s="107"/>
    </row>
    <row r="7" spans="1:21" s="62" customFormat="1" x14ac:dyDescent="0.25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8">
        <f t="shared" si="2"/>
        <v>0</v>
      </c>
      <c r="O7" s="109"/>
      <c r="P7" s="98">
        <f t="shared" si="3"/>
        <v>0</v>
      </c>
      <c r="Q7" s="98"/>
      <c r="R7" s="98"/>
      <c r="S7" s="98"/>
      <c r="T7" s="98"/>
      <c r="U7" s="115"/>
    </row>
    <row r="8" spans="1:21" s="53" customFormat="1" x14ac:dyDescent="0.25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8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63"/>
    </row>
    <row r="9" spans="1:21" s="53" customFormat="1" x14ac:dyDescent="0.25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8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64"/>
    </row>
    <row r="10" spans="1:21" s="62" customFormat="1" x14ac:dyDescent="0.25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8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64"/>
    </row>
    <row r="11" spans="1:21" s="53" customFormat="1" x14ac:dyDescent="0.25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8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107"/>
    </row>
    <row r="12" spans="1:21" s="53" customFormat="1" x14ac:dyDescent="0.25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8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110"/>
    </row>
    <row r="13" spans="1:21" s="53" customFormat="1" x14ac:dyDescent="0.25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8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110"/>
    </row>
    <row r="14" spans="1:21" s="53" customFormat="1" x14ac:dyDescent="0.25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8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110"/>
    </row>
    <row r="15" spans="1:21" s="53" customFormat="1" ht="30" x14ac:dyDescent="0.25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8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100"/>
      <c r="U15" s="107" t="s">
        <v>196</v>
      </c>
    </row>
    <row r="16" spans="1:21" s="53" customFormat="1" x14ac:dyDescent="0.25">
      <c r="I16" s="111"/>
      <c r="J16" s="111"/>
      <c r="K16" s="62"/>
      <c r="L16" s="63">
        <f t="shared" si="0"/>
        <v>0</v>
      </c>
      <c r="M16" s="63">
        <f t="shared" ref="M16:M17" si="5">94%*L16</f>
        <v>0</v>
      </c>
      <c r="N16" s="108">
        <f t="shared" si="2"/>
        <v>0</v>
      </c>
      <c r="O16" s="98"/>
      <c r="P16" s="98">
        <f t="shared" si="3"/>
        <v>0</v>
      </c>
      <c r="Q16" s="98"/>
      <c r="R16" s="98"/>
      <c r="S16" s="98"/>
      <c r="T16" s="98"/>
      <c r="U16" s="112"/>
    </row>
    <row r="17" spans="3:21" s="53" customFormat="1" x14ac:dyDescent="0.25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8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110"/>
    </row>
    <row r="18" spans="3:21" s="53" customFormat="1" ht="45" x14ac:dyDescent="0.25">
      <c r="G18" s="53">
        <v>110259</v>
      </c>
      <c r="H18" s="10" t="s">
        <v>168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8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107" t="s">
        <v>158</v>
      </c>
    </row>
    <row r="19" spans="3:21" s="53" customFormat="1" ht="16.5" customHeight="1" x14ac:dyDescent="0.25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8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107"/>
    </row>
    <row r="20" spans="3:21" s="53" customFormat="1" x14ac:dyDescent="0.25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8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110" t="s">
        <v>199</v>
      </c>
    </row>
    <row r="21" spans="3:21" s="53" customFormat="1" x14ac:dyDescent="0.25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8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7">Q21/3</f>
        <v>393132.83666666667</v>
      </c>
      <c r="S21" s="98"/>
      <c r="T21" s="98"/>
      <c r="U21" s="110" t="s">
        <v>200</v>
      </c>
    </row>
    <row r="22" spans="3:21" s="53" customFormat="1" x14ac:dyDescent="0.25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8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7"/>
        <v>0</v>
      </c>
      <c r="S22" s="98"/>
      <c r="T22" s="98"/>
      <c r="U22" s="110" t="s">
        <v>199</v>
      </c>
    </row>
    <row r="23" spans="3:21" s="53" customFormat="1" x14ac:dyDescent="0.25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8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7"/>
        <v>3846967.1966666668</v>
      </c>
      <c r="S23" s="98"/>
      <c r="T23" s="98"/>
      <c r="U23" s="110" t="s">
        <v>200</v>
      </c>
    </row>
    <row r="24" spans="3:21" s="53" customFormat="1" x14ac:dyDescent="0.25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8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7"/>
        <v>599237.40666666662</v>
      </c>
      <c r="S24" s="98"/>
      <c r="T24" s="98"/>
      <c r="U24" s="110" t="s">
        <v>199</v>
      </c>
    </row>
    <row r="25" spans="3:21" s="53" customFormat="1" x14ac:dyDescent="0.25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8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7"/>
        <v>1436786.9333333333</v>
      </c>
      <c r="S25" s="98"/>
      <c r="T25" s="98"/>
      <c r="U25" s="110" t="s">
        <v>200</v>
      </c>
    </row>
    <row r="26" spans="3:21" s="53" customFormat="1" x14ac:dyDescent="0.25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8">
        <f t="shared" si="2"/>
        <v>494084.71853999991</v>
      </c>
      <c r="O26" s="98">
        <v>306924.78999999998</v>
      </c>
      <c r="P26" s="98">
        <f t="shared" si="3"/>
        <v>92077.436999999991</v>
      </c>
      <c r="Q26" s="98"/>
      <c r="R26" s="98">
        <f t="shared" si="7"/>
        <v>0</v>
      </c>
      <c r="S26" s="62"/>
      <c r="T26" s="98"/>
      <c r="U26" s="107" t="s">
        <v>195</v>
      </c>
    </row>
    <row r="27" spans="3:21" s="53" customFormat="1" x14ac:dyDescent="0.25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8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7"/>
        <v>132355.91333333333</v>
      </c>
      <c r="S27" s="98"/>
      <c r="T27" s="98"/>
      <c r="U27" s="110" t="s">
        <v>199</v>
      </c>
    </row>
    <row r="28" spans="3:21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8">
        <f t="shared" si="2"/>
        <v>8710.9912800000075</v>
      </c>
      <c r="O28" s="98"/>
      <c r="P28" s="98">
        <f t="shared" si="3"/>
        <v>0</v>
      </c>
      <c r="Q28" s="98"/>
      <c r="R28" s="98">
        <f t="shared" si="7"/>
        <v>0</v>
      </c>
      <c r="S28" s="98"/>
      <c r="T28" s="98"/>
      <c r="U28" s="107"/>
    </row>
    <row r="29" spans="3:21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8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7"/>
        <v>56053.376666666671</v>
      </c>
      <c r="S29" s="98"/>
      <c r="T29" s="98"/>
      <c r="U29" s="110"/>
    </row>
    <row r="30" spans="3:21" s="53" customFormat="1" x14ac:dyDescent="0.25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8">
        <f t="shared" si="2"/>
        <v>0</v>
      </c>
      <c r="O30" s="98"/>
      <c r="P30" s="98">
        <f t="shared" si="3"/>
        <v>0</v>
      </c>
      <c r="Q30" s="98"/>
      <c r="R30" s="98">
        <f t="shared" si="7"/>
        <v>0</v>
      </c>
      <c r="S30" s="98"/>
      <c r="T30" s="98"/>
      <c r="U30" s="110"/>
    </row>
    <row r="31" spans="3:21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3">
        <f t="shared" ref="I31" si="8">SUM(I1:I30)</f>
        <v>0</v>
      </c>
      <c r="J31" s="113">
        <f>SUM(J1:J30)</f>
        <v>20747831.370000001</v>
      </c>
      <c r="K31" s="108">
        <f>SUM(K1:K30)</f>
        <v>112355314.07340427</v>
      </c>
      <c r="L31" s="108">
        <f t="shared" ref="L31:R31" si="9">SUM(L1:L30)</f>
        <v>133103145.44340427</v>
      </c>
      <c r="M31" s="108">
        <f t="shared" si="9"/>
        <v>125116956.7168</v>
      </c>
      <c r="N31" s="108">
        <f t="shared" si="9"/>
        <v>37535087.015039988</v>
      </c>
      <c r="O31" s="108">
        <f t="shared" si="9"/>
        <v>15108808.199999999</v>
      </c>
      <c r="P31" s="126">
        <f t="shared" si="9"/>
        <v>4532642.459999999</v>
      </c>
      <c r="Q31" s="108">
        <f t="shared" si="9"/>
        <v>19960513.559999999</v>
      </c>
      <c r="R31" s="126">
        <f t="shared" si="9"/>
        <v>6653504.5200000005</v>
      </c>
      <c r="S31" s="99"/>
      <c r="T31" s="99"/>
      <c r="U31" s="110"/>
    </row>
    <row r="32" spans="3:21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4"/>
      <c r="M32" s="114"/>
      <c r="N32" s="114"/>
      <c r="T32" s="100"/>
    </row>
    <row r="33" spans="3:20" ht="22.5" x14ac:dyDescent="0.25">
      <c r="C33" s="4" t="s">
        <v>0</v>
      </c>
      <c r="D33" s="3"/>
      <c r="E33" s="2"/>
      <c r="F33" s="1">
        <v>16.687000000000001</v>
      </c>
      <c r="G33" s="9"/>
      <c r="L33" s="114"/>
      <c r="M33" s="114"/>
      <c r="N33" s="114"/>
      <c r="T33" s="1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2023-02-16T07:04:09Z</dcterms:modified>
</cp:coreProperties>
</file>