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_orupabo_shell_com/Documents/Documents/"/>
    </mc:Choice>
  </mc:AlternateContent>
  <xr:revisionPtr revIDLastSave="0" documentId="8_{161526C9-A4F9-4BA2-9C9F-9F6159EB0892}" xr6:coauthVersionLast="47" xr6:coauthVersionMax="47" xr10:uidLastSave="{00000000-0000-0000-0000-000000000000}"/>
  <bookViews>
    <workbookView xWindow="-110" yWindow="-110" windowWidth="19420" windowHeight="10300" activeTab="5" xr2:uid="{DDF23A24-8FE2-40CB-9D35-00B580001FF4}"/>
  </bookViews>
  <sheets>
    <sheet name="Dec 2022 Invoices" sheetId="21" r:id="rId1"/>
    <sheet name="31.12.2022" sheetId="20" r:id="rId2"/>
    <sheet name="31.12.2020" sheetId="2" state="hidden" r:id="rId3"/>
    <sheet name="Dec 2021" sheetId="19" state="hidden" r:id="rId4"/>
    <sheet name="Receivables 31.12.2021" sheetId="17" state="hidden" r:id="rId5"/>
    <sheet name="2022 Receipts to Bank" sheetId="1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1">#REF!</definedName>
    <definedName name="TEST2">#REF!</definedName>
    <definedName name="TEST3">[3]Detail!#REF!</definedName>
    <definedName name="TESTHKEY">#REF!</definedName>
    <definedName name="TESTKEYS">#REF!</definedName>
    <definedName name="TESTVKEY">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0" r:id="rId12"/>
    <pivotCache cacheId="1" r:id="rId13"/>
    <pivotCache cacheId="2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30" i="1" l="1"/>
  <c r="AD29" i="1"/>
  <c r="AD28" i="1"/>
  <c r="AC27" i="1"/>
  <c r="AD27" i="1" s="1"/>
  <c r="AD26" i="1"/>
  <c r="AC25" i="1"/>
  <c r="AD25" i="1" s="1"/>
  <c r="AC24" i="1"/>
  <c r="AD24" i="1" s="1"/>
  <c r="AC23" i="1"/>
  <c r="AD23" i="1" s="1"/>
  <c r="AC22" i="1"/>
  <c r="AD22" i="1" s="1"/>
  <c r="AC21" i="1"/>
  <c r="AD21" i="1" s="1"/>
  <c r="AC20" i="1"/>
  <c r="AC31" i="1" s="1"/>
  <c r="AD19" i="1"/>
  <c r="AD18" i="1"/>
  <c r="AG31" i="1"/>
  <c r="AH16" i="1"/>
  <c r="AH31" i="1" s="1"/>
  <c r="AE31" i="1"/>
  <c r="AF15" i="1"/>
  <c r="AF5" i="1"/>
  <c r="AF31" i="1" s="1"/>
  <c r="AA31" i="1"/>
  <c r="AB8" i="1"/>
  <c r="AB31" i="1" s="1"/>
  <c r="Y31" i="1"/>
  <c r="AD20" i="1" l="1"/>
  <c r="AD31" i="1" s="1"/>
  <c r="Z9" i="1"/>
  <c r="Z31" i="1" s="1"/>
  <c r="X27" i="1"/>
  <c r="X26" i="1"/>
  <c r="X25" i="1"/>
  <c r="X24" i="1"/>
  <c r="X23" i="1"/>
  <c r="X22" i="1"/>
  <c r="X21" i="1"/>
  <c r="W31" i="1"/>
  <c r="V26" i="1"/>
  <c r="V25" i="1"/>
  <c r="V23" i="1"/>
  <c r="V22" i="1"/>
  <c r="V21" i="1"/>
  <c r="U27" i="1"/>
  <c r="V27" i="1" s="1"/>
  <c r="U20" i="1"/>
  <c r="U24" i="1"/>
  <c r="V24" i="1" s="1"/>
  <c r="S29" i="1"/>
  <c r="T29" i="1" s="1"/>
  <c r="S26" i="1"/>
  <c r="T26" i="1" s="1"/>
  <c r="U31" i="1" l="1"/>
  <c r="S31" i="1"/>
  <c r="V20" i="1"/>
  <c r="V31" i="1"/>
  <c r="X20" i="1"/>
  <c r="X31" i="1" s="1"/>
  <c r="T31" i="1"/>
  <c r="R30" i="1"/>
  <c r="R29" i="1"/>
  <c r="R28" i="1"/>
  <c r="R27" i="1"/>
  <c r="R26" i="1"/>
  <c r="R24" i="1"/>
  <c r="R22" i="1"/>
  <c r="R20" i="1"/>
  <c r="Q25" i="1"/>
  <c r="R25" i="1" s="1"/>
  <c r="Q23" i="1"/>
  <c r="R23" i="1" s="1"/>
  <c r="Q21" i="1"/>
  <c r="J29" i="1"/>
  <c r="J26" i="1"/>
  <c r="J23" i="1"/>
  <c r="J19" i="1"/>
  <c r="K15" i="1"/>
  <c r="Q31" i="1" l="1"/>
  <c r="R21" i="1"/>
  <c r="R31" i="1" s="1"/>
  <c r="O31" i="1"/>
  <c r="K31" i="1"/>
  <c r="J31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6" i="1"/>
  <c r="P7" i="1"/>
  <c r="P8" i="1"/>
  <c r="P9" i="1"/>
  <c r="P10" i="1"/>
  <c r="P11" i="1"/>
  <c r="P12" i="1"/>
  <c r="P13" i="1"/>
  <c r="P14" i="1"/>
  <c r="P15" i="1"/>
  <c r="P5" i="1"/>
  <c r="L15" i="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G5" i="21"/>
  <c r="G4" i="21"/>
  <c r="G29" i="21" s="1"/>
  <c r="P31" i="1" l="1"/>
  <c r="M15" i="1"/>
  <c r="N15" i="1" s="1"/>
  <c r="I31" i="1"/>
  <c r="L17" i="1" l="1"/>
  <c r="M17" i="1" s="1"/>
  <c r="N17" i="1" s="1"/>
  <c r="L16" i="1"/>
  <c r="M16" i="1" s="1"/>
  <c r="N16" i="1" s="1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27" i="19" l="1"/>
  <c r="L44" i="2" l="1"/>
  <c r="L39" i="2"/>
  <c r="L42" i="2"/>
  <c r="L23" i="2"/>
  <c r="L41" i="2"/>
  <c r="L43" i="2"/>
  <c r="L24" i="2"/>
  <c r="L22" i="2"/>
  <c r="L25" i="1" l="1"/>
  <c r="L7" i="1"/>
  <c r="L27" i="1"/>
  <c r="L29" i="1"/>
  <c r="L11" i="1"/>
  <c r="L13" i="1"/>
  <c r="M13" i="1" s="1"/>
  <c r="N13" i="1" s="1"/>
  <c r="L6" i="1"/>
  <c r="L26" i="1"/>
  <c r="L19" i="1"/>
  <c r="L8" i="1"/>
  <c r="M8" i="1" s="1"/>
  <c r="N8" i="1" s="1"/>
  <c r="L28" i="1"/>
  <c r="L5" i="1"/>
  <c r="L14" i="1"/>
  <c r="M14" i="1" s="1"/>
  <c r="L20" i="1"/>
  <c r="L9" i="1"/>
  <c r="L22" i="1"/>
  <c r="L24" i="1"/>
  <c r="L21" i="1"/>
  <c r="L10" i="1"/>
  <c r="L18" i="1"/>
  <c r="L23" i="1"/>
  <c r="M23" i="1" s="1"/>
  <c r="N23" i="1" s="1"/>
  <c r="L12" i="1"/>
  <c r="M12" i="1" s="1"/>
  <c r="N12" i="1" s="1"/>
  <c r="L30" i="1"/>
  <c r="L31" i="1" l="1"/>
  <c r="M9" i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8" i="1"/>
  <c r="N18" i="1" s="1"/>
  <c r="M30" i="1"/>
  <c r="N30" i="1" s="1"/>
  <c r="N14" i="1" l="1"/>
  <c r="M7" i="1"/>
  <c r="N7" i="1" s="1"/>
  <c r="M26" i="1" l="1"/>
  <c r="N26" i="1" s="1"/>
  <c r="M5" i="1" l="1"/>
  <c r="N5" i="1" l="1"/>
  <c r="N31" i="1" s="1"/>
  <c r="M31" i="1"/>
</calcChain>
</file>

<file path=xl/sharedStrings.xml><?xml version="1.0" encoding="utf-8"?>
<sst xmlns="http://schemas.openxmlformats.org/spreadsheetml/2006/main" count="650" uniqueCount="215">
  <si>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</si>
  <si>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</si>
  <si>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</si>
  <si>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</si>
  <si>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</si>
  <si>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</si>
  <si>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</si>
  <si>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</si>
  <si>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</si>
  <si>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</si>
  <si>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</si>
  <si>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</si>
  <si>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</si>
  <si>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</si>
  <si>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</si>
  <si>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</si>
  <si>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</si>
  <si>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</si>
  <si>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</si>
  <si>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</si>
  <si>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</si>
  <si>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</si>
  <si>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</si>
  <si>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</si>
  <si>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</si>
  <si>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</si>
  <si>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</si>
  <si>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</si>
  <si>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</si>
  <si>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</si>
  <si>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</si>
  <si>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</si>
  <si>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</si>
  <si>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</si>
  <si>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</si>
  <si>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</si>
  <si>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</si>
  <si>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</si>
  <si>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</si>
  <si>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</si>
  <si>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</si>
  <si>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</si>
  <si>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</si>
  <si>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</si>
  <si>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</si>
  <si>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</si>
  <si>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</si>
  <si>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</si>
  <si>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</si>
  <si>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</si>
  <si>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</si>
  <si>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</si>
  <si>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</si>
  <si>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</si>
  <si>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</si>
  <si>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</si>
  <si>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</si>
  <si>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</si>
  <si>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</si>
  <si>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</si>
  <si>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</si>
  <si>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</si>
  <si>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</si>
  <si>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</si>
  <si>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</si>
  <si>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</si>
  <si>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</si>
  <si>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</si>
  <si>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</si>
  <si>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</si>
  <si>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</si>
  <si>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</si>
  <si>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</si>
  <si>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</si>
  <si>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</si>
  <si>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</si>
  <si>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</si>
  <si>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</si>
  <si>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</si>
  <si>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</si>
  <si>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</si>
  <si>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</si>
  <si>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</si>
  <si>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</si>
  <si>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</si>
  <si>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</si>
  <si>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</si>
  <si>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</si>
  <si>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</si>
  <si>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</si>
  <si>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</si>
  <si>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</si>
  <si>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</si>
  <si>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</si>
  <si>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</si>
  <si>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</si>
  <si>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</si>
  <si>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</si>
  <si>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</si>
  <si>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</si>
  <si>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</si>
  <si>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</si>
  <si>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</si>
  <si>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</si>
  <si>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</si>
  <si>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</si>
  <si>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</si>
  <si>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</si>
  <si>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</si>
  <si>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</si>
  <si>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</si>
  <si>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</si>
  <si>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</si>
  <si>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</si>
  <si>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</si>
  <si>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</si>
  <si>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</si>
  <si>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</si>
  <si>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</si>
  <si>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</si>
  <si>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</si>
  <si>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</si>
  <si>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</si>
  <si>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</si>
  <si>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</si>
  <si>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</si>
  <si>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</si>
  <si>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</si>
  <si>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</si>
  <si>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</si>
  <si>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</si>
  <si>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</si>
  <si>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</si>
  <si>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</si>
  <si>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</si>
  <si>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</si>
  <si>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</si>
  <si>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</si>
  <si>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</si>
  <si>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</si>
  <si>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</si>
  <si>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</si>
  <si>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</si>
  <si>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</si>
  <si>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</si>
  <si>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</si>
  <si>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</si>
  <si>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</si>
  <si>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</si>
  <si>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</si>
  <si>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</si>
  <si>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</si>
  <si>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</si>
  <si>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</si>
  <si>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</si>
  <si>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</si>
  <si>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</si>
  <si>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December 2021 invoices FUS$</t>
  </si>
  <si>
    <t>SPDC RECEIVABLES REPORT AS AT 31 DECEMBER 2022</t>
  </si>
  <si>
    <t>WHT</t>
  </si>
  <si>
    <t>NIGER DELTA POWER HOLDING COMPANY</t>
  </si>
  <si>
    <t>ExxonMobil Nigeria UnLtd</t>
  </si>
  <si>
    <t>NNPC E&amp;P LIMITED OML 98</t>
  </si>
  <si>
    <t>DANGOTE FERTILIZER LTD</t>
  </si>
  <si>
    <t>BROADVIEW ENGINEERING LIMITED</t>
  </si>
  <si>
    <t>OML 11</t>
  </si>
  <si>
    <t>OML 11 Total</t>
  </si>
  <si>
    <t>NEPL (OML 98)</t>
  </si>
  <si>
    <t>NDPR (Ogbelle)</t>
  </si>
  <si>
    <t>NEPL OML 98 (Ogharefe)</t>
  </si>
  <si>
    <t>NEPL Oredo</t>
  </si>
  <si>
    <t>PANOCEAN OML 147</t>
  </si>
  <si>
    <t>NEPL OML 26</t>
  </si>
  <si>
    <t>NEPL OML 42(Batan)</t>
  </si>
  <si>
    <t>NEPL OML 40</t>
  </si>
  <si>
    <t>NEPL OML 30</t>
  </si>
  <si>
    <t>NEPL OML 34</t>
  </si>
  <si>
    <t>TEPNG OML58</t>
  </si>
  <si>
    <t>Newcross OML24</t>
  </si>
  <si>
    <t>Aiteo OML29</t>
  </si>
  <si>
    <t>Eroton OML18</t>
  </si>
  <si>
    <t>NEPL  Abura</t>
  </si>
  <si>
    <t>Excel OML46)</t>
  </si>
  <si>
    <t>Millenium OML11 (Oza)</t>
  </si>
  <si>
    <t xml:space="preserve">HHOG OML17 </t>
  </si>
  <si>
    <t>NEPL- OML 11</t>
  </si>
  <si>
    <t>Newcross OML 152</t>
  </si>
  <si>
    <t>Not Overdue as at 31.12.2022 FUS$ mln</t>
  </si>
  <si>
    <t>Overdue as at 31.12.2022 FUS$</t>
  </si>
  <si>
    <t xml:space="preserve">Total Outstanding as at 31.12.2022 (without December 2022 invoices) </t>
  </si>
  <si>
    <t xml:space="preserve">94% Updated  Outstanding as at 31.12.2022 (without December 2022 invoices) </t>
  </si>
  <si>
    <t xml:space="preserve">SS of 94% Updated  Outstanding as at 31.12.2022 (without December 2022 invoices) </t>
  </si>
  <si>
    <t>100% value of receipts as at 16 JAN 2023 FUS$</t>
  </si>
  <si>
    <t>SS value of receipts as at 16 JAN 2023 FUS$</t>
  </si>
  <si>
    <t>100% value of receipts as at 15 FEB 2023 FUS$</t>
  </si>
  <si>
    <t>SS value of receipts as at 15 FEB 2023 FUS$</t>
  </si>
  <si>
    <t xml:space="preserve"> 100% value of receipts as at 02 MAR 2023 FUS$ </t>
  </si>
  <si>
    <t xml:space="preserve"> SS value of receipts as at 02 MAR 2023 FUS$ </t>
  </si>
  <si>
    <t xml:space="preserve"> 100% value of receipts as at 09 MAR 2023 FUS$ </t>
  </si>
  <si>
    <t xml:space="preserve"> SS value of receipts as at 09 MAR 2023 FUS$ </t>
  </si>
  <si>
    <t>MATCHING OF 31.12.2022 OVERDUE INVOICES TO RECEIPTS FOR CRUDE HANDLING EAST $ WEST 09/03/2023</t>
  </si>
  <si>
    <t xml:space="preserve"> 100% value of receipts as at 30 MAR 2023 FUS$ </t>
  </si>
  <si>
    <t xml:space="preserve"> SS value of receipts as at 30 MAR 2023 FUS$ </t>
  </si>
  <si>
    <t xml:space="preserve"> 100% value of receipts as at 27th APRIL 2023 FUS$ </t>
  </si>
  <si>
    <t xml:space="preserve"> SS value of receipts as at 27th APRIL 2023 FUS$  </t>
  </si>
  <si>
    <t xml:space="preserve"> 100% value of receipts as at 4th  May 2023 FUS$ </t>
  </si>
  <si>
    <t xml:space="preserve"> SS value of receipts as at 4th May 2023 FUS$  </t>
  </si>
  <si>
    <t xml:space="preserve"> SS value of receipts as at 13th July  2023 FUS$  </t>
  </si>
  <si>
    <t xml:space="preserve"> 100% value of receipts as at 13th July 2023 FUS$ </t>
  </si>
  <si>
    <t xml:space="preserve"> SS value of receipts as at 26th Oct 2023 FUS$  </t>
  </si>
  <si>
    <t xml:space="preserve"> 100% value of receipts as at 26th Oct 2023 FUS$  </t>
  </si>
  <si>
    <t>NEPL OML11</t>
  </si>
  <si>
    <t>NEPL OML11 payment for Oct 22 and November 2022  CHA invoices</t>
  </si>
  <si>
    <t xml:space="preserve"> 100% value of receipts as at 18th  May 2023 FUS$ </t>
  </si>
  <si>
    <t xml:space="preserve"> SS value of receipts as at 18th May 2023 FUS$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</si>
</sst>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mm/dd/yyyy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3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4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4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0" fontId="6" fillId="2" borderId="0" xfId="0" applyFont="1" applyFill="1"/>
    <xf numFmtId="43" fontId="6" fillId="2" borderId="0" xfId="1" applyFont="1" applyFill="1"/>
    <xf numFmtId="0" fontId="6" fillId="2" borderId="1" xfId="0" applyFont="1" applyFill="1" applyBorder="1"/>
    <xf numFmtId="0" fontId="5" fillId="2" borderId="1" xfId="0" applyFont="1" applyFill="1" applyBorder="1"/>
    <xf numFmtId="43" fontId="6" fillId="2" borderId="1" xfId="1" applyFont="1" applyFill="1" applyBorder="1"/>
    <xf numFmtId="43" fontId="6" fillId="0" borderId="1" xfId="1" applyFont="1" applyBorder="1"/>
    <xf numFmtId="43" fontId="6" fillId="5" borderId="1" xfId="1" applyFont="1" applyFill="1" applyBorder="1"/>
    <xf numFmtId="0" fontId="7" fillId="0" borderId="0" xfId="0" applyFont="1" applyAlignment="1">
      <alignment horizontal="center" vertical="center"/>
    </xf>
    <xf numFmtId="8" fontId="8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43" fontId="2" fillId="8" borderId="1" xfId="1" applyFont="1" applyFill="1" applyBorder="1" applyAlignment="1">
      <alignment vertical="center"/>
    </xf>
    <xf numFmtId="43" fontId="0" fillId="0" borderId="0" xfId="1" applyFont="1" applyFill="1" applyAlignment="1">
      <alignment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82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GXDR6PE5\UllageServicesInvoicing%208.4%20(03%2011%202022-Ginikanwa%20Nwaghodoh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Belemaoil -Robertkiri"/>
      <sheetName val="Belemaoil -Inda"/>
      <sheetName val="WSPOL-Ibigwe New"/>
      <sheetName val="TEPNG-OML58 New"/>
      <sheetName val="HHOGL"/>
      <sheetName val="Aiteo 29"/>
      <sheetName val="Eroton 18"/>
      <sheetName val="Newcross OML24"/>
      <sheetName val="Millenium OML11(Oza)"/>
      <sheetName val="NEPL- OML 98"/>
      <sheetName val="PAN OCEAN - OML 147"/>
      <sheetName val="SEPLAT"/>
      <sheetName val="NEPL OML 26"/>
      <sheetName val="NEPL OML 42 (Batan)"/>
      <sheetName val="NEPL ABURA"/>
      <sheetName val="NEPL-Oredo"/>
      <sheetName val="NEPL OML 40"/>
      <sheetName val="NEPL OML 30"/>
      <sheetName val="NEPL OML 34"/>
      <sheetName val="Midwestern"/>
      <sheetName val="EXCEL"/>
      <sheetName val="NEPL OML 11"/>
      <sheetName val="NEWCROSS OML 152"/>
    </sheetNames>
    <sheetDataSet>
      <sheetData sheetId="0"/>
      <sheetData sheetId="1"/>
      <sheetData sheetId="2"/>
      <sheetData sheetId="3"/>
      <sheetData sheetId="4">
        <row r="26">
          <cell r="L26">
            <v>0</v>
          </cell>
        </row>
      </sheetData>
      <sheetData sheetId="5">
        <row r="26">
          <cell r="L26">
            <v>0</v>
          </cell>
        </row>
      </sheetData>
      <sheetData sheetId="6">
        <row r="26">
          <cell r="L26">
            <v>0</v>
          </cell>
        </row>
      </sheetData>
      <sheetData sheetId="7">
        <row r="26">
          <cell r="L26">
            <v>0</v>
          </cell>
        </row>
      </sheetData>
      <sheetData sheetId="8">
        <row r="26">
          <cell r="L26">
            <v>0</v>
          </cell>
        </row>
      </sheetData>
      <sheetData sheetId="9">
        <row r="27">
          <cell r="L27">
            <v>0</v>
          </cell>
        </row>
      </sheetData>
      <sheetData sheetId="10">
        <row r="26">
          <cell r="L26">
            <v>0</v>
          </cell>
        </row>
      </sheetData>
      <sheetData sheetId="11">
        <row r="26">
          <cell r="L26">
            <v>0</v>
          </cell>
        </row>
      </sheetData>
      <sheetData sheetId="12">
        <row r="26">
          <cell r="L26">
            <v>0</v>
          </cell>
        </row>
      </sheetData>
      <sheetData sheetId="13">
        <row r="27">
          <cell r="L27">
            <v>0</v>
          </cell>
        </row>
      </sheetData>
      <sheetData sheetId="14">
        <row r="26">
          <cell r="L26">
            <v>95600.64849477855</v>
          </cell>
        </row>
      </sheetData>
      <sheetData sheetId="15">
        <row r="25">
          <cell r="L25">
            <v>108784.97832486049</v>
          </cell>
        </row>
      </sheetData>
      <sheetData sheetId="16">
        <row r="26">
          <cell r="L26">
            <v>1010840.2380277605</v>
          </cell>
        </row>
      </sheetData>
      <sheetData sheetId="17">
        <row r="26">
          <cell r="L26">
            <v>593527.07216281979</v>
          </cell>
        </row>
      </sheetData>
      <sheetData sheetId="18">
        <row r="27">
          <cell r="L27">
            <v>222150.27893304636</v>
          </cell>
        </row>
      </sheetData>
      <sheetData sheetId="19">
        <row r="26">
          <cell r="L26">
            <v>431258.40900989098</v>
          </cell>
        </row>
      </sheetData>
      <sheetData sheetId="20">
        <row r="26">
          <cell r="L26">
            <v>192845.47437443049</v>
          </cell>
        </row>
      </sheetData>
      <sheetData sheetId="21">
        <row r="26">
          <cell r="L26">
            <v>3607243.4019461675</v>
          </cell>
        </row>
      </sheetData>
      <sheetData sheetId="22">
        <row r="26">
          <cell r="L26">
            <v>7410349.3138507102</v>
          </cell>
        </row>
      </sheetData>
      <sheetData sheetId="23">
        <row r="27">
          <cell r="L27">
            <v>1864009.1003938466</v>
          </cell>
        </row>
      </sheetData>
      <sheetData sheetId="24">
        <row r="26">
          <cell r="L26">
            <v>1205305.0196131871</v>
          </cell>
        </row>
      </sheetData>
      <sheetData sheetId="25">
        <row r="27">
          <cell r="L27">
            <v>388856.4969872504</v>
          </cell>
        </row>
      </sheetData>
      <sheetData sheetId="26">
        <row r="27">
          <cell r="L27">
            <v>0</v>
          </cell>
        </row>
      </sheetData>
      <sheetData sheetId="27">
        <row r="27">
          <cell r="L27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GXDR6PE5\SPDC%20Receivables%20Report%20as%20at%2031%20December%202022_CHA%20Domgas%20and%20Power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o, Joseph SPDC-FUP/OG" refreshedDate="44931.938773495371" createdVersion="7" refreshedVersion="7" minRefreshableVersion="3" recordCount="3290" xr:uid="{27E3C83C-2435-4096-B5D7-629C192F75DF}">
  <cacheSource type="worksheet">
    <worksheetSource ref="A1:AA3291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6" maxValue="601406" count="78"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0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110708"/>
        <n v="110744"/>
        <n v="110745"/>
        <n v="110750"/>
        <n v="600009"/>
        <n v="600014"/>
        <n v="600021"/>
        <n v="600027"/>
        <n v="600033"/>
        <n v="600036"/>
        <n v="600068"/>
        <n v="600085"/>
        <n v="600106"/>
        <n v="600183"/>
        <n v="600187"/>
        <n v="600196"/>
        <n v="600325"/>
        <n v="600332"/>
        <n v="600347"/>
        <n v="601157"/>
        <n v="601403"/>
        <n v="601406"/>
      </sharedItems>
    </cacheField>
    <cacheField name="Customer" numFmtId="0">
      <sharedItems count="77"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ExxonMobil Nigeria UnLt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TENARIS GLOBAL SERVICES LTD"/>
        <s v="SNG/GACN AGGREGATION"/>
        <s v="PAN OCEAN OIL CORP   OML 147"/>
        <s v="HEIRS HOLDINGS OIL AND GAS LIMITED"/>
        <s v="BROADVIEW ENGINEERING LIMITED"/>
        <s v="NIGER DELTA POWER HOLDING COMPANY"/>
        <s v="DANGOTE FERTILIZER LTD"/>
        <s v="NNPC E&amp;P LIMITED OML 98"/>
        <s v="SHELL INT EXPLORATION AND PRODUCTIO"/>
        <s v="SHELL INTERNATIONAL BV"/>
        <s v="SHELL INTERNATIONAL LTD"/>
        <s v="SHELL U.K. EXPLORATION &amp; PRODUCTION"/>
        <s v="SHELL NIGERIA E &amp; P COMPANY LIMITED"/>
        <s v="SHELL INFORMATION TECHN. INT. BV"/>
        <s v="SHELL GLOBAL SOLUTIONS INTERNATIONA"/>
        <s v="A/S NORSKE SHELL"/>
        <s v="THE SHELL PETROLEUM DEVELOPMENT"/>
        <s v="SHELL NIGERIA GAS LTD (SNG)"/>
        <s v="SHELL WESTERN SUPPLY AND TRADING LT"/>
        <s v="OMAN LNG LLC"/>
        <s v="SHELL GAS NIGERIA B.V."/>
        <s v="SHELL EXPLORATION AND PRODUCTION AFRICA"/>
        <s v="QATAR SHELL GTL LIMITED"/>
        <s v="SHELL INDIA MARKETS PRIVATE LIMITED"/>
        <s v="Shell Nigeria Business Ops Ltd"/>
        <s v="Shell Eastern Trading (Pte) Ltd"/>
        <e v="#N/A" u="1"/>
      </sharedItems>
    </cacheField>
    <cacheField name="DocumentNo" numFmtId="0">
      <sharedItems containsSemiMixedTypes="0" containsString="0" containsNumber="1" containsInteger="1" minValue="101506814" maxValue="1800028723"/>
    </cacheField>
    <cacheField name="Venture" numFmtId="0">
      <sharedItems containsBlank="1" count="4">
        <s v="JV"/>
        <s v="OML 11"/>
        <s v="Exclusive"/>
        <m u="1"/>
      </sharedItems>
    </cacheField>
    <cacheField name="Category" numFmtId="0">
      <sharedItems containsBlank="1" count="4">
        <s v="Recoveries"/>
        <s v="Revenue"/>
        <s v="Export Gas"/>
        <m u="1"/>
      </sharedItems>
    </cacheField>
    <cacheField name="sub-category" numFmtId="0">
      <sharedItems containsBlank="1" count="13">
        <s v="NOV"/>
        <s v="Crude Handling"/>
        <s v="Other Recoveries"/>
        <s v="DomGas"/>
        <s v="NLNG Secondee Costs"/>
        <s v="Export gas"/>
        <s v="Other Revenue"/>
        <s v="Shell Companies"/>
        <s v="Power"/>
        <s v="ToA CashCalls"/>
        <s v="Crude Sales"/>
        <m u="1"/>
        <s v="Other Revenue Total" u="1"/>
      </sharedItems>
    </cacheField>
    <cacheField name="Action party" numFmtId="0">
      <sharedItems/>
    </cacheField>
    <cacheField name="WHT??" numFmtId="0">
      <sharedItems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 containsBlank="1"/>
    </cacheField>
    <cacheField name="Doc..Date" numFmtId="166">
      <sharedItems containsSemiMixedTypes="0" containsNonDate="0" containsDate="1" containsString="0" minDate="2004-04-29T00:00:00" maxDate="2023-01-01T00:00:00"/>
    </cacheField>
    <cacheField name="Pstng Date" numFmtId="166">
      <sharedItems containsSemiMixedTypes="0" containsNonDate="0" containsDate="1" containsString="0" minDate="2004-04-29T00:00:00" maxDate="2023-01-01T00:00:00"/>
    </cacheField>
    <cacheField name="Net due dt" numFmtId="166">
      <sharedItems containsSemiMixedTypes="0" containsNonDate="0" containsDate="1" containsString="0" minDate="2003-11-19T00:00:00" maxDate="2023-03-06T00:00:00"/>
    </cacheField>
    <cacheField name="Curr." numFmtId="49">
      <sharedItems/>
    </cacheField>
    <cacheField name="Amount in DC" numFmtId="4">
      <sharedItems containsSemiMixedTypes="0" containsString="0" containsNumber="1" minValue="-1027539263.8" maxValue="1796883495.1199999"/>
    </cacheField>
    <cacheField name="Arrear" numFmtId="3">
      <sharedItems containsSemiMixedTypes="0" containsString="0" containsNumber="1" containsInteger="1" minValue="-64" maxValue="6982"/>
    </cacheField>
    <cacheField name="Age in Days" numFmtId="3">
      <sharedItems count="6">
        <s v="Not Overdue"/>
        <s v="31-60days"/>
        <s v="61-90days "/>
        <s v="91-180days "/>
        <s v="Above 180days "/>
        <s v="1-30days"/>
      </sharedItems>
    </cacheField>
    <cacheField name="Age" numFmtId="3">
      <sharedItems containsBlank="1" containsMixedTypes="1" containsNumber="1" minValue="-1.6666666666666667" maxValue="232.73333333333332"/>
    </cacheField>
    <cacheField name="Age1" numFmtId="3">
      <sharedItems count="5">
        <s v="Not Overdue"/>
        <s v="0 - 6 mths"/>
        <s v="6 - 12 mths"/>
        <s v="12- 18 mths"/>
        <s v="Above 18 mths"/>
      </sharedItems>
    </cacheField>
    <cacheField name="Debts Class" numFmtId="3">
      <sharedItems containsBlank="1" count="4">
        <s v="Not Overdue"/>
        <s v="Overdue"/>
        <s v="WHT"/>
        <m u="1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20907581.56999999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0">
  <r>
    <s v="A2310000"/>
    <x v="0"/>
    <x v="0"/>
    <n v="1800028706"/>
    <x v="0"/>
    <x v="0"/>
    <x v="0"/>
    <s v="Azubuike, John"/>
    <n v="0"/>
    <s v="DEC 2022 DIRECT FIELD SERVICES-RECOVERY"/>
    <s v="473"/>
    <s v="DR"/>
    <s v=""/>
    <d v="2022-12-23T00:00:00"/>
    <d v="2022-12-23T00:00:00"/>
    <d v="2023-01-22T00:00:00"/>
    <s v="NGN"/>
    <n v="7188874"/>
    <n v="-22"/>
    <x v="0"/>
    <n v="-0.73333333333333328"/>
    <x v="0"/>
    <x v="0"/>
    <s v="Not Overdue"/>
    <x v="0"/>
    <s v="USD"/>
    <n v="16095.89"/>
  </r>
  <r>
    <s v="A2310000"/>
    <x v="0"/>
    <x v="0"/>
    <n v="1800028707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3397"/>
    <n v="-22"/>
    <x v="0"/>
    <n v="-0.73333333333333328"/>
    <x v="0"/>
    <x v="0"/>
    <s v="Not Overdue"/>
    <x v="0"/>
    <s v="USD"/>
    <n v="3397"/>
  </r>
  <r>
    <s v="A2310000"/>
    <x v="0"/>
    <x v="0"/>
    <n v="1800028708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208.06"/>
    <n v="-22"/>
    <x v="0"/>
    <n v="-0.73333333333333328"/>
    <x v="0"/>
    <x v="0"/>
    <s v="Not Overdue"/>
    <x v="0"/>
    <s v="USD"/>
    <n v="208.06"/>
  </r>
  <r>
    <s v="A2310000"/>
    <x v="0"/>
    <x v="0"/>
    <n v="1800028550"/>
    <x v="0"/>
    <x v="0"/>
    <x v="0"/>
    <s v="Azubuike, John"/>
    <n v="0"/>
    <s v="NOV 2022 DIRECT FIELD SERVICES-RECOVERY"/>
    <s v="473"/>
    <s v="DR"/>
    <s v=""/>
    <d v="2022-12-13T00:00:00"/>
    <d v="2022-12-13T00:00:00"/>
    <d v="2023-01-12T00:00:00"/>
    <s v="NGN"/>
    <n v="6802268"/>
    <n v="-12"/>
    <x v="0"/>
    <n v="-0.4"/>
    <x v="0"/>
    <x v="0"/>
    <s v="Not Overdue"/>
    <x v="0"/>
    <s v="USD"/>
    <n v="15280.61"/>
  </r>
  <r>
    <s v="A2310000"/>
    <x v="0"/>
    <x v="0"/>
    <n v="1800028551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182"/>
    <n v="-12"/>
    <x v="0"/>
    <n v="-0.4"/>
    <x v="0"/>
    <x v="0"/>
    <s v="Not Overdue"/>
    <x v="0"/>
    <s v="USD"/>
    <n v="3182"/>
  </r>
  <r>
    <s v="A2310000"/>
    <x v="0"/>
    <x v="0"/>
    <n v="1800028552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98.12"/>
    <n v="-12"/>
    <x v="0"/>
    <n v="-0.4"/>
    <x v="0"/>
    <x v="0"/>
    <s v="Not Overdue"/>
    <x v="0"/>
    <s v="USD"/>
    <n v="398.12"/>
  </r>
  <r>
    <s v="A2310000"/>
    <x v="0"/>
    <x v="0"/>
    <n v="1800028533"/>
    <x v="0"/>
    <x v="0"/>
    <x v="0"/>
    <s v="Azubuike, John"/>
    <n v="0"/>
    <s v="OCT 2022 DIRECT FIELD SERVICES-RECOVERY"/>
    <s v="473"/>
    <s v="DR"/>
    <s v=""/>
    <d v="2022-12-09T00:00:00"/>
    <d v="2022-12-09T00:00:00"/>
    <d v="2023-01-08T00:00:00"/>
    <s v="NGN"/>
    <n v="7770520"/>
    <n v="-8"/>
    <x v="0"/>
    <n v="-0.26666666666666666"/>
    <x v="0"/>
    <x v="0"/>
    <s v="Not Overdue"/>
    <x v="0"/>
    <s v="USD"/>
    <n v="17494.55"/>
  </r>
  <r>
    <s v="A2310000"/>
    <x v="0"/>
    <x v="0"/>
    <n v="1800028534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3350.56"/>
    <n v="-8"/>
    <x v="0"/>
    <n v="-0.26666666666666666"/>
    <x v="0"/>
    <x v="0"/>
    <s v="Not Overdue"/>
    <x v="0"/>
    <s v="USD"/>
    <n v="3350.56"/>
  </r>
  <r>
    <s v="A2310000"/>
    <x v="0"/>
    <x v="0"/>
    <n v="1800028535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1980.35"/>
    <n v="-8"/>
    <x v="0"/>
    <n v="-0.26666666666666666"/>
    <x v="0"/>
    <x v="0"/>
    <s v="Not Overdue"/>
    <x v="0"/>
    <s v="USD"/>
    <n v="1980.35"/>
  </r>
  <r>
    <s v="A2310000"/>
    <x v="0"/>
    <x v="0"/>
    <n v="1800028305"/>
    <x v="0"/>
    <x v="0"/>
    <x v="0"/>
    <s v="Azubuike, John"/>
    <n v="0"/>
    <s v="Q3  2022 SHARED SERVICES-RECOVERY"/>
    <s v="473"/>
    <s v="DR"/>
    <s v=""/>
    <d v="2022-10-26T00:00:00"/>
    <d v="2022-10-26T00:00:00"/>
    <d v="2022-11-25T00:00:00"/>
    <s v="NGN"/>
    <n v="10158335.33"/>
    <n v="36"/>
    <x v="1"/>
    <n v="1.2"/>
    <x v="1"/>
    <x v="1"/>
    <s v="Overdue"/>
    <x v="0"/>
    <s v="USD"/>
    <n v="23236.18"/>
  </r>
  <r>
    <s v="A2310000"/>
    <x v="0"/>
    <x v="0"/>
    <n v="1800028306"/>
    <x v="0"/>
    <x v="0"/>
    <x v="0"/>
    <s v="Azubuike, John"/>
    <n v="0"/>
    <s v="Q3  2022 SHARED SERVICES-RECOVERY"/>
    <s v="467"/>
    <s v="DR"/>
    <s v=""/>
    <d v="2022-10-26T00:00:00"/>
    <d v="2022-10-26T00:00:00"/>
    <d v="2022-11-25T00:00:00"/>
    <s v="USD"/>
    <n v="43479.42"/>
    <n v="36"/>
    <x v="1"/>
    <n v="1.2"/>
    <x v="1"/>
    <x v="1"/>
    <s v="Overdue"/>
    <x v="0"/>
    <s v="USD"/>
    <n v="43479.42"/>
  </r>
  <r>
    <s v="A2310000"/>
    <x v="0"/>
    <x v="0"/>
    <n v="1800028226"/>
    <x v="0"/>
    <x v="0"/>
    <x v="0"/>
    <s v="Azubuike, John"/>
    <n v="0"/>
    <s v="SEPT 2022 DIRECT FIELD SERVICES"/>
    <s v="473"/>
    <s v="DR"/>
    <s v=""/>
    <d v="2022-09-30T00:00:00"/>
    <d v="2022-09-30T00:00:00"/>
    <d v="2022-10-30T00:00:00"/>
    <s v="NGN"/>
    <n v="7346828"/>
    <n v="62"/>
    <x v="2"/>
    <n v="2.0666666666666669"/>
    <x v="1"/>
    <x v="1"/>
    <s v="Overdue"/>
    <x v="0"/>
    <s v="USD"/>
    <n v="16991.740000000002"/>
  </r>
  <r>
    <s v="A2310000"/>
    <x v="0"/>
    <x v="0"/>
    <n v="1800028227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3371.84"/>
    <n v="62"/>
    <x v="2"/>
    <n v="2.0666666666666669"/>
    <x v="1"/>
    <x v="1"/>
    <s v="Overdue"/>
    <x v="0"/>
    <s v="USD"/>
    <n v="3371.84"/>
  </r>
  <r>
    <s v="A2310000"/>
    <x v="0"/>
    <x v="0"/>
    <n v="1800028228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504.45"/>
    <n v="62"/>
    <x v="2"/>
    <n v="2.0666666666666669"/>
    <x v="1"/>
    <x v="1"/>
    <s v="Overdue"/>
    <x v="0"/>
    <s v="USD"/>
    <n v="504.45"/>
  </r>
  <r>
    <s v="A2310000"/>
    <x v="0"/>
    <x v="0"/>
    <n v="1800028130"/>
    <x v="0"/>
    <x v="0"/>
    <x v="0"/>
    <s v="Azubuike, John"/>
    <n v="0"/>
    <s v="AUGUST 2022 DIRECT FIELD SERVICES RECOVERY"/>
    <s v="473"/>
    <s v="DR"/>
    <s v=""/>
    <d v="2022-09-07T00:00:00"/>
    <d v="2022-09-07T00:00:00"/>
    <d v="2022-10-07T00:00:00"/>
    <s v="NGN"/>
    <n v="8272702"/>
    <n v="85"/>
    <x v="2"/>
    <n v="2.8333333333333335"/>
    <x v="1"/>
    <x v="1"/>
    <s v="Overdue"/>
    <x v="0"/>
    <s v="USD"/>
    <n v="19414.38"/>
  </r>
  <r>
    <s v="A2310000"/>
    <x v="0"/>
    <x v="0"/>
    <n v="1800028131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4245.6000000000004"/>
    <n v="85"/>
    <x v="2"/>
    <n v="2.8333333333333335"/>
    <x v="1"/>
    <x v="1"/>
    <s v="Overdue"/>
    <x v="0"/>
    <s v="USD"/>
    <n v="4245.6000000000004"/>
  </r>
  <r>
    <s v="A2310000"/>
    <x v="0"/>
    <x v="0"/>
    <n v="1800028132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326.41000000000003"/>
    <n v="85"/>
    <x v="2"/>
    <n v="2.8333333333333335"/>
    <x v="1"/>
    <x v="1"/>
    <s v="Overdue"/>
    <x v="0"/>
    <s v="USD"/>
    <n v="326.41000000000003"/>
  </r>
  <r>
    <s v="A2310000"/>
    <x v="0"/>
    <x v="0"/>
    <n v="1800028011"/>
    <x v="0"/>
    <x v="0"/>
    <x v="0"/>
    <s v="Azubuike, John"/>
    <n v="0"/>
    <s v="JULY 2022 DIRECT FIELD SERVICES-RECOVERY"/>
    <s v="473"/>
    <s v="DR"/>
    <s v=""/>
    <d v="2022-08-09T00:00:00"/>
    <d v="2022-08-09T00:00:00"/>
    <d v="2022-09-08T00:00:00"/>
    <s v="NGN"/>
    <n v="8325651"/>
    <n v="114"/>
    <x v="3"/>
    <n v="3.8"/>
    <x v="1"/>
    <x v="1"/>
    <s v="Overdue"/>
    <x v="0"/>
    <s v="USD"/>
    <n v="19919.12"/>
  </r>
  <r>
    <s v="A2310000"/>
    <x v="0"/>
    <x v="0"/>
    <n v="1800028012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2632"/>
    <n v="114"/>
    <x v="3"/>
    <n v="3.8"/>
    <x v="1"/>
    <x v="1"/>
    <s v="Overdue"/>
    <x v="0"/>
    <s v="USD"/>
    <n v="2632"/>
  </r>
  <r>
    <s v="A2310000"/>
    <x v="0"/>
    <x v="0"/>
    <n v="1800028013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742.39"/>
    <n v="114"/>
    <x v="3"/>
    <n v="3.8"/>
    <x v="1"/>
    <x v="1"/>
    <s v="Overdue"/>
    <x v="0"/>
    <s v="USD"/>
    <n v="742.39"/>
  </r>
  <r>
    <s v="A2310000"/>
    <x v="0"/>
    <x v="0"/>
    <n v="104281507"/>
    <x v="0"/>
    <x v="0"/>
    <x v="0"/>
    <s v="Azubuike, John"/>
    <n v="0"/>
    <s v="WHT C/N ref 1600002671_R/N00143482_Bal"/>
    <s v=""/>
    <s v="AB"/>
    <s v=""/>
    <d v="2022-08-29T00:00:00"/>
    <d v="2022-08-29T00:00:00"/>
    <d v="2022-08-29T00:00:00"/>
    <s v="NGN"/>
    <n v="-7136.39"/>
    <n v="124"/>
    <x v="3"/>
    <n v="4.1333333333333337"/>
    <x v="1"/>
    <x v="2"/>
    <s v="Overdue"/>
    <x v="1"/>
    <s v="USD"/>
    <n v="-16.899999999999999"/>
  </r>
  <r>
    <s v="A2310000"/>
    <x v="0"/>
    <x v="0"/>
    <n v="1800027934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242730"/>
    <n v="141"/>
    <x v="3"/>
    <n v="4.7"/>
    <x v="1"/>
    <x v="1"/>
    <s v="Overdue"/>
    <x v="0"/>
    <s v="USD"/>
    <n v="2995.72"/>
  </r>
  <r>
    <s v="A2310000"/>
    <x v="0"/>
    <x v="0"/>
    <n v="1800027935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169750"/>
    <n v="141"/>
    <x v="3"/>
    <n v="4.7"/>
    <x v="1"/>
    <x v="1"/>
    <s v="Overdue"/>
    <x v="0"/>
    <s v="USD"/>
    <n v="2819.8"/>
  </r>
  <r>
    <s v="A2310000"/>
    <x v="0"/>
    <x v="0"/>
    <n v="1800027921"/>
    <x v="0"/>
    <x v="0"/>
    <x v="0"/>
    <s v="Azubuike, John"/>
    <n v="0"/>
    <s v="JUNE 2022 DIRECT FIELD SERVICES"/>
    <s v="473"/>
    <s v="DR"/>
    <s v=""/>
    <d v="2022-07-12T00:00:00"/>
    <d v="2022-07-12T00:00:00"/>
    <d v="2022-08-11T00:00:00"/>
    <s v="NGN"/>
    <n v="6415393.75"/>
    <n v="142"/>
    <x v="3"/>
    <n v="4.7333333333333334"/>
    <x v="1"/>
    <x v="1"/>
    <s v="Overdue"/>
    <x v="0"/>
    <s v="USD"/>
    <n v="15464.95"/>
  </r>
  <r>
    <s v="A2310000"/>
    <x v="0"/>
    <x v="0"/>
    <n v="1800027922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1733.16"/>
    <n v="142"/>
    <x v="3"/>
    <n v="4.7333333333333334"/>
    <x v="1"/>
    <x v="1"/>
    <s v="Overdue"/>
    <x v="0"/>
    <s v="USD"/>
    <n v="1733.16"/>
  </r>
  <r>
    <s v="A2310000"/>
    <x v="0"/>
    <x v="0"/>
    <n v="1800027923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734.71"/>
    <n v="142"/>
    <x v="3"/>
    <n v="4.7333333333333334"/>
    <x v="1"/>
    <x v="1"/>
    <s v="Overdue"/>
    <x v="0"/>
    <s v="USD"/>
    <n v="734.71"/>
  </r>
  <r>
    <s v="A2310000"/>
    <x v="0"/>
    <x v="0"/>
    <n v="1800027924"/>
    <x v="0"/>
    <x v="0"/>
    <x v="0"/>
    <s v="Azubuike, John"/>
    <n v="0"/>
    <s v="Q2  2022 SHARED SERVICES"/>
    <s v="473"/>
    <s v="DR"/>
    <s v=""/>
    <d v="2022-07-12T00:00:00"/>
    <d v="2022-07-12T00:00:00"/>
    <d v="2022-08-11T00:00:00"/>
    <s v="NGN"/>
    <n v="10158335.33"/>
    <n v="142"/>
    <x v="3"/>
    <n v="4.7333333333333334"/>
    <x v="1"/>
    <x v="1"/>
    <s v="Overdue"/>
    <x v="0"/>
    <s v="USD"/>
    <n v="24487.68"/>
  </r>
  <r>
    <s v="A2310000"/>
    <x v="0"/>
    <x v="0"/>
    <n v="1800027925"/>
    <x v="0"/>
    <x v="0"/>
    <x v="0"/>
    <s v="Azubuike, John"/>
    <n v="0"/>
    <s v="Q2  2022 SHARED SERVICES"/>
    <s v="467"/>
    <s v="DR"/>
    <s v=""/>
    <d v="2022-07-12T00:00:00"/>
    <d v="2022-07-12T00:00:00"/>
    <d v="2022-08-11T00:00:00"/>
    <s v="USD"/>
    <n v="35617.71"/>
    <n v="142"/>
    <x v="3"/>
    <n v="4.7333333333333334"/>
    <x v="1"/>
    <x v="1"/>
    <s v="Overdue"/>
    <x v="0"/>
    <s v="USD"/>
    <n v="35617.71"/>
  </r>
  <r>
    <s v="A2310000"/>
    <x v="0"/>
    <x v="0"/>
    <n v="1800027804"/>
    <x v="0"/>
    <x v="0"/>
    <x v="0"/>
    <s v="Azubuike, John"/>
    <n v="0"/>
    <s v="MAY 2022 DIRECT FIELD SERVICES"/>
    <s v="473"/>
    <s v="DR"/>
    <s v=""/>
    <d v="2022-06-16T00:00:00"/>
    <d v="2022-06-16T00:00:00"/>
    <d v="2022-07-16T00:00:00"/>
    <s v="NGN"/>
    <n v="7436187.5"/>
    <n v="168"/>
    <x v="3"/>
    <n v="5.6"/>
    <x v="1"/>
    <x v="1"/>
    <s v="Overdue"/>
    <x v="0"/>
    <s v="USD"/>
    <n v="17909.310000000001"/>
  </r>
  <r>
    <s v="A2310000"/>
    <x v="0"/>
    <x v="0"/>
    <n v="1800027805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3486.12"/>
    <n v="168"/>
    <x v="3"/>
    <n v="5.6"/>
    <x v="1"/>
    <x v="1"/>
    <s v="Overdue"/>
    <x v="0"/>
    <s v="USD"/>
    <n v="3486.12"/>
  </r>
  <r>
    <s v="A2310000"/>
    <x v="0"/>
    <x v="0"/>
    <n v="1800027806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798.29"/>
    <n v="168"/>
    <x v="3"/>
    <n v="5.6"/>
    <x v="1"/>
    <x v="1"/>
    <s v="Overdue"/>
    <x v="0"/>
    <s v="USD"/>
    <n v="798.29"/>
  </r>
  <r>
    <s v="A2310000"/>
    <x v="0"/>
    <x v="0"/>
    <n v="1800027674"/>
    <x v="0"/>
    <x v="0"/>
    <x v="0"/>
    <s v="Azubuike, John"/>
    <n v="0"/>
    <s v="APRIL 2022 DIRECT FIELD SERVICES COST RECOVERY"/>
    <s v="473"/>
    <s v="DR"/>
    <s v=""/>
    <d v="2022-05-09T00:00:00"/>
    <d v="2022-05-09T00:00:00"/>
    <d v="2022-06-08T00:00:00"/>
    <s v="NGN"/>
    <n v="8607393.75"/>
    <n v="206"/>
    <x v="4"/>
    <n v="6.8666666666666663"/>
    <x v="2"/>
    <x v="1"/>
    <s v="Overdue"/>
    <x v="0"/>
    <s v="USD"/>
    <n v="20725.740000000002"/>
  </r>
  <r>
    <s v="A2310000"/>
    <x v="0"/>
    <x v="0"/>
    <n v="1800027675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2234.5"/>
    <n v="206"/>
    <x v="4"/>
    <n v="6.8666666666666663"/>
    <x v="2"/>
    <x v="1"/>
    <s v="Overdue"/>
    <x v="0"/>
    <s v="USD"/>
    <n v="2234.5"/>
  </r>
  <r>
    <s v="A2310000"/>
    <x v="0"/>
    <x v="0"/>
    <n v="1800027676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1775.72"/>
    <n v="206"/>
    <x v="4"/>
    <n v="6.8666666666666663"/>
    <x v="2"/>
    <x v="1"/>
    <s v="Overdue"/>
    <x v="0"/>
    <s v="USD"/>
    <n v="1775.72"/>
  </r>
  <r>
    <s v="A2310000"/>
    <x v="0"/>
    <x v="0"/>
    <n v="1800027531"/>
    <x v="0"/>
    <x v="0"/>
    <x v="0"/>
    <s v="Azubuike, John"/>
    <n v="0"/>
    <s v="March 2022 DIRECT FIELD SERVICES COST RECOVERY"/>
    <s v="473"/>
    <s v="DR"/>
    <s v=""/>
    <d v="2022-03-29T00:00:00"/>
    <d v="2022-03-29T00:00:00"/>
    <d v="2022-04-28T00:00:00"/>
    <s v="NGN"/>
    <n v="8181643.75"/>
    <n v="247"/>
    <x v="4"/>
    <n v="8.2333333333333325"/>
    <x v="2"/>
    <x v="1"/>
    <s v="Overdue"/>
    <x v="0"/>
    <s v="USD"/>
    <n v="19679.310000000001"/>
  </r>
  <r>
    <s v="A2310000"/>
    <x v="0"/>
    <x v="0"/>
    <n v="1800027532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1422.12"/>
    <n v="247"/>
    <x v="4"/>
    <n v="8.2333333333333325"/>
    <x v="2"/>
    <x v="1"/>
    <s v="Overdue"/>
    <x v="0"/>
    <s v="USD"/>
    <n v="1422.12"/>
  </r>
  <r>
    <s v="A2310000"/>
    <x v="0"/>
    <x v="0"/>
    <n v="1800027533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3263.6"/>
    <n v="247"/>
    <x v="4"/>
    <n v="8.2333333333333325"/>
    <x v="2"/>
    <x v="1"/>
    <s v="Overdue"/>
    <x v="0"/>
    <s v="USD"/>
    <n v="3263.6"/>
  </r>
  <r>
    <s v="A2310000"/>
    <x v="0"/>
    <x v="0"/>
    <n v="1800027529"/>
    <x v="0"/>
    <x v="0"/>
    <x v="0"/>
    <s v="Azubuike, John"/>
    <n v="0"/>
    <s v="Q1 2022 SHARED SERVICES COST RECOVERY"/>
    <s v="473"/>
    <s v="DR"/>
    <s v=""/>
    <d v="2022-03-29T00:00:00"/>
    <d v="2022-03-29T00:00:00"/>
    <d v="2022-04-28T00:00:00"/>
    <s v="NGN"/>
    <n v="10158335.33"/>
    <n v="247"/>
    <x v="4"/>
    <n v="8.2333333333333325"/>
    <x v="2"/>
    <x v="1"/>
    <s v="Overdue"/>
    <x v="0"/>
    <s v="USD"/>
    <n v="24433.84"/>
  </r>
  <r>
    <s v="A2310000"/>
    <x v="0"/>
    <x v="0"/>
    <n v="1800027530"/>
    <x v="0"/>
    <x v="0"/>
    <x v="0"/>
    <s v="Azubuike, John"/>
    <n v="0"/>
    <s v="Q1 2022 SHARED SERVICES COST RECOVERY"/>
    <s v="467"/>
    <s v="DR"/>
    <s v=""/>
    <d v="2022-03-29T00:00:00"/>
    <d v="2022-03-29T00:00:00"/>
    <d v="2022-04-28T00:00:00"/>
    <s v="USD"/>
    <n v="15638.67"/>
    <n v="247"/>
    <x v="4"/>
    <n v="8.2333333333333325"/>
    <x v="2"/>
    <x v="1"/>
    <s v="Overdue"/>
    <x v="0"/>
    <s v="USD"/>
    <n v="15638.67"/>
  </r>
  <r>
    <s v="A2310000"/>
    <x v="0"/>
    <x v="0"/>
    <n v="1800027399"/>
    <x v="0"/>
    <x v="0"/>
    <x v="0"/>
    <s v="Azubuike, John"/>
    <n v="0"/>
    <s v="Feb 2022 DIRECT FIELD SERVICES"/>
    <s v="473"/>
    <s v="DR"/>
    <s v=""/>
    <d v="2022-02-28T00:00:00"/>
    <d v="2022-02-28T00:00:00"/>
    <d v="2022-03-30T00:00:00"/>
    <s v="NGN"/>
    <n v="8868031.25"/>
    <n v="276"/>
    <x v="4"/>
    <n v="9.1999999999999993"/>
    <x v="2"/>
    <x v="1"/>
    <s v="Overdue"/>
    <x v="0"/>
    <s v="USD"/>
    <n v="21316.09"/>
  </r>
  <r>
    <s v="A2310000"/>
    <x v="0"/>
    <x v="0"/>
    <n v="1800027400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2280.84"/>
    <n v="276"/>
    <x v="4"/>
    <n v="9.1999999999999993"/>
    <x v="2"/>
    <x v="1"/>
    <s v="Overdue"/>
    <x v="0"/>
    <s v="USD"/>
    <n v="2280.84"/>
  </r>
  <r>
    <s v="A2310000"/>
    <x v="0"/>
    <x v="0"/>
    <n v="1800027401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3628.02"/>
    <n v="276"/>
    <x v="4"/>
    <n v="9.1999999999999993"/>
    <x v="2"/>
    <x v="1"/>
    <s v="Overdue"/>
    <x v="0"/>
    <s v="USD"/>
    <n v="3628.02"/>
  </r>
  <r>
    <s v="A2310000"/>
    <x v="0"/>
    <x v="0"/>
    <n v="1800027386"/>
    <x v="0"/>
    <x v="0"/>
    <x v="0"/>
    <s v="Azubuike, John"/>
    <n v="0"/>
    <s v="Q3  2021 SHARED SERVICES"/>
    <s v="473"/>
    <s v="DR"/>
    <s v=""/>
    <d v="2022-02-24T00:00:00"/>
    <d v="2022-02-24T00:00:00"/>
    <d v="2022-03-26T00:00:00"/>
    <s v="NGN"/>
    <n v="10181032"/>
    <n v="280"/>
    <x v="4"/>
    <n v="9.3333333333333339"/>
    <x v="2"/>
    <x v="1"/>
    <s v="Overdue"/>
    <x v="0"/>
    <s v="USD"/>
    <n v="24480.29"/>
  </r>
  <r>
    <s v="A2310000"/>
    <x v="0"/>
    <x v="0"/>
    <n v="1800027387"/>
    <x v="0"/>
    <x v="0"/>
    <x v="0"/>
    <s v="Azubuike, John"/>
    <n v="0"/>
    <s v="Q3  2021 SHARED SERVICES"/>
    <s v="467"/>
    <s v="DR"/>
    <s v=""/>
    <d v="2022-02-24T00:00:00"/>
    <d v="2022-02-24T00:00:00"/>
    <d v="2022-03-26T00:00:00"/>
    <s v="USD"/>
    <n v="5010.3"/>
    <n v="280"/>
    <x v="4"/>
    <n v="9.3333333333333339"/>
    <x v="2"/>
    <x v="1"/>
    <s v="Overdue"/>
    <x v="0"/>
    <s v="USD"/>
    <n v="5010.3"/>
  </r>
  <r>
    <s v="A2310000"/>
    <x v="0"/>
    <x v="0"/>
    <n v="1800027388"/>
    <x v="0"/>
    <x v="0"/>
    <x v="0"/>
    <s v="Azubuike, John"/>
    <n v="0"/>
    <s v="Q4  2021 SHARED SERVICES"/>
    <s v="473"/>
    <s v="DR"/>
    <s v=""/>
    <d v="2022-02-24T00:00:00"/>
    <d v="2022-02-24T00:00:00"/>
    <d v="2022-03-26T00:00:00"/>
    <s v="NGN"/>
    <n v="10158335.33"/>
    <n v="280"/>
    <x v="4"/>
    <n v="9.3333333333333339"/>
    <x v="2"/>
    <x v="1"/>
    <s v="Overdue"/>
    <x v="0"/>
    <s v="USD"/>
    <n v="24425.72"/>
  </r>
  <r>
    <s v="A2310000"/>
    <x v="0"/>
    <x v="0"/>
    <n v="1800027389"/>
    <x v="0"/>
    <x v="0"/>
    <x v="0"/>
    <s v="Azubuike, John"/>
    <n v="0"/>
    <s v="Q4  2021 SHARED SERVICES"/>
    <s v="467"/>
    <s v="DR"/>
    <s v=""/>
    <d v="2022-02-24T00:00:00"/>
    <d v="2022-02-24T00:00:00"/>
    <d v="2022-03-26T00:00:00"/>
    <s v="USD"/>
    <n v="6459.3"/>
    <n v="280"/>
    <x v="4"/>
    <n v="9.3333333333333339"/>
    <x v="2"/>
    <x v="1"/>
    <s v="Overdue"/>
    <x v="0"/>
    <s v="USD"/>
    <n v="6459.3"/>
  </r>
  <r>
    <s v="A2310000"/>
    <x v="0"/>
    <x v="0"/>
    <n v="1800027260"/>
    <x v="0"/>
    <x v="0"/>
    <x v="0"/>
    <s v="Azubuike, John"/>
    <n v="0"/>
    <s v="Jan 2022 DIRECT FIELD SERVICES"/>
    <s v="473"/>
    <s v="DR"/>
    <s v=""/>
    <d v="2022-01-26T00:00:00"/>
    <d v="2022-01-26T00:00:00"/>
    <d v="2022-02-25T00:00:00"/>
    <s v="NGN"/>
    <n v="9448250"/>
    <n v="309"/>
    <x v="4"/>
    <n v="10.3"/>
    <x v="2"/>
    <x v="1"/>
    <s v="Overdue"/>
    <x v="0"/>
    <s v="USD"/>
    <n v="22758.94"/>
  </r>
  <r>
    <s v="A2310000"/>
    <x v="0"/>
    <x v="0"/>
    <n v="1800027261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714.1"/>
    <n v="309"/>
    <x v="4"/>
    <n v="10.3"/>
    <x v="2"/>
    <x v="1"/>
    <s v="Overdue"/>
    <x v="0"/>
    <s v="USD"/>
    <n v="2714.1"/>
  </r>
  <r>
    <s v="A2310000"/>
    <x v="0"/>
    <x v="0"/>
    <n v="1800027262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096.0700000000002"/>
    <n v="309"/>
    <x v="4"/>
    <n v="10.3"/>
    <x v="2"/>
    <x v="1"/>
    <s v="Overdue"/>
    <x v="0"/>
    <s v="USD"/>
    <n v="2096.0700000000002"/>
  </r>
  <r>
    <s v="A2310000"/>
    <x v="0"/>
    <x v="0"/>
    <n v="1800027159"/>
    <x v="0"/>
    <x v="0"/>
    <x v="0"/>
    <s v="Azubuike, John"/>
    <n v="0"/>
    <s v="Dec 2021 DIRECT FIELD SERVICES-Recovery"/>
    <s v="473"/>
    <s v="DR"/>
    <s v=""/>
    <d v="2021-12-31T00:00:00"/>
    <d v="2021-12-31T00:00:00"/>
    <d v="2022-01-30T00:00:00"/>
    <s v="NGN"/>
    <n v="7898050"/>
    <n v="335"/>
    <x v="4"/>
    <n v="11.166666666666666"/>
    <x v="2"/>
    <x v="1"/>
    <s v="Overdue"/>
    <x v="0"/>
    <s v="USD"/>
    <n v="19195.419999999998"/>
  </r>
  <r>
    <s v="A2310000"/>
    <x v="0"/>
    <x v="0"/>
    <n v="1800027160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1994.3"/>
    <n v="335"/>
    <x v="4"/>
    <n v="11.166666666666666"/>
    <x v="2"/>
    <x v="1"/>
    <s v="Overdue"/>
    <x v="0"/>
    <s v="USD"/>
    <n v="1994.3"/>
  </r>
  <r>
    <s v="A2310000"/>
    <x v="0"/>
    <x v="0"/>
    <n v="1800027161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2665.27"/>
    <n v="335"/>
    <x v="4"/>
    <n v="11.166666666666666"/>
    <x v="2"/>
    <x v="1"/>
    <s v="Overdue"/>
    <x v="0"/>
    <s v="USD"/>
    <n v="2665.27"/>
  </r>
  <r>
    <s v="A2310000"/>
    <x v="0"/>
    <x v="0"/>
    <n v="1800026984"/>
    <x v="0"/>
    <x v="0"/>
    <x v="0"/>
    <s v="Azubuike, John"/>
    <n v="0"/>
    <s v="Oct-Nov 2021 DIRECT FIELD SERVICES-RECOVERY"/>
    <s v="473"/>
    <s v="DR"/>
    <s v=""/>
    <d v="2021-11-30T00:00:00"/>
    <d v="2021-11-30T00:00:00"/>
    <d v="2021-12-30T00:00:00"/>
    <s v="NGN"/>
    <n v="8790868.75"/>
    <n v="366"/>
    <x v="4"/>
    <n v="12.2"/>
    <x v="3"/>
    <x v="1"/>
    <s v="Overdue"/>
    <x v="0"/>
    <s v="USD"/>
    <n v="21407.52"/>
  </r>
  <r>
    <s v="A2310000"/>
    <x v="0"/>
    <x v="0"/>
    <n v="1800026985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140.6"/>
    <n v="366"/>
    <x v="4"/>
    <n v="12.2"/>
    <x v="3"/>
    <x v="1"/>
    <s v="Overdue"/>
    <x v="0"/>
    <s v="USD"/>
    <n v="2140.6"/>
  </r>
  <r>
    <s v="A2310000"/>
    <x v="0"/>
    <x v="0"/>
    <n v="1800026986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202.42"/>
    <n v="366"/>
    <x v="4"/>
    <n v="12.2"/>
    <x v="3"/>
    <x v="1"/>
    <s v="Overdue"/>
    <x v="0"/>
    <s v="USD"/>
    <n v="2202.42"/>
  </r>
  <r>
    <s v="A2310000"/>
    <x v="0"/>
    <x v="0"/>
    <n v="1800026881"/>
    <x v="0"/>
    <x v="0"/>
    <x v="0"/>
    <s v="Azubuike, John"/>
    <n v="0"/>
    <s v="Aug 2021 DIRECT FIELD SERVICES"/>
    <s v="473"/>
    <s v="DR"/>
    <s v=""/>
    <d v="2021-11-17T00:00:00"/>
    <d v="2021-11-17T00:00:00"/>
    <d v="2021-12-17T00:00:00"/>
    <s v="NGN"/>
    <n v="6796540"/>
    <n v="379"/>
    <x v="4"/>
    <n v="12.633333333333333"/>
    <x v="3"/>
    <x v="1"/>
    <s v="Overdue"/>
    <x v="0"/>
    <s v="USD"/>
    <n v="16540.060000000001"/>
  </r>
  <r>
    <s v="A2310000"/>
    <x v="0"/>
    <x v="0"/>
    <n v="1800026882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1036.2"/>
    <n v="379"/>
    <x v="4"/>
    <n v="12.633333333333333"/>
    <x v="3"/>
    <x v="1"/>
    <s v="Overdue"/>
    <x v="0"/>
    <s v="USD"/>
    <n v="1036.2"/>
  </r>
  <r>
    <s v="A2310000"/>
    <x v="0"/>
    <x v="0"/>
    <n v="1800026883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4252.8500000000004"/>
    <n v="379"/>
    <x v="4"/>
    <n v="12.633333333333333"/>
    <x v="3"/>
    <x v="1"/>
    <s v="Overdue"/>
    <x v="0"/>
    <s v="USD"/>
    <n v="4252.8500000000004"/>
  </r>
  <r>
    <s v="A2310000"/>
    <x v="0"/>
    <x v="0"/>
    <n v="1800026824"/>
    <x v="0"/>
    <x v="0"/>
    <x v="0"/>
    <s v="Azubuike, John"/>
    <n v="0"/>
    <s v="Oct 2021 DIRECT FIELD SERVICES"/>
    <s v="473"/>
    <s v="DR"/>
    <s v=""/>
    <d v="2021-11-11T00:00:00"/>
    <d v="2021-11-11T00:00:00"/>
    <d v="2021-12-11T00:00:00"/>
    <s v="NGN"/>
    <n v="7784916.25"/>
    <n v="385"/>
    <x v="4"/>
    <n v="12.833333333333334"/>
    <x v="3"/>
    <x v="1"/>
    <s v="Overdue"/>
    <x v="0"/>
    <s v="USD"/>
    <n v="18947.71"/>
  </r>
  <r>
    <s v="A2310000"/>
    <x v="0"/>
    <x v="0"/>
    <n v="1800026825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1751.75"/>
    <n v="385"/>
    <x v="4"/>
    <n v="12.833333333333334"/>
    <x v="3"/>
    <x v="1"/>
    <s v="Overdue"/>
    <x v="0"/>
    <s v="USD"/>
    <n v="1751.75"/>
  </r>
  <r>
    <s v="A2310000"/>
    <x v="0"/>
    <x v="0"/>
    <n v="1800026826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3349.52"/>
    <n v="385"/>
    <x v="4"/>
    <n v="12.833333333333334"/>
    <x v="3"/>
    <x v="1"/>
    <s v="Overdue"/>
    <x v="0"/>
    <s v="USD"/>
    <n v="3349.52"/>
  </r>
  <r>
    <s v="A2310000"/>
    <x v="0"/>
    <x v="0"/>
    <n v="1800026821"/>
    <x v="0"/>
    <x v="0"/>
    <x v="0"/>
    <s v="Azubuike, John"/>
    <n v="0"/>
    <s v="Sept 2021 DIRECT FIELD SERVICES"/>
    <s v="473"/>
    <s v="DR"/>
    <s v=""/>
    <d v="2021-11-11T00:00:00"/>
    <d v="2021-11-11T00:00:00"/>
    <d v="2021-12-11T00:00:00"/>
    <s v="NGN"/>
    <n v="6460260"/>
    <n v="385"/>
    <x v="4"/>
    <n v="12.833333333333334"/>
    <x v="3"/>
    <x v="1"/>
    <s v="Overdue"/>
    <x v="0"/>
    <s v="USD"/>
    <n v="15724.27"/>
  </r>
  <r>
    <s v="A2310000"/>
    <x v="0"/>
    <x v="0"/>
    <n v="1800026822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1586.2"/>
    <n v="385"/>
    <x v="4"/>
    <n v="12.833333333333334"/>
    <x v="3"/>
    <x v="1"/>
    <s v="Overdue"/>
    <x v="0"/>
    <s v="USD"/>
    <n v="1586.2"/>
  </r>
  <r>
    <s v="A2310000"/>
    <x v="0"/>
    <x v="0"/>
    <n v="1800026823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2551.67"/>
    <n v="385"/>
    <x v="4"/>
    <n v="12.833333333333334"/>
    <x v="3"/>
    <x v="1"/>
    <s v="Overdue"/>
    <x v="0"/>
    <s v="USD"/>
    <n v="2551.67"/>
  </r>
  <r>
    <s v="A2310000"/>
    <x v="0"/>
    <x v="0"/>
    <n v="1800026397"/>
    <x v="0"/>
    <x v="0"/>
    <x v="0"/>
    <s v="Azubuike, John"/>
    <n v="0"/>
    <s v="July 2021 DIRECT FIELD SERVICES"/>
    <s v="473"/>
    <s v="DR"/>
    <s v=""/>
    <d v="2021-07-30T00:00:00"/>
    <d v="2021-07-30T00:00:00"/>
    <d v="2021-08-29T00:00:00"/>
    <s v="NGN"/>
    <n v="6636170"/>
    <n v="489"/>
    <x v="4"/>
    <n v="16.3"/>
    <x v="3"/>
    <x v="1"/>
    <s v="Overdue"/>
    <x v="0"/>
    <s v="USD"/>
    <n v="16198.89"/>
  </r>
  <r>
    <s v="A2310000"/>
    <x v="0"/>
    <x v="0"/>
    <n v="1800026398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1343.1"/>
    <n v="489"/>
    <x v="4"/>
    <n v="16.3"/>
    <x v="3"/>
    <x v="1"/>
    <s v="Overdue"/>
    <x v="0"/>
    <s v="USD"/>
    <n v="1343.1"/>
  </r>
  <r>
    <s v="A2310000"/>
    <x v="0"/>
    <x v="0"/>
    <n v="1800026399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5372.09"/>
    <n v="489"/>
    <x v="4"/>
    <n v="16.3"/>
    <x v="3"/>
    <x v="1"/>
    <s v="Overdue"/>
    <x v="0"/>
    <s v="USD"/>
    <n v="5372.09"/>
  </r>
  <r>
    <s v="A2310000"/>
    <x v="0"/>
    <x v="0"/>
    <n v="1800026374"/>
    <x v="0"/>
    <x v="0"/>
    <x v="0"/>
    <s v="Azubuike, John"/>
    <n v="0"/>
    <s v="Q2  2021 SHARED SERVICES"/>
    <s v="473"/>
    <s v="DR"/>
    <s v=""/>
    <d v="2021-07-23T00:00:00"/>
    <d v="2021-07-23T00:00:00"/>
    <d v="2021-08-22T00:00:00"/>
    <s v="NGN"/>
    <n v="11682936"/>
    <n v="496"/>
    <x v="4"/>
    <n v="16.533333333333335"/>
    <x v="3"/>
    <x v="1"/>
    <s v="Overdue"/>
    <x v="0"/>
    <s v="USD"/>
    <n v="28520.38"/>
  </r>
  <r>
    <s v="A2310000"/>
    <x v="0"/>
    <x v="0"/>
    <n v="1800026375"/>
    <x v="0"/>
    <x v="0"/>
    <x v="0"/>
    <s v="Azubuike, John"/>
    <n v="0"/>
    <s v="Q2  2021 SHARED SERVICES"/>
    <s v="467"/>
    <s v="DR"/>
    <s v=""/>
    <d v="2021-07-23T00:00:00"/>
    <d v="2021-07-23T00:00:00"/>
    <d v="2021-08-22T00:00:00"/>
    <s v="USD"/>
    <n v="6171.45"/>
    <n v="496"/>
    <x v="4"/>
    <n v="16.533333333333335"/>
    <x v="3"/>
    <x v="1"/>
    <s v="Overdue"/>
    <x v="0"/>
    <s v="USD"/>
    <n v="6171.45"/>
  </r>
  <r>
    <s v="A2310000"/>
    <x v="0"/>
    <x v="0"/>
    <n v="1800026270"/>
    <x v="0"/>
    <x v="0"/>
    <x v="0"/>
    <s v="Azubuike, John"/>
    <n v="0"/>
    <s v="June 2021 DIRECT FIELD SERVICES"/>
    <s v="473"/>
    <s v="DR"/>
    <s v=""/>
    <d v="2021-07-01T00:00:00"/>
    <d v="2021-07-01T00:00:00"/>
    <d v="2021-07-31T00:00:00"/>
    <s v="NGN"/>
    <n v="6782060"/>
    <n v="518"/>
    <x v="4"/>
    <n v="17.266666666666666"/>
    <x v="3"/>
    <x v="1"/>
    <s v="Overdue"/>
    <x v="0"/>
    <s v="USD"/>
    <n v="16555.009999999998"/>
  </r>
  <r>
    <s v="A2310000"/>
    <x v="0"/>
    <x v="0"/>
    <n v="1800026271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1544.4"/>
    <n v="518"/>
    <x v="4"/>
    <n v="17.266666666666666"/>
    <x v="3"/>
    <x v="1"/>
    <s v="Overdue"/>
    <x v="0"/>
    <s v="USD"/>
    <n v="1544.4"/>
  </r>
  <r>
    <s v="A2310000"/>
    <x v="0"/>
    <x v="0"/>
    <n v="1800026272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2238.4899999999998"/>
    <n v="518"/>
    <x v="4"/>
    <n v="17.266666666666666"/>
    <x v="3"/>
    <x v="1"/>
    <s v="Overdue"/>
    <x v="0"/>
    <s v="USD"/>
    <n v="2238.4899999999998"/>
  </r>
  <r>
    <s v="A2310000"/>
    <x v="0"/>
    <x v="0"/>
    <n v="1800026059"/>
    <x v="0"/>
    <x v="0"/>
    <x v="0"/>
    <s v="Azubuike, John"/>
    <n v="0"/>
    <s v="May 2021 DIRECT FIELD SERVICES"/>
    <s v="473"/>
    <s v="DR"/>
    <s v=""/>
    <d v="2021-05-26T00:00:00"/>
    <d v="2021-05-26T00:00:00"/>
    <d v="2021-06-25T00:00:00"/>
    <s v="NGN"/>
    <n v="8562890"/>
    <n v="554"/>
    <x v="4"/>
    <n v="18.466666666666665"/>
    <x v="4"/>
    <x v="1"/>
    <s v="Overdue"/>
    <x v="0"/>
    <s v="USD"/>
    <n v="20897.73"/>
  </r>
  <r>
    <s v="A2310000"/>
    <x v="0"/>
    <x v="0"/>
    <n v="1800026060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197.8000000000002"/>
    <n v="554"/>
    <x v="4"/>
    <n v="18.466666666666665"/>
    <x v="4"/>
    <x v="1"/>
    <s v="Overdue"/>
    <x v="0"/>
    <s v="USD"/>
    <n v="2197.8000000000002"/>
  </r>
  <r>
    <s v="A2310000"/>
    <x v="0"/>
    <x v="0"/>
    <n v="1800026061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857.7"/>
    <n v="554"/>
    <x v="4"/>
    <n v="18.466666666666665"/>
    <x v="4"/>
    <x v="1"/>
    <s v="Overdue"/>
    <x v="0"/>
    <s v="USD"/>
    <n v="2857.7"/>
  </r>
  <r>
    <s v="A2310000"/>
    <x v="0"/>
    <x v="0"/>
    <n v="1800025940"/>
    <x v="0"/>
    <x v="0"/>
    <x v="0"/>
    <s v="Azubuike, John"/>
    <n v="0"/>
    <s v="April 2021 DIRECT FIELD SERVICES"/>
    <s v="473"/>
    <s v="DR"/>
    <s v=""/>
    <d v="2021-04-29T00:00:00"/>
    <d v="2021-04-29T00:00:00"/>
    <d v="2021-05-29T00:00:00"/>
    <s v="NGN"/>
    <n v="6648455"/>
    <n v="581"/>
    <x v="4"/>
    <n v="19.366666666666667"/>
    <x v="4"/>
    <x v="1"/>
    <s v="Overdue"/>
    <x v="0"/>
    <s v="USD"/>
    <n v="17518.68"/>
  </r>
  <r>
    <s v="A2310000"/>
    <x v="0"/>
    <x v="0"/>
    <n v="1800025941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1768.8"/>
    <n v="581"/>
    <x v="4"/>
    <n v="19.366666666666667"/>
    <x v="4"/>
    <x v="1"/>
    <s v="Overdue"/>
    <x v="0"/>
    <s v="USD"/>
    <n v="1768.8"/>
  </r>
  <r>
    <s v="A2310000"/>
    <x v="0"/>
    <x v="0"/>
    <n v="1800025942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3162.46"/>
    <n v="581"/>
    <x v="4"/>
    <n v="19.366666666666667"/>
    <x v="4"/>
    <x v="1"/>
    <s v="Overdue"/>
    <x v="0"/>
    <s v="USD"/>
    <n v="3162.46"/>
  </r>
  <r>
    <s v="A2310000"/>
    <x v="0"/>
    <x v="0"/>
    <n v="1800025779"/>
    <x v="0"/>
    <x v="0"/>
    <x v="0"/>
    <s v="Azubuike, John"/>
    <n v="0"/>
    <s v="March 2021 DIRECT FIELD SERVICES - Recovery"/>
    <s v="473"/>
    <s v="DR"/>
    <s v=""/>
    <d v="2021-03-26T00:00:00"/>
    <d v="2021-03-26T00:00:00"/>
    <d v="2021-04-25T00:00:00"/>
    <s v="NGN"/>
    <n v="5954905"/>
    <n v="615"/>
    <x v="4"/>
    <n v="20.5"/>
    <x v="4"/>
    <x v="1"/>
    <s v="Overdue"/>
    <x v="0"/>
    <s v="USD"/>
    <n v="15691.17"/>
  </r>
  <r>
    <s v="A2310000"/>
    <x v="0"/>
    <x v="0"/>
    <n v="1800025781"/>
    <x v="0"/>
    <x v="0"/>
    <x v="0"/>
    <s v="Azubuike, John"/>
    <n v="0"/>
    <s v="March 2021 DIRECT FIELD SERVICES- recovery"/>
    <s v="467"/>
    <s v="DR"/>
    <s v=""/>
    <d v="2021-03-26T00:00:00"/>
    <d v="2021-03-26T00:00:00"/>
    <d v="2021-04-25T00:00:00"/>
    <s v="USD"/>
    <n v="3601.61"/>
    <n v="615"/>
    <x v="4"/>
    <n v="20.5"/>
    <x v="4"/>
    <x v="1"/>
    <s v="Overdue"/>
    <x v="0"/>
    <s v="USD"/>
    <n v="3601.61"/>
  </r>
  <r>
    <s v="A2310000"/>
    <x v="0"/>
    <x v="0"/>
    <n v="1800025780"/>
    <x v="0"/>
    <x v="0"/>
    <x v="0"/>
    <s v="Azubuike, John"/>
    <n v="0"/>
    <s v="March 2021 DIRECT FIELD SERVICES-Recovery"/>
    <s v="467"/>
    <s v="DR"/>
    <s v=""/>
    <d v="2021-03-26T00:00:00"/>
    <d v="2021-03-26T00:00:00"/>
    <d v="2021-04-25T00:00:00"/>
    <s v="USD"/>
    <n v="1042.1400000000001"/>
    <n v="615"/>
    <x v="4"/>
    <n v="20.5"/>
    <x v="4"/>
    <x v="1"/>
    <s v="Overdue"/>
    <x v="0"/>
    <s v="USD"/>
    <n v="1042.1400000000001"/>
  </r>
  <r>
    <s v="A2310000"/>
    <x v="0"/>
    <x v="0"/>
    <n v="1800025782"/>
    <x v="0"/>
    <x v="0"/>
    <x v="0"/>
    <s v="Azubuike, John"/>
    <n v="0"/>
    <s v="Q1  2021 SHARED SERVICES"/>
    <s v="473"/>
    <s v="DR"/>
    <s v=""/>
    <d v="2021-03-26T00:00:00"/>
    <d v="2021-03-26T00:00:00"/>
    <d v="2021-04-25T00:00:00"/>
    <s v="NGN"/>
    <n v="11682936"/>
    <n v="615"/>
    <x v="4"/>
    <n v="20.5"/>
    <x v="4"/>
    <x v="1"/>
    <s v="Overdue"/>
    <x v="0"/>
    <s v="USD"/>
    <n v="30784.54"/>
  </r>
  <r>
    <s v="A2310000"/>
    <x v="0"/>
    <x v="0"/>
    <n v="1800025783"/>
    <x v="0"/>
    <x v="0"/>
    <x v="0"/>
    <s v="Azubuike, John"/>
    <n v="0"/>
    <s v="Q1  2021 SHARED SERVICES"/>
    <s v="467"/>
    <s v="DR"/>
    <s v=""/>
    <d v="2021-03-26T00:00:00"/>
    <d v="2021-03-26T00:00:00"/>
    <d v="2021-04-25T00:00:00"/>
    <s v="USD"/>
    <n v="12085.69"/>
    <n v="615"/>
    <x v="4"/>
    <n v="20.5"/>
    <x v="4"/>
    <x v="1"/>
    <s v="Overdue"/>
    <x v="0"/>
    <s v="USD"/>
    <n v="12085.69"/>
  </r>
  <r>
    <s v="A2310000"/>
    <x v="0"/>
    <x v="0"/>
    <n v="1800025740"/>
    <x v="0"/>
    <x v="0"/>
    <x v="0"/>
    <s v="Azubuike, John"/>
    <n v="0"/>
    <s v="Feb 2021 DIRECT FIELD SERVICES"/>
    <s v="473"/>
    <s v="DR"/>
    <s v=""/>
    <d v="2021-03-16T00:00:00"/>
    <d v="2021-03-16T00:00:00"/>
    <d v="2021-04-15T00:00:00"/>
    <s v="NGN"/>
    <n v="7575085"/>
    <n v="625"/>
    <x v="4"/>
    <n v="20.833333333333332"/>
    <x v="4"/>
    <x v="1"/>
    <s v="Overdue"/>
    <x v="0"/>
    <s v="USD"/>
    <n v="19960.349999999999"/>
  </r>
  <r>
    <s v="A2310000"/>
    <x v="0"/>
    <x v="0"/>
    <n v="1800025741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1798.95"/>
    <n v="625"/>
    <x v="4"/>
    <n v="20.833333333333332"/>
    <x v="4"/>
    <x v="1"/>
    <s v="Overdue"/>
    <x v="0"/>
    <s v="USD"/>
    <n v="1798.95"/>
  </r>
  <r>
    <s v="A2310000"/>
    <x v="0"/>
    <x v="0"/>
    <n v="1800025742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3358.08"/>
    <n v="625"/>
    <x v="4"/>
    <n v="20.833333333333332"/>
    <x v="4"/>
    <x v="1"/>
    <s v="Overdue"/>
    <x v="0"/>
    <s v="USD"/>
    <n v="3358.08"/>
  </r>
  <r>
    <s v="A2310000"/>
    <x v="0"/>
    <x v="0"/>
    <n v="1800025594"/>
    <x v="0"/>
    <x v="0"/>
    <x v="0"/>
    <s v="Azubuike, John"/>
    <n v="0"/>
    <s v="20th Dec 2020 to Jan 19 2021 DIRECT FIELD SERVICES"/>
    <s v="467"/>
    <s v="DR"/>
    <s v=""/>
    <d v="2021-02-18T00:00:00"/>
    <d v="2021-02-18T00:00:00"/>
    <d v="2021-03-20T00:00:00"/>
    <s v="USD"/>
    <n v="1081.01"/>
    <n v="651"/>
    <x v="4"/>
    <n v="21.7"/>
    <x v="4"/>
    <x v="1"/>
    <s v="Overdue"/>
    <x v="0"/>
    <s v="USD"/>
    <n v="1081.01"/>
  </r>
  <r>
    <s v="A2310000"/>
    <x v="0"/>
    <x v="0"/>
    <n v="1800025592"/>
    <x v="0"/>
    <x v="0"/>
    <x v="0"/>
    <s v="Azubuike, John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651"/>
    <x v="4"/>
    <n v="21.7"/>
    <x v="4"/>
    <x v="1"/>
    <s v="Overdue"/>
    <x v="0"/>
    <s v="USD"/>
    <n v="18025.66"/>
  </r>
  <r>
    <s v="A2310000"/>
    <x v="0"/>
    <x v="0"/>
    <n v="1800025593"/>
    <x v="0"/>
    <x v="0"/>
    <x v="0"/>
    <s v="Azubuike, John"/>
    <n v="0"/>
    <s v="20th Dec 2020 to Jan19 2021 DIRECT FIELD SERVICES"/>
    <s v="467"/>
    <s v="DR"/>
    <s v=""/>
    <d v="2021-02-18T00:00:00"/>
    <d v="2021-02-18T00:00:00"/>
    <d v="2021-03-20T00:00:00"/>
    <s v="USD"/>
    <n v="1876"/>
    <n v="651"/>
    <x v="4"/>
    <n v="21.7"/>
    <x v="4"/>
    <x v="1"/>
    <s v="Overdue"/>
    <x v="0"/>
    <s v="USD"/>
    <n v="1876"/>
  </r>
  <r>
    <s v="A2310000"/>
    <x v="0"/>
    <x v="0"/>
    <n v="1600003552"/>
    <x v="0"/>
    <x v="0"/>
    <x v="0"/>
    <s v="Azubuike, John"/>
    <n v="0"/>
    <s v="NPDC-WHT Payment on 1800016404"/>
    <s v="454"/>
    <s v="DG"/>
    <s v=""/>
    <d v="2021-02-03T00:00:00"/>
    <d v="2021-02-03T00:00:00"/>
    <d v="2021-02-03T00:00:00"/>
    <s v="NGN"/>
    <n v="-173727.52"/>
    <n v="696"/>
    <x v="4"/>
    <n v="23.2"/>
    <x v="4"/>
    <x v="2"/>
    <s v="Overdue"/>
    <x v="1"/>
    <s v="USD"/>
    <n v="-457.77"/>
  </r>
  <r>
    <s v="A2310000"/>
    <x v="0"/>
    <x v="0"/>
    <n v="1800025372"/>
    <x v="0"/>
    <x v="0"/>
    <x v="0"/>
    <s v="Azubuike, John"/>
    <n v="0"/>
    <s v="Dec 2020 DIRECT FIELD SERVICES"/>
    <s v="473"/>
    <s v="DR"/>
    <s v=""/>
    <d v="2020-12-31T00:00:00"/>
    <d v="2020-12-31T00:00:00"/>
    <d v="2021-01-30T00:00:00"/>
    <s v="NGN"/>
    <n v="5914076.5999999996"/>
    <n v="700"/>
    <x v="4"/>
    <n v="23.333333333333332"/>
    <x v="4"/>
    <x v="1"/>
    <s v="Overdue"/>
    <x v="0"/>
    <s v="USD"/>
    <n v="15583.59"/>
  </r>
  <r>
    <s v="A2310000"/>
    <x v="0"/>
    <x v="0"/>
    <n v="1800025373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815.7"/>
    <n v="700"/>
    <x v="4"/>
    <n v="23.333333333333332"/>
    <x v="4"/>
    <x v="1"/>
    <s v="Overdue"/>
    <x v="0"/>
    <s v="USD"/>
    <n v="1815.7"/>
  </r>
  <r>
    <s v="A2310000"/>
    <x v="0"/>
    <x v="0"/>
    <n v="1800025374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388.81"/>
    <n v="700"/>
    <x v="4"/>
    <n v="23.333333333333332"/>
    <x v="4"/>
    <x v="1"/>
    <s v="Overdue"/>
    <x v="0"/>
    <s v="USD"/>
    <n v="1388.81"/>
  </r>
  <r>
    <s v="A2310000"/>
    <x v="0"/>
    <x v="0"/>
    <n v="1800025370"/>
    <x v="0"/>
    <x v="0"/>
    <x v="0"/>
    <s v="Azubuike, John"/>
    <n v="0"/>
    <s v="Q4  2020 SHARED SERVICES"/>
    <s v="473"/>
    <s v="DR"/>
    <s v=""/>
    <d v="2020-12-31T00:00:00"/>
    <d v="2020-12-31T00:00:00"/>
    <d v="2021-01-30T00:00:00"/>
    <s v="NGN"/>
    <n v="11682936"/>
    <n v="700"/>
    <x v="4"/>
    <n v="23.333333333333332"/>
    <x v="4"/>
    <x v="1"/>
    <s v="Overdue"/>
    <x v="0"/>
    <s v="USD"/>
    <n v="30784.54"/>
  </r>
  <r>
    <s v="A2310000"/>
    <x v="0"/>
    <x v="0"/>
    <n v="1800025371"/>
    <x v="0"/>
    <x v="0"/>
    <x v="0"/>
    <s v="Azubuike, John"/>
    <n v="0"/>
    <s v="Q4  2020 SHARED SERVICES"/>
    <s v="467"/>
    <s v="DR"/>
    <s v=""/>
    <d v="2020-12-31T00:00:00"/>
    <d v="2020-12-31T00:00:00"/>
    <d v="2021-01-30T00:00:00"/>
    <s v="USD"/>
    <n v="8326.3799999999992"/>
    <n v="700"/>
    <x v="4"/>
    <n v="23.333333333333332"/>
    <x v="4"/>
    <x v="1"/>
    <s v="Overdue"/>
    <x v="0"/>
    <s v="USD"/>
    <n v="8326.3799999999992"/>
  </r>
  <r>
    <s v="A2310000"/>
    <x v="0"/>
    <x v="0"/>
    <n v="1800025150"/>
    <x v="0"/>
    <x v="0"/>
    <x v="0"/>
    <s v="Azubuike, John"/>
    <n v="0"/>
    <s v="NOVEMBER  2020 DIRECT FIELD SERVICES"/>
    <s v="473"/>
    <s v="DR"/>
    <s v=""/>
    <d v="2020-11-30T00:00:00"/>
    <d v="2020-11-30T00:00:00"/>
    <d v="2020-12-30T00:00:00"/>
    <s v="NGN"/>
    <n v="5634193"/>
    <n v="731"/>
    <x v="4"/>
    <n v="24.366666666666667"/>
    <x v="4"/>
    <x v="1"/>
    <s v="Overdue"/>
    <x v="0"/>
    <s v="USD"/>
    <n v="14846.1"/>
  </r>
  <r>
    <s v="A2310000"/>
    <x v="0"/>
    <x v="0"/>
    <n v="1800025151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519.4"/>
    <n v="731"/>
    <x v="4"/>
    <n v="24.366666666666667"/>
    <x v="4"/>
    <x v="1"/>
    <s v="Overdue"/>
    <x v="0"/>
    <s v="USD"/>
    <n v="1519.4"/>
  </r>
  <r>
    <s v="A2310000"/>
    <x v="0"/>
    <x v="0"/>
    <n v="1800025152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866.06"/>
    <n v="731"/>
    <x v="4"/>
    <n v="24.366666666666667"/>
    <x v="4"/>
    <x v="1"/>
    <s v="Overdue"/>
    <x v="0"/>
    <s v="USD"/>
    <n v="1866.06"/>
  </r>
  <r>
    <s v="A2310000"/>
    <x v="0"/>
    <x v="0"/>
    <n v="1800024998"/>
    <x v="0"/>
    <x v="0"/>
    <x v="0"/>
    <s v="Azubuike, John"/>
    <n v="0"/>
    <s v="Oct 2020 DIRECT FIELD SERVICES"/>
    <s v="473"/>
    <s v="DR"/>
    <s v=""/>
    <d v="2020-11-04T00:00:00"/>
    <d v="2020-11-04T00:00:00"/>
    <d v="2020-12-04T00:00:00"/>
    <s v="NGN"/>
    <n v="5314654.4000000004"/>
    <n v="757"/>
    <x v="4"/>
    <n v="25.233333333333334"/>
    <x v="4"/>
    <x v="1"/>
    <s v="Overdue"/>
    <x v="0"/>
    <s v="USD"/>
    <n v="14004.11"/>
  </r>
  <r>
    <s v="A2310000"/>
    <x v="0"/>
    <x v="0"/>
    <n v="1800024999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1356.1"/>
    <n v="757"/>
    <x v="4"/>
    <n v="25.233333333333334"/>
    <x v="4"/>
    <x v="1"/>
    <s v="Overdue"/>
    <x v="0"/>
    <s v="USD"/>
    <n v="1356.1"/>
  </r>
  <r>
    <s v="A2310000"/>
    <x v="0"/>
    <x v="0"/>
    <n v="1800025000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2754.87"/>
    <n v="757"/>
    <x v="4"/>
    <n v="25.233333333333334"/>
    <x v="4"/>
    <x v="1"/>
    <s v="Overdue"/>
    <x v="0"/>
    <s v="USD"/>
    <n v="2754.87"/>
  </r>
  <r>
    <s v="A2310000"/>
    <x v="0"/>
    <x v="0"/>
    <n v="1800024850"/>
    <x v="0"/>
    <x v="0"/>
    <x v="0"/>
    <s v="Azubuike, John"/>
    <n v="0"/>
    <s v="Q3  2020 SHARED SERVICES"/>
    <s v="473"/>
    <s v="DR"/>
    <s v=""/>
    <d v="2020-09-30T00:00:00"/>
    <d v="2020-09-30T00:00:00"/>
    <d v="2020-10-30T00:00:00"/>
    <s v="NGN"/>
    <n v="11682936"/>
    <n v="792"/>
    <x v="4"/>
    <n v="26.4"/>
    <x v="4"/>
    <x v="1"/>
    <s v="Overdue"/>
    <x v="0"/>
    <s v="USD"/>
    <n v="30784.54"/>
  </r>
  <r>
    <s v="A2310000"/>
    <x v="0"/>
    <x v="0"/>
    <n v="1800024851"/>
    <x v="0"/>
    <x v="0"/>
    <x v="0"/>
    <s v="Azubuike, John"/>
    <n v="0"/>
    <s v="Q3  2020 SHARED SERVICES"/>
    <s v="467"/>
    <s v="DR"/>
    <s v=""/>
    <d v="2020-09-30T00:00:00"/>
    <d v="2020-09-30T00:00:00"/>
    <d v="2020-10-30T00:00:00"/>
    <s v="USD"/>
    <n v="18235.560000000001"/>
    <n v="792"/>
    <x v="4"/>
    <n v="26.4"/>
    <x v="4"/>
    <x v="1"/>
    <s v="Overdue"/>
    <x v="0"/>
    <s v="USD"/>
    <n v="18235.560000000001"/>
  </r>
  <r>
    <s v="A2310000"/>
    <x v="0"/>
    <x v="0"/>
    <n v="1800024818"/>
    <x v="0"/>
    <x v="0"/>
    <x v="0"/>
    <s v="Azubuike, John"/>
    <n v="0"/>
    <s v="Sept 2020 DIRECT FIELD SERVICES"/>
    <s v="473"/>
    <s v="DR"/>
    <s v=""/>
    <d v="2020-09-24T00:00:00"/>
    <d v="2020-09-24T00:00:00"/>
    <d v="2020-10-24T00:00:00"/>
    <s v="NGN"/>
    <n v="5683299.2000000002"/>
    <n v="798"/>
    <x v="4"/>
    <n v="26.6"/>
    <x v="4"/>
    <x v="1"/>
    <s v="Overdue"/>
    <x v="0"/>
    <s v="USD"/>
    <n v="14975.49"/>
  </r>
  <r>
    <s v="A2310000"/>
    <x v="0"/>
    <x v="0"/>
    <n v="1800024819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1121.0899999999999"/>
    <n v="798"/>
    <x v="4"/>
    <n v="26.6"/>
    <x v="4"/>
    <x v="1"/>
    <s v="Overdue"/>
    <x v="0"/>
    <s v="USD"/>
    <n v="1121.0899999999999"/>
  </r>
  <r>
    <s v="A2310000"/>
    <x v="0"/>
    <x v="0"/>
    <n v="1800024820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3611.17"/>
    <n v="798"/>
    <x v="4"/>
    <n v="26.6"/>
    <x v="4"/>
    <x v="1"/>
    <s v="Overdue"/>
    <x v="0"/>
    <s v="USD"/>
    <n v="3611.17"/>
  </r>
  <r>
    <s v="A2310000"/>
    <x v="0"/>
    <x v="0"/>
    <n v="1400014892"/>
    <x v="0"/>
    <x v="0"/>
    <x v="0"/>
    <s v="Azubuike, John"/>
    <n v="0"/>
    <s v="NPDC NOV Pmt"/>
    <s v=""/>
    <s v="DZ"/>
    <s v=""/>
    <d v="2020-10-19T00:00:00"/>
    <d v="2020-10-16T00:00:00"/>
    <d v="2020-10-19T00:00:00"/>
    <s v="NGN"/>
    <n v="-552239.88"/>
    <n v="803"/>
    <x v="4"/>
    <n v="26.766666666666666"/>
    <x v="4"/>
    <x v="1"/>
    <s v="Overdue"/>
    <x v="0"/>
    <s v="USD"/>
    <n v="-1455.15"/>
  </r>
  <r>
    <s v="A2310000"/>
    <x v="0"/>
    <x v="0"/>
    <n v="1800024641"/>
    <x v="0"/>
    <x v="0"/>
    <x v="0"/>
    <s v="Azubuike, John"/>
    <n v="0"/>
    <s v="August 2020 DIRECT FIELD SERVICES"/>
    <s v="473"/>
    <s v="DR"/>
    <s v=""/>
    <d v="2020-08-26T00:00:00"/>
    <d v="2020-08-26T00:00:00"/>
    <d v="2020-09-25T00:00:00"/>
    <s v="NGN"/>
    <n v="5855633.7999999998"/>
    <n v="827"/>
    <x v="4"/>
    <n v="27.566666666666666"/>
    <x v="4"/>
    <x v="1"/>
    <s v="Overdue"/>
    <x v="0"/>
    <s v="USD"/>
    <n v="15429.6"/>
  </r>
  <r>
    <s v="A2310000"/>
    <x v="0"/>
    <x v="0"/>
    <n v="1800024642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1381.05"/>
    <n v="827"/>
    <x v="4"/>
    <n v="27.566666666666666"/>
    <x v="4"/>
    <x v="1"/>
    <s v="Overdue"/>
    <x v="0"/>
    <s v="USD"/>
    <n v="1381.05"/>
  </r>
  <r>
    <s v="A2310000"/>
    <x v="0"/>
    <x v="0"/>
    <n v="1800024643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3109.17"/>
    <n v="827"/>
    <x v="4"/>
    <n v="27.566666666666666"/>
    <x v="4"/>
    <x v="1"/>
    <s v="Overdue"/>
    <x v="0"/>
    <s v="USD"/>
    <n v="3109.17"/>
  </r>
  <r>
    <s v="A2310000"/>
    <x v="0"/>
    <x v="0"/>
    <n v="1400014788"/>
    <x v="0"/>
    <x v="0"/>
    <x v="0"/>
    <s v="Azubuike, John"/>
    <n v="0"/>
    <s v="NPDC Recovery pmt"/>
    <s v=""/>
    <s v="DZ"/>
    <s v=""/>
    <d v="2020-09-14T00:00:00"/>
    <d v="2020-09-14T00:00:00"/>
    <d v="2020-09-14T00:00:00"/>
    <s v="NGN"/>
    <n v="-4884819.8899999997"/>
    <n v="838"/>
    <x v="4"/>
    <n v="27.933333333333334"/>
    <x v="4"/>
    <x v="1"/>
    <s v="Overdue"/>
    <x v="0"/>
    <s v="USD"/>
    <n v="-12871.5"/>
  </r>
  <r>
    <s v="A2310000"/>
    <x v="0"/>
    <x v="0"/>
    <n v="1400014786"/>
    <x v="0"/>
    <x v="0"/>
    <x v="0"/>
    <s v="Azubuike, John"/>
    <n v="0"/>
    <s v="NPDC Recovery pmt"/>
    <s v=""/>
    <s v="DZ"/>
    <s v=""/>
    <d v="2020-09-05T00:00:00"/>
    <d v="2020-09-04T00:00:00"/>
    <d v="2020-09-05T00:00:00"/>
    <s v="NGN"/>
    <n v="-6357663.6299999999"/>
    <n v="847"/>
    <x v="4"/>
    <n v="28.233333333333334"/>
    <x v="4"/>
    <x v="1"/>
    <s v="Overdue"/>
    <x v="0"/>
    <s v="USD"/>
    <n v="-16752.439999999999"/>
  </r>
  <r>
    <s v="A2310000"/>
    <x v="0"/>
    <x v="0"/>
    <n v="1800024406"/>
    <x v="0"/>
    <x v="0"/>
    <x v="0"/>
    <s v="Azubuike, John"/>
    <n v="0"/>
    <s v="Q2  2020 SHARED SERVICES"/>
    <s v="473"/>
    <s v="DR"/>
    <s v=""/>
    <d v="2020-07-16T00:00:00"/>
    <d v="2020-07-16T00:00:00"/>
    <d v="2020-08-15T00:00:00"/>
    <s v="NGN"/>
    <n v="11682936"/>
    <n v="868"/>
    <x v="4"/>
    <n v="28.933333333333334"/>
    <x v="4"/>
    <x v="1"/>
    <s v="Overdue"/>
    <x v="0"/>
    <s v="USD"/>
    <n v="32407.3"/>
  </r>
  <r>
    <s v="A2310000"/>
    <x v="0"/>
    <x v="0"/>
    <n v="1800024407"/>
    <x v="0"/>
    <x v="0"/>
    <x v="0"/>
    <s v="Azubuike, John"/>
    <n v="0"/>
    <s v="Q2  2020 SHARED SERVICES"/>
    <s v="467"/>
    <s v="DR"/>
    <s v=""/>
    <d v="2020-07-16T00:00:00"/>
    <d v="2020-07-16T00:00:00"/>
    <d v="2020-08-15T00:00:00"/>
    <s v="USD"/>
    <n v="13249.58"/>
    <n v="868"/>
    <x v="4"/>
    <n v="28.933333333333334"/>
    <x v="4"/>
    <x v="1"/>
    <s v="Overdue"/>
    <x v="0"/>
    <s v="USD"/>
    <n v="13249.58"/>
  </r>
  <r>
    <s v="A2310000"/>
    <x v="0"/>
    <x v="0"/>
    <n v="1800024301"/>
    <x v="0"/>
    <x v="0"/>
    <x v="0"/>
    <s v="Azubuike, John"/>
    <n v="0"/>
    <s v="June 2020 DIRECT FIELD SERVICES"/>
    <s v="473"/>
    <s v="DR"/>
    <s v=""/>
    <d v="2020-06-28T00:00:00"/>
    <d v="2020-06-28T00:00:00"/>
    <d v="2020-07-28T00:00:00"/>
    <s v="NGN"/>
    <n v="5529634"/>
    <n v="886"/>
    <x v="4"/>
    <n v="29.533333333333335"/>
    <x v="4"/>
    <x v="1"/>
    <s v="Overdue"/>
    <x v="0"/>
    <s v="USD"/>
    <n v="15338.65"/>
  </r>
  <r>
    <s v="A2310000"/>
    <x v="0"/>
    <x v="0"/>
    <n v="1800024302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1036.8"/>
    <n v="886"/>
    <x v="4"/>
    <n v="29.533333333333335"/>
    <x v="4"/>
    <x v="1"/>
    <s v="Overdue"/>
    <x v="0"/>
    <s v="USD"/>
    <n v="1036.8"/>
  </r>
  <r>
    <s v="A2310000"/>
    <x v="0"/>
    <x v="0"/>
    <n v="1800024303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3169.29"/>
    <n v="886"/>
    <x v="4"/>
    <n v="29.533333333333335"/>
    <x v="4"/>
    <x v="1"/>
    <s v="Overdue"/>
    <x v="0"/>
    <s v="USD"/>
    <n v="3169.29"/>
  </r>
  <r>
    <s v="A2310000"/>
    <x v="0"/>
    <x v="0"/>
    <n v="1800024115"/>
    <x v="0"/>
    <x v="0"/>
    <x v="0"/>
    <s v="Azubuike, John"/>
    <n v="0"/>
    <s v="May  2020 DIRECT FIELD SERVICES"/>
    <s v="467"/>
    <s v="DR"/>
    <s v=""/>
    <d v="2020-05-29T00:00:00"/>
    <d v="2020-05-29T00:00:00"/>
    <d v="2020-06-28T00:00:00"/>
    <s v="USD"/>
    <n v="2930.21"/>
    <n v="916"/>
    <x v="4"/>
    <n v="30.533333333333335"/>
    <x v="4"/>
    <x v="1"/>
    <s v="Overdue"/>
    <x v="0"/>
    <s v="USD"/>
    <n v="2930.21"/>
  </r>
  <r>
    <s v="A2310000"/>
    <x v="0"/>
    <x v="0"/>
    <n v="1800024113"/>
    <x v="0"/>
    <x v="0"/>
    <x v="0"/>
    <s v="Azubuike, John"/>
    <n v="0"/>
    <s v="May 2020 DIRECT FIELD SERVICES"/>
    <s v="473"/>
    <s v="DR"/>
    <s v=""/>
    <d v="2020-05-29T00:00:00"/>
    <d v="2020-05-29T00:00:00"/>
    <d v="2020-06-28T00:00:00"/>
    <s v="NGN"/>
    <n v="5160093.4000000004"/>
    <n v="916"/>
    <x v="4"/>
    <n v="30.533333333333335"/>
    <x v="4"/>
    <x v="1"/>
    <s v="Overdue"/>
    <x v="0"/>
    <s v="USD"/>
    <n v="14313.58"/>
  </r>
  <r>
    <s v="A2310000"/>
    <x v="0"/>
    <x v="0"/>
    <n v="1800024114"/>
    <x v="0"/>
    <x v="0"/>
    <x v="0"/>
    <s v="Azubuike, John"/>
    <n v="0"/>
    <s v="May 2020 DIRECT FIELD SERVICES"/>
    <s v="467"/>
    <s v="DR"/>
    <s v=""/>
    <d v="2020-05-29T00:00:00"/>
    <d v="2020-05-29T00:00:00"/>
    <d v="2020-06-28T00:00:00"/>
    <s v="USD"/>
    <n v="972"/>
    <n v="916"/>
    <x v="4"/>
    <n v="30.533333333333335"/>
    <x v="4"/>
    <x v="1"/>
    <s v="Overdue"/>
    <x v="0"/>
    <s v="USD"/>
    <n v="972"/>
  </r>
  <r>
    <s v="A2310000"/>
    <x v="0"/>
    <x v="0"/>
    <n v="1800023964"/>
    <x v="0"/>
    <x v="0"/>
    <x v="0"/>
    <s v="Azubuike, John"/>
    <n v="0"/>
    <s v="April  2020 DIRECT FIELD SERVICES"/>
    <s v="467"/>
    <s v="DR"/>
    <s v=""/>
    <d v="2020-04-29T00:00:00"/>
    <d v="2020-04-29T00:00:00"/>
    <d v="2020-05-30T00:00:00"/>
    <s v="USD"/>
    <n v="5225.24"/>
    <n v="945"/>
    <x v="4"/>
    <n v="31.5"/>
    <x v="4"/>
    <x v="1"/>
    <s v="Overdue"/>
    <x v="0"/>
    <s v="USD"/>
    <n v="5225.24"/>
  </r>
  <r>
    <s v="A2310000"/>
    <x v="0"/>
    <x v="0"/>
    <n v="1800023963"/>
    <x v="0"/>
    <x v="0"/>
    <x v="0"/>
    <s v="Azubuike, John"/>
    <n v="0"/>
    <s v="April 2020 DIRECT FIELD SERVICES"/>
    <s v="467"/>
    <s v="DR"/>
    <s v=""/>
    <d v="2020-04-29T00:00:00"/>
    <d v="2020-04-29T00:00:00"/>
    <d v="2020-05-30T00:00:00"/>
    <s v="USD"/>
    <n v="1198.8"/>
    <n v="945"/>
    <x v="4"/>
    <n v="31.5"/>
    <x v="4"/>
    <x v="1"/>
    <s v="Overdue"/>
    <x v="0"/>
    <s v="USD"/>
    <n v="1198.8"/>
  </r>
  <r>
    <s v="A2310000"/>
    <x v="0"/>
    <x v="0"/>
    <n v="1800023962"/>
    <x v="0"/>
    <x v="0"/>
    <x v="0"/>
    <s v="Azubuike, John"/>
    <n v="0"/>
    <s v="Mar 2020 DIRECT FIELD SERVICES"/>
    <s v="473"/>
    <s v="DR"/>
    <s v=""/>
    <d v="2020-04-29T00:00:00"/>
    <d v="2020-04-29T00:00:00"/>
    <d v="2020-05-30T00:00:00"/>
    <s v="NGN"/>
    <n v="6540729.7999999998"/>
    <n v="945"/>
    <x v="4"/>
    <n v="31.5"/>
    <x v="4"/>
    <x v="1"/>
    <s v="Overdue"/>
    <x v="0"/>
    <s v="USD"/>
    <n v="18143.330000000002"/>
  </r>
  <r>
    <s v="A2310000"/>
    <x v="0"/>
    <x v="0"/>
    <n v="1800023832"/>
    <x v="0"/>
    <x v="0"/>
    <x v="0"/>
    <s v="Azubuike, John"/>
    <n v="0"/>
    <s v="Q1  2020 SHARED SERVICES"/>
    <s v="473"/>
    <s v="DR"/>
    <s v=""/>
    <d v="2020-04-08T00:00:00"/>
    <d v="2020-04-08T00:00:00"/>
    <d v="2020-05-08T00:00:00"/>
    <s v="NGN"/>
    <n v="11682936"/>
    <n v="967"/>
    <x v="4"/>
    <n v="32.233333333333334"/>
    <x v="4"/>
    <x v="1"/>
    <s v="Overdue"/>
    <x v="0"/>
    <s v="USD"/>
    <n v="32407.3"/>
  </r>
  <r>
    <s v="A2310000"/>
    <x v="0"/>
    <x v="0"/>
    <n v="1800023833"/>
    <x v="0"/>
    <x v="0"/>
    <x v="0"/>
    <s v="Azubuike, John"/>
    <n v="0"/>
    <s v="Q1  2020 SHARED SERVICES"/>
    <s v="467"/>
    <s v="DR"/>
    <s v=""/>
    <d v="2020-04-08T00:00:00"/>
    <d v="2020-04-08T00:00:00"/>
    <d v="2020-05-08T00:00:00"/>
    <s v="USD"/>
    <n v="13253.58"/>
    <n v="967"/>
    <x v="4"/>
    <n v="32.233333333333334"/>
    <x v="4"/>
    <x v="1"/>
    <s v="Overdue"/>
    <x v="0"/>
    <s v="USD"/>
    <n v="13253.58"/>
  </r>
  <r>
    <s v="A2310000"/>
    <x v="0"/>
    <x v="0"/>
    <n v="1800023758"/>
    <x v="0"/>
    <x v="0"/>
    <x v="0"/>
    <s v="Azubuike, John"/>
    <n v="0"/>
    <s v="Mar 2020 DIRECT FIELD SERVICES"/>
    <s v="473"/>
    <s v="DR"/>
    <s v=""/>
    <d v="2020-03-30T00:00:00"/>
    <d v="2020-03-30T00:00:00"/>
    <d v="2020-04-29T00:00:00"/>
    <s v="NGN"/>
    <n v="5088198.4000000004"/>
    <n v="976"/>
    <x v="4"/>
    <n v="32.533333333333331"/>
    <x v="4"/>
    <x v="1"/>
    <s v="Overdue"/>
    <x v="0"/>
    <s v="USD"/>
    <n v="14114.15"/>
  </r>
  <r>
    <s v="A2310000"/>
    <x v="0"/>
    <x v="0"/>
    <n v="1800023760"/>
    <x v="0"/>
    <x v="0"/>
    <x v="0"/>
    <s v="Azubuike, John"/>
    <n v="0"/>
    <s v="March  2020 DIRECT FIELD SERVICES"/>
    <s v="467"/>
    <s v="DR"/>
    <s v=""/>
    <d v="2020-03-30T00:00:00"/>
    <d v="2020-03-30T00:00:00"/>
    <d v="2020-04-29T00:00:00"/>
    <s v="USD"/>
    <n v="3456.03"/>
    <n v="976"/>
    <x v="4"/>
    <n v="32.533333333333331"/>
    <x v="4"/>
    <x v="1"/>
    <s v="Overdue"/>
    <x v="0"/>
    <s v="USD"/>
    <n v="3456.03"/>
  </r>
  <r>
    <s v="A2310000"/>
    <x v="0"/>
    <x v="0"/>
    <n v="1800023759"/>
    <x v="0"/>
    <x v="0"/>
    <x v="0"/>
    <s v="Azubuike, John"/>
    <n v="0"/>
    <s v="March 2020 DIRECT FIELD SERVICES"/>
    <s v="467"/>
    <s v="DR"/>
    <s v=""/>
    <d v="2020-03-30T00:00:00"/>
    <d v="2020-03-30T00:00:00"/>
    <d v="2020-04-29T00:00:00"/>
    <s v="USD"/>
    <n v="1360.8"/>
    <n v="976"/>
    <x v="4"/>
    <n v="32.533333333333331"/>
    <x v="4"/>
    <x v="1"/>
    <s v="Overdue"/>
    <x v="0"/>
    <s v="USD"/>
    <n v="1360.8"/>
  </r>
  <r>
    <s v="A2310000"/>
    <x v="0"/>
    <x v="0"/>
    <n v="1800023625"/>
    <x v="0"/>
    <x v="0"/>
    <x v="0"/>
    <s v="Azubuike, John"/>
    <n v="0"/>
    <s v="Feb  2020 DIRECT FIELD SERVICES"/>
    <s v="467"/>
    <s v="DR"/>
    <s v=""/>
    <d v="2020-02-27T00:00:00"/>
    <d v="2020-02-27T00:00:00"/>
    <d v="2020-03-28T00:00:00"/>
    <s v="USD"/>
    <n v="5439.53"/>
    <n v="1008"/>
    <x v="4"/>
    <n v="33.6"/>
    <x v="4"/>
    <x v="1"/>
    <s v="Overdue"/>
    <x v="0"/>
    <s v="USD"/>
    <n v="5439.53"/>
  </r>
  <r>
    <s v="A2310000"/>
    <x v="0"/>
    <x v="0"/>
    <n v="1800023623"/>
    <x v="0"/>
    <x v="0"/>
    <x v="0"/>
    <s v="Azubuike, John"/>
    <n v="0"/>
    <s v="Feb 2020 DIRECT FIELD SERVICES"/>
    <s v="473"/>
    <s v="DR"/>
    <s v=""/>
    <d v="2020-02-27T00:00:00"/>
    <d v="2020-02-27T00:00:00"/>
    <d v="2020-03-28T00:00:00"/>
    <s v="NGN"/>
    <n v="4906302.2"/>
    <n v="1008"/>
    <x v="4"/>
    <n v="33.6"/>
    <x v="4"/>
    <x v="1"/>
    <s v="Overdue"/>
    <x v="0"/>
    <s v="USD"/>
    <n v="16010.25"/>
  </r>
  <r>
    <s v="A2310000"/>
    <x v="0"/>
    <x v="0"/>
    <n v="1800023624"/>
    <x v="0"/>
    <x v="0"/>
    <x v="0"/>
    <s v="Azubuike, John"/>
    <n v="0"/>
    <s v="February 2020 DIRECT FIELD SERVICES"/>
    <s v="467"/>
    <s v="DR"/>
    <s v=""/>
    <d v="2020-02-27T00:00:00"/>
    <d v="2020-02-27T00:00:00"/>
    <d v="2020-03-28T00:00:00"/>
    <s v="USD"/>
    <n v="946.8"/>
    <n v="1008"/>
    <x v="4"/>
    <n v="33.6"/>
    <x v="4"/>
    <x v="1"/>
    <s v="Overdue"/>
    <x v="0"/>
    <s v="USD"/>
    <n v="946.8"/>
  </r>
  <r>
    <s v="A2310000"/>
    <x v="0"/>
    <x v="0"/>
    <n v="103895170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01235968.42000002"/>
    <n v="1011"/>
    <x v="4"/>
    <n v="33.700000000000003"/>
    <x v="4"/>
    <x v="1"/>
    <s v="Overdue"/>
    <x v="0"/>
    <s v="USD"/>
    <n v="835598.45"/>
  </r>
  <r>
    <s v="A2310000"/>
    <x v="0"/>
    <x v="0"/>
    <n v="103894222"/>
    <x v="0"/>
    <x v="1"/>
    <x v="1"/>
    <s v="Orupabo, Amoni "/>
    <s v="WHT Outstg"/>
    <s v="WHT on inv 1800001617"/>
    <s v=""/>
    <s v="AB"/>
    <s v=""/>
    <d v="2020-03-23T00:00:00"/>
    <d v="2020-03-23T00:00:00"/>
    <d v="2020-03-23T00:00:00"/>
    <s v="NGN"/>
    <n v="1988807.55"/>
    <n v="1013"/>
    <x v="4"/>
    <n v="33.766666666666666"/>
    <x v="4"/>
    <x v="2"/>
    <s v="Overdue"/>
    <x v="1"/>
    <s v="USD"/>
    <n v="6488.68"/>
  </r>
  <r>
    <s v="A2310000"/>
    <x v="0"/>
    <x v="0"/>
    <n v="103894224"/>
    <x v="0"/>
    <x v="1"/>
    <x v="1"/>
    <s v="Orupabo, Amoni "/>
    <s v="WHT Outstg"/>
    <s v="WHT on inv 1800001756"/>
    <s v=""/>
    <s v="AB"/>
    <s v=""/>
    <d v="2020-03-23T00:00:00"/>
    <d v="2020-03-23T00:00:00"/>
    <d v="2020-03-23T00:00:00"/>
    <s v="NGN"/>
    <n v="550233.80000000005"/>
    <n v="1013"/>
    <x v="4"/>
    <n v="33.766666666666666"/>
    <x v="4"/>
    <x v="2"/>
    <s v="Overdue"/>
    <x v="1"/>
    <s v="USD"/>
    <n v="1795.19"/>
  </r>
  <r>
    <s v="A2310000"/>
    <x v="0"/>
    <x v="0"/>
    <n v="103894227"/>
    <x v="0"/>
    <x v="1"/>
    <x v="1"/>
    <s v="Orupabo, Amoni "/>
    <s v="WHT Outstg"/>
    <s v="WHT on inv 1800001549"/>
    <s v=""/>
    <s v="AB"/>
    <s v=""/>
    <d v="2020-03-23T00:00:00"/>
    <d v="2020-03-23T00:00:00"/>
    <d v="2020-03-23T00:00:00"/>
    <s v="NGN"/>
    <n v="1682690.63"/>
    <n v="1013"/>
    <x v="4"/>
    <n v="33.766666666666666"/>
    <x v="4"/>
    <x v="2"/>
    <s v="Overdue"/>
    <x v="1"/>
    <s v="USD"/>
    <n v="5489.95"/>
  </r>
  <r>
    <s v="A2310000"/>
    <x v="0"/>
    <x v="0"/>
    <n v="103894228"/>
    <x v="0"/>
    <x v="1"/>
    <x v="1"/>
    <s v="Orupabo, Amoni "/>
    <s v="WHT Outstg"/>
    <s v="WHT on inv 1800001547"/>
    <s v=""/>
    <s v="AB"/>
    <s v=""/>
    <d v="2020-03-23T00:00:00"/>
    <d v="2020-03-23T00:00:00"/>
    <d v="2020-03-23T00:00:00"/>
    <s v="NGN"/>
    <n v="1611668.11"/>
    <n v="1013"/>
    <x v="4"/>
    <n v="33.766666666666666"/>
    <x v="4"/>
    <x v="2"/>
    <s v="Overdue"/>
    <x v="1"/>
    <s v="USD"/>
    <n v="5258.23"/>
  </r>
  <r>
    <s v="A2310000"/>
    <x v="0"/>
    <x v="0"/>
    <n v="103894230"/>
    <x v="0"/>
    <x v="1"/>
    <x v="1"/>
    <s v="Orupabo, Amoni "/>
    <s v="WHT Outstg"/>
    <s v="WHT on inv 1800001546"/>
    <s v=""/>
    <s v="AB"/>
    <s v=""/>
    <d v="2020-03-23T00:00:00"/>
    <d v="2020-03-23T00:00:00"/>
    <d v="2020-03-23T00:00:00"/>
    <s v="NGN"/>
    <n v="1690288.3"/>
    <n v="1013"/>
    <x v="4"/>
    <n v="33.766666666666666"/>
    <x v="4"/>
    <x v="2"/>
    <s v="Overdue"/>
    <x v="1"/>
    <s v="USD"/>
    <n v="5514.73"/>
  </r>
  <r>
    <s v="A2310000"/>
    <x v="0"/>
    <x v="0"/>
    <n v="103894234"/>
    <x v="0"/>
    <x v="1"/>
    <x v="1"/>
    <s v="Orupabo, Amoni "/>
    <s v="WHT Outstg"/>
    <s v="WHT on inv 1800001551"/>
    <s v=""/>
    <s v="AB"/>
    <s v=""/>
    <d v="2020-03-23T00:00:00"/>
    <d v="2020-03-23T00:00:00"/>
    <d v="2020-03-23T00:00:00"/>
    <s v="NGN"/>
    <n v="2215785.2999999998"/>
    <n v="1013"/>
    <x v="4"/>
    <n v="33.766666666666666"/>
    <x v="4"/>
    <x v="2"/>
    <s v="Overdue"/>
    <x v="1"/>
    <s v="USD"/>
    <n v="7229.22"/>
  </r>
  <r>
    <s v="A2310000"/>
    <x v="0"/>
    <x v="0"/>
    <n v="103894236"/>
    <x v="0"/>
    <x v="1"/>
    <x v="1"/>
    <s v="Orupabo, Amoni "/>
    <s v="WHT Outstg"/>
    <s v="WHT on inv 1800001550"/>
    <s v=""/>
    <s v="AB"/>
    <s v=""/>
    <d v="2020-03-23T00:00:00"/>
    <d v="2020-03-23T00:00:00"/>
    <d v="2020-03-23T00:00:00"/>
    <s v="NGN"/>
    <n v="1722782.93"/>
    <n v="1013"/>
    <x v="4"/>
    <n v="33.766666666666666"/>
    <x v="4"/>
    <x v="2"/>
    <s v="Overdue"/>
    <x v="1"/>
    <s v="USD"/>
    <n v="5620.75"/>
  </r>
  <r>
    <s v="A2310000"/>
    <x v="0"/>
    <x v="0"/>
    <n v="103894237"/>
    <x v="0"/>
    <x v="1"/>
    <x v="1"/>
    <s v="Orupabo, Amoni "/>
    <s v="WHT Outstg"/>
    <s v="WHT on inv 1800001531"/>
    <s v=""/>
    <s v="AB"/>
    <s v=""/>
    <d v="2020-03-23T00:00:00"/>
    <d v="2020-03-23T00:00:00"/>
    <d v="2020-03-23T00:00:00"/>
    <s v="NGN"/>
    <n v="2929360.2"/>
    <n v="1013"/>
    <x v="4"/>
    <n v="33.766666666666666"/>
    <x v="4"/>
    <x v="2"/>
    <s v="Overdue"/>
    <x v="1"/>
    <s v="USD"/>
    <n v="9557.33"/>
  </r>
  <r>
    <s v="A2310000"/>
    <x v="0"/>
    <x v="0"/>
    <n v="1800023407"/>
    <x v="0"/>
    <x v="0"/>
    <x v="0"/>
    <s v="Azubuike, John"/>
    <n v="0"/>
    <s v="Q4  2019 SHARED SERVICES"/>
    <s v="473"/>
    <s v="DR"/>
    <s v=""/>
    <d v="2020-01-24T00:00:00"/>
    <d v="2020-01-24T00:00:00"/>
    <d v="2020-02-23T00:00:00"/>
    <s v="NGN"/>
    <n v="7495834.4500000002"/>
    <n v="1042"/>
    <x v="4"/>
    <n v="34.733333333333334"/>
    <x v="4"/>
    <x v="1"/>
    <s v="Overdue"/>
    <x v="0"/>
    <s v="USD"/>
    <n v="24460.41"/>
  </r>
  <r>
    <s v="A2310000"/>
    <x v="0"/>
    <x v="0"/>
    <n v="1800023408"/>
    <x v="0"/>
    <x v="0"/>
    <x v="0"/>
    <s v="Azubuike, John"/>
    <n v="0"/>
    <s v="Q4 2019 SHARED SERVICES DIESEL _FLB"/>
    <s v="467"/>
    <s v="DR"/>
    <s v=""/>
    <d v="2020-01-24T00:00:00"/>
    <d v="2020-01-24T00:00:00"/>
    <d v="2020-02-23T00:00:00"/>
    <s v="USD"/>
    <n v="20491.02"/>
    <n v="1042"/>
    <x v="4"/>
    <n v="34.733333333333334"/>
    <x v="4"/>
    <x v="1"/>
    <s v="Overdue"/>
    <x v="0"/>
    <s v="USD"/>
    <n v="20491.02"/>
  </r>
  <r>
    <s v="A2310000"/>
    <x v="0"/>
    <x v="0"/>
    <n v="1800023280"/>
    <x v="0"/>
    <x v="0"/>
    <x v="0"/>
    <s v="Azubuike, John"/>
    <n v="0"/>
    <s v="Dec  2019 DIRECT FIELD SERVICES"/>
    <s v="467"/>
    <s v="DR"/>
    <s v=""/>
    <d v="2019-12-31T00:00:00"/>
    <d v="2019-12-31T00:00:00"/>
    <d v="2020-01-31T00:00:00"/>
    <s v="USD"/>
    <n v="775.67"/>
    <n v="1065"/>
    <x v="4"/>
    <n v="35.5"/>
    <x v="4"/>
    <x v="1"/>
    <s v="Overdue"/>
    <x v="0"/>
    <s v="USD"/>
    <n v="775.67"/>
  </r>
  <r>
    <s v="A2310000"/>
    <x v="0"/>
    <x v="0"/>
    <n v="1800023278"/>
    <x v="0"/>
    <x v="0"/>
    <x v="0"/>
    <s v="Azubuike, John"/>
    <n v="0"/>
    <s v="Dec 2019 DIRECT FIELD SERVICES"/>
    <s v="473"/>
    <s v="DR"/>
    <s v=""/>
    <d v="2019-12-31T00:00:00"/>
    <d v="2019-12-31T00:00:00"/>
    <d v="2020-01-31T00:00:00"/>
    <s v="NGN"/>
    <n v="4458251"/>
    <n v="1065"/>
    <x v="4"/>
    <n v="35.5"/>
    <x v="4"/>
    <x v="1"/>
    <s v="Overdue"/>
    <x v="0"/>
    <s v="USD"/>
    <n v="14545.49"/>
  </r>
  <r>
    <s v="A2310000"/>
    <x v="0"/>
    <x v="0"/>
    <n v="1800023279"/>
    <x v="0"/>
    <x v="0"/>
    <x v="0"/>
    <s v="Azubuike, John"/>
    <n v="0"/>
    <s v="December 2019 DIRECT FIELD SERVICES"/>
    <s v="467"/>
    <s v="DR"/>
    <s v=""/>
    <d v="2019-12-31T00:00:00"/>
    <d v="2019-12-31T00:00:00"/>
    <d v="2020-01-31T00:00:00"/>
    <s v="USD"/>
    <n v="1381.05"/>
    <n v="1065"/>
    <x v="4"/>
    <n v="35.5"/>
    <x v="4"/>
    <x v="1"/>
    <s v="Overdue"/>
    <x v="0"/>
    <s v="USD"/>
    <n v="1381.05"/>
  </r>
  <r>
    <s v="A2310000"/>
    <x v="0"/>
    <x v="0"/>
    <n v="1800023054"/>
    <x v="0"/>
    <x v="0"/>
    <x v="0"/>
    <s v="Azubuike, John"/>
    <n v="0"/>
    <s v="Nov  2019 DIRECT FIELD SERVICES"/>
    <s v="467"/>
    <s v="DR"/>
    <s v=""/>
    <d v="2019-12-04T00:00:00"/>
    <d v="2019-12-04T00:00:00"/>
    <d v="2020-01-03T00:00:00"/>
    <s v="USD"/>
    <n v="430.46"/>
    <n v="1093"/>
    <x v="4"/>
    <n v="36.43333333333333"/>
    <x v="4"/>
    <x v="1"/>
    <s v="Overdue"/>
    <x v="0"/>
    <s v="USD"/>
    <n v="430.46"/>
  </r>
  <r>
    <s v="A2310000"/>
    <x v="0"/>
    <x v="0"/>
    <n v="1800023052"/>
    <x v="0"/>
    <x v="0"/>
    <x v="0"/>
    <s v="Azubuike, John"/>
    <n v="0"/>
    <s v="Nov 2019 DIRECT FIELD SERVICES"/>
    <s v="473"/>
    <s v="DR"/>
    <s v=""/>
    <d v="2019-12-04T00:00:00"/>
    <d v="2019-12-04T00:00:00"/>
    <d v="2020-01-03T00:00:00"/>
    <s v="NGN"/>
    <n v="4426069.2"/>
    <n v="1093"/>
    <x v="4"/>
    <n v="36.43333333333333"/>
    <x v="4"/>
    <x v="1"/>
    <s v="Overdue"/>
    <x v="0"/>
    <s v="USD"/>
    <n v="14443.15"/>
  </r>
  <r>
    <s v="A2310000"/>
    <x v="0"/>
    <x v="0"/>
    <n v="1800023053"/>
    <x v="0"/>
    <x v="0"/>
    <x v="0"/>
    <s v="Azubuike, John"/>
    <n v="0"/>
    <s v="November 2019 DIRECT FIELD SERVICES"/>
    <s v="467"/>
    <s v="DR"/>
    <s v=""/>
    <d v="2019-12-04T00:00:00"/>
    <d v="2019-12-04T00:00:00"/>
    <d v="2020-01-03T00:00:00"/>
    <s v="USD"/>
    <n v="1644.3"/>
    <n v="1093"/>
    <x v="4"/>
    <n v="36.43333333333333"/>
    <x v="4"/>
    <x v="1"/>
    <s v="Overdue"/>
    <x v="0"/>
    <s v="USD"/>
    <n v="1644.3"/>
  </r>
  <r>
    <s v="A2310000"/>
    <x v="0"/>
    <x v="0"/>
    <n v="1800022701"/>
    <x v="0"/>
    <x v="0"/>
    <x v="0"/>
    <s v="Azubuike, John"/>
    <n v="0"/>
    <s v="Q2  2019 SHARED SERVICES -DIESEL"/>
    <s v="467"/>
    <s v="DR"/>
    <s v=""/>
    <d v="2019-10-16T00:00:00"/>
    <d v="2019-10-16T00:00:00"/>
    <d v="2019-11-15T00:00:00"/>
    <s v="USD"/>
    <n v="20715.75"/>
    <n v="1142"/>
    <x v="4"/>
    <n v="38.06666666666667"/>
    <x v="4"/>
    <x v="1"/>
    <s v="Overdue"/>
    <x v="0"/>
    <s v="USD"/>
    <n v="20715.75"/>
  </r>
  <r>
    <s v="A2310000"/>
    <x v="0"/>
    <x v="0"/>
    <n v="1800022702"/>
    <x v="0"/>
    <x v="0"/>
    <x v="0"/>
    <s v="Azubuike, John"/>
    <n v="0"/>
    <s v="Q3  2019 SHARED SERVICES"/>
    <s v="473"/>
    <s v="DR"/>
    <s v=""/>
    <d v="2019-10-16T00:00:00"/>
    <d v="2019-10-16T00:00:00"/>
    <d v="2019-11-15T00:00:00"/>
    <s v="NGN"/>
    <n v="5656355"/>
    <n v="1142"/>
    <x v="4"/>
    <n v="38.06666666666667"/>
    <x v="4"/>
    <x v="1"/>
    <s v="Overdue"/>
    <x v="0"/>
    <s v="USD"/>
    <n v="18457.82"/>
  </r>
  <r>
    <s v="A2310000"/>
    <x v="0"/>
    <x v="0"/>
    <n v="1800022703"/>
    <x v="0"/>
    <x v="0"/>
    <x v="0"/>
    <s v="Azubuike, John"/>
    <n v="0"/>
    <s v="Q3  2019 SHARED SERVICES"/>
    <s v="467"/>
    <s v="DR"/>
    <s v=""/>
    <d v="2019-10-16T00:00:00"/>
    <d v="2019-10-16T00:00:00"/>
    <d v="2019-11-15T00:00:00"/>
    <s v="USD"/>
    <n v="15916.65"/>
    <n v="1142"/>
    <x v="4"/>
    <n v="38.06666666666667"/>
    <x v="4"/>
    <x v="1"/>
    <s v="Overdue"/>
    <x v="0"/>
    <s v="USD"/>
    <n v="15916.65"/>
  </r>
  <r>
    <s v="A2310000"/>
    <x v="0"/>
    <x v="0"/>
    <n v="1800022042"/>
    <x v="0"/>
    <x v="0"/>
    <x v="0"/>
    <s v="Azubuike, John"/>
    <n v="0"/>
    <s v="June  2019 DIRECT FIELD SERVICES"/>
    <s v="473"/>
    <s v="DR"/>
    <s v=""/>
    <d v="2019-06-28T00:00:00"/>
    <d v="2019-06-28T00:00:00"/>
    <d v="2019-07-28T00:00:00"/>
    <s v="NGN"/>
    <n v="6424564.4000000004"/>
    <n v="1252"/>
    <x v="4"/>
    <n v="41.733333333333334"/>
    <x v="4"/>
    <x v="1"/>
    <s v="Overdue"/>
    <x v="0"/>
    <s v="USD"/>
    <n v="20967.849999999999"/>
  </r>
  <r>
    <s v="A2310000"/>
    <x v="0"/>
    <x v="0"/>
    <n v="1800021695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NGN"/>
    <n v="5673130.5999999996"/>
    <n v="1316"/>
    <x v="4"/>
    <n v="43.866666666666667"/>
    <x v="4"/>
    <x v="1"/>
    <s v="Overdue"/>
    <x v="0"/>
    <s v="USD"/>
    <n v="18515.400000000001"/>
  </r>
  <r>
    <s v="A2310000"/>
    <x v="0"/>
    <x v="0"/>
    <n v="1800021697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USD"/>
    <n v="3711.52"/>
    <n v="1316"/>
    <x v="4"/>
    <n v="43.866666666666667"/>
    <x v="4"/>
    <x v="1"/>
    <s v="Overdue"/>
    <x v="0"/>
    <s v="USD"/>
    <n v="3711.52"/>
  </r>
  <r>
    <s v="A2310000"/>
    <x v="0"/>
    <x v="0"/>
    <n v="1800021696"/>
    <x v="0"/>
    <x v="0"/>
    <x v="0"/>
    <s v="Azubuike, John"/>
    <n v="0"/>
    <s v="APRIL 2019 DIRECT FIELD SERVICES"/>
    <s v="473"/>
    <s v="DR"/>
    <s v=""/>
    <d v="2019-04-24T00:00:00"/>
    <d v="2019-04-24T00:00:00"/>
    <d v="2019-05-25T00:00:00"/>
    <s v="USD"/>
    <n v="1883.2"/>
    <n v="1316"/>
    <x v="4"/>
    <n v="43.866666666666667"/>
    <x v="4"/>
    <x v="1"/>
    <s v="Overdue"/>
    <x v="0"/>
    <s v="USD"/>
    <n v="1883.2"/>
  </r>
  <r>
    <s v="A2310000"/>
    <x v="0"/>
    <x v="0"/>
    <n v="1800021549"/>
    <x v="0"/>
    <x v="0"/>
    <x v="0"/>
    <s v="Azubuike, John"/>
    <n v="0"/>
    <s v="MARCH  2019 DIRECT FIELD SERVICES"/>
    <s v="467"/>
    <s v="DR"/>
    <s v=""/>
    <d v="2019-03-27T00:00:00"/>
    <d v="2019-03-27T00:00:00"/>
    <d v="2019-04-26T00:00:00"/>
    <s v="USD"/>
    <n v="1799.12"/>
    <n v="1345"/>
    <x v="4"/>
    <n v="44.833333333333336"/>
    <x v="4"/>
    <x v="1"/>
    <s v="Overdue"/>
    <x v="0"/>
    <s v="USD"/>
    <n v="1799.12"/>
  </r>
  <r>
    <s v="A2310000"/>
    <x v="0"/>
    <x v="0"/>
    <n v="1800021376"/>
    <x v="0"/>
    <x v="0"/>
    <x v="0"/>
    <s v="Azubuike, John"/>
    <n v="0"/>
    <s v="FEBRUARY  2019 DIRECT FIELD SERVICES"/>
    <s v="473"/>
    <s v="DR"/>
    <s v=""/>
    <d v="2019-02-28T00:00:00"/>
    <d v="2019-02-28T00:00:00"/>
    <d v="2019-03-30T00:00:00"/>
    <s v="NGN"/>
    <n v="7519596"/>
    <n v="1372"/>
    <x v="4"/>
    <n v="45.733333333333334"/>
    <x v="4"/>
    <x v="1"/>
    <s v="Overdue"/>
    <x v="0"/>
    <s v="USD"/>
    <n v="24545.47"/>
  </r>
  <r>
    <s v="A2310000"/>
    <x v="0"/>
    <x v="0"/>
    <n v="1800021373"/>
    <x v="0"/>
    <x v="0"/>
    <x v="0"/>
    <s v="Azubuike, John"/>
    <n v="0"/>
    <s v="JANUARY  2019 DIRECT FIELD SERVICES"/>
    <s v="473"/>
    <s v="DR"/>
    <s v=""/>
    <d v="2019-02-28T00:00:00"/>
    <d v="2019-02-28T00:00:00"/>
    <d v="2019-03-30T00:00:00"/>
    <s v="NGN"/>
    <n v="7844174.7999999998"/>
    <n v="1372"/>
    <x v="4"/>
    <n v="45.733333333333334"/>
    <x v="4"/>
    <x v="1"/>
    <s v="Overdue"/>
    <x v="0"/>
    <s v="USD"/>
    <n v="25604.959999999999"/>
  </r>
  <r>
    <s v="A2310000"/>
    <x v="0"/>
    <x v="0"/>
    <n v="1800021374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2425.3000000000002"/>
    <n v="1372"/>
    <x v="4"/>
    <n v="45.733333333333334"/>
    <x v="4"/>
    <x v="1"/>
    <s v="Overdue"/>
    <x v="0"/>
    <s v="USD"/>
    <n v="2425.3000000000002"/>
  </r>
  <r>
    <s v="A2310000"/>
    <x v="0"/>
    <x v="0"/>
    <n v="1800021375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7050.81"/>
    <n v="1372"/>
    <x v="4"/>
    <n v="45.733333333333334"/>
    <x v="4"/>
    <x v="1"/>
    <s v="Overdue"/>
    <x v="0"/>
    <s v="USD"/>
    <n v="7050.81"/>
  </r>
  <r>
    <s v="A2310000"/>
    <x v="0"/>
    <x v="0"/>
    <n v="1400013068"/>
    <x v="0"/>
    <x v="0"/>
    <x v="0"/>
    <s v="Azubuike, John"/>
    <n v="0"/>
    <s v="NPDC Cost Recovery"/>
    <s v=""/>
    <s v="DZ"/>
    <s v=""/>
    <d v="2018-12-14T00:00:00"/>
    <d v="2018-12-13T00:00:00"/>
    <d v="2018-12-14T00:00:00"/>
    <s v="NGN"/>
    <n v="-4606455.49"/>
    <n v="1478"/>
    <x v="4"/>
    <n v="49.266666666666666"/>
    <x v="4"/>
    <x v="1"/>
    <s v="Overdue"/>
    <x v="0"/>
    <s v="USD"/>
    <n v="-15034.09"/>
  </r>
  <r>
    <s v="A2310000"/>
    <x v="0"/>
    <x v="0"/>
    <n v="1400012770"/>
    <x v="0"/>
    <x v="0"/>
    <x v="0"/>
    <s v="Azubuike, John"/>
    <n v="0"/>
    <s v="NPDC Cost Recovery pmt"/>
    <s v=""/>
    <s v="DZ"/>
    <s v=""/>
    <d v="2018-09-14T00:00:00"/>
    <d v="2018-09-13T00:00:00"/>
    <d v="2018-09-14T00:00:00"/>
    <s v="NGN"/>
    <n v="-267994"/>
    <n v="1569"/>
    <x v="4"/>
    <n v="52.3"/>
    <x v="4"/>
    <x v="1"/>
    <s v="Overdue"/>
    <x v="0"/>
    <s v="USD"/>
    <n v="-876.5"/>
  </r>
  <r>
    <s v="A2310000"/>
    <x v="0"/>
    <x v="0"/>
    <n v="1400012769"/>
    <x v="0"/>
    <x v="0"/>
    <x v="0"/>
    <s v="Azubuike, John"/>
    <n v="0"/>
    <s v="NPDC Cost Recovery pmt"/>
    <s v=""/>
    <s v="DZ"/>
    <s v=""/>
    <d v="2018-09-13T00:00:00"/>
    <d v="2018-09-12T00:00:00"/>
    <d v="2018-09-13T00:00:00"/>
    <s v="NGN"/>
    <n v="-418173.58"/>
    <n v="1570"/>
    <x v="4"/>
    <n v="52.333333333333336"/>
    <x v="4"/>
    <x v="1"/>
    <s v="Overdue"/>
    <x v="0"/>
    <s v="USD"/>
    <n v="-1367.68"/>
  </r>
  <r>
    <s v="A2310000"/>
    <x v="0"/>
    <x v="0"/>
    <n v="1400012719"/>
    <x v="0"/>
    <x v="0"/>
    <x v="0"/>
    <s v="Azubuike, John"/>
    <n v="0"/>
    <s v="NPDC pmt"/>
    <s v=""/>
    <s v="DZ"/>
    <s v=""/>
    <d v="2018-08-16T00:00:00"/>
    <d v="2018-08-15T00:00:00"/>
    <d v="2018-08-16T00:00:00"/>
    <s v="NGN"/>
    <n v="-421133.44"/>
    <n v="1598"/>
    <x v="4"/>
    <n v="53.266666666666666"/>
    <x v="4"/>
    <x v="1"/>
    <s v="Overdue"/>
    <x v="0"/>
    <s v="USD"/>
    <n v="-1378.29"/>
  </r>
  <r>
    <s v="A2310000"/>
    <x v="0"/>
    <x v="0"/>
    <n v="1800019828"/>
    <x v="0"/>
    <x v="0"/>
    <x v="0"/>
    <s v="Azubuike, John"/>
    <n v="0"/>
    <s v="FEB  2018 DIRECT FIELD SERVICES"/>
    <s v="473"/>
    <s v="DR"/>
    <s v=""/>
    <d v="2018-04-20T00:00:00"/>
    <d v="2018-04-20T00:00:00"/>
    <d v="2018-05-21T00:00:00"/>
    <s v="NGN"/>
    <n v="470415"/>
    <n v="1685"/>
    <x v="4"/>
    <n v="56.166666666666664"/>
    <x v="4"/>
    <x v="1"/>
    <s v="Overdue"/>
    <x v="0"/>
    <s v="USD"/>
    <n v="1541.83"/>
  </r>
  <r>
    <s v="A2310000"/>
    <x v="0"/>
    <x v="0"/>
    <n v="1800019824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5145508.8"/>
    <n v="1685"/>
    <x v="4"/>
    <n v="56.166666666666664"/>
    <x v="4"/>
    <x v="1"/>
    <s v="Overdue"/>
    <x v="0"/>
    <s v="USD"/>
    <n v="16864.919999999998"/>
  </r>
  <r>
    <s v="A2310000"/>
    <x v="0"/>
    <x v="0"/>
    <n v="1800019825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467108.8"/>
    <n v="1685"/>
    <x v="4"/>
    <n v="56.166666666666664"/>
    <x v="4"/>
    <x v="1"/>
    <s v="Overdue"/>
    <x v="0"/>
    <s v="USD"/>
    <n v="1531"/>
  </r>
  <r>
    <s v="A2310000"/>
    <x v="0"/>
    <x v="0"/>
    <n v="1800019829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299355"/>
    <n v="1685"/>
    <x v="4"/>
    <n v="56.166666666666664"/>
    <x v="4"/>
    <x v="1"/>
    <s v="Overdue"/>
    <x v="0"/>
    <s v="USD"/>
    <n v="981.17"/>
  </r>
  <r>
    <s v="A2310000"/>
    <x v="0"/>
    <x v="0"/>
    <n v="103359480"/>
    <x v="0"/>
    <x v="0"/>
    <x v="0"/>
    <s v="Azubuike, John"/>
    <n v="0"/>
    <s v="NPDC pmt"/>
    <s v="1"/>
    <s v="SA"/>
    <s v=""/>
    <d v="2017-02-27T00:00:00"/>
    <d v="2017-02-28T00:00:00"/>
    <d v="2017-02-27T00:00:00"/>
    <s v="NGN"/>
    <n v="-3266077.46"/>
    <n v="2133"/>
    <x v="4"/>
    <n v="71.099999999999994"/>
    <x v="4"/>
    <x v="1"/>
    <s v="Overdue"/>
    <x v="0"/>
    <s v="USD"/>
    <n v="-10376.65"/>
  </r>
  <r>
    <s v="A2310000"/>
    <x v="0"/>
    <x v="0"/>
    <n v="103949866"/>
    <x v="0"/>
    <x v="0"/>
    <x v="2"/>
    <s v="Azubuike, John"/>
    <n v="0"/>
    <s v="Bal on inv 1800017519 NOGA -6 TRANSITION COST"/>
    <s v=""/>
    <s v="AB"/>
    <s v=""/>
    <d v="2020-07-31T00:00:00"/>
    <d v="2020-07-31T00:00:00"/>
    <d v="2017-01-31T00:00:00"/>
    <s v="NGN"/>
    <n v="13874137.23"/>
    <n v="2160"/>
    <x v="4"/>
    <n v="72"/>
    <x v="4"/>
    <x v="1"/>
    <s v="Overdue"/>
    <x v="0"/>
    <s v="USD"/>
    <n v="38485.47"/>
  </r>
  <r>
    <s v="A2310000"/>
    <x v="0"/>
    <x v="0"/>
    <n v="103949867"/>
    <x v="0"/>
    <x v="0"/>
    <x v="2"/>
    <s v="Azubuike, John"/>
    <n v="0"/>
    <s v="Bal on inv 1800017520 NOGA -6 TRANSITION COST"/>
    <s v=""/>
    <s v="AB"/>
    <s v=""/>
    <d v="2020-07-31T00:00:00"/>
    <d v="2020-07-31T00:00:00"/>
    <d v="2017-01-31T00:00:00"/>
    <s v="USD"/>
    <n v="12571.44"/>
    <n v="2160"/>
    <x v="4"/>
    <n v="72"/>
    <x v="4"/>
    <x v="1"/>
    <s v="Overdue"/>
    <x v="0"/>
    <s v="USD"/>
    <n v="12571.44"/>
  </r>
  <r>
    <s v="A2310000"/>
    <x v="0"/>
    <x v="0"/>
    <n v="103267223"/>
    <x v="0"/>
    <x v="0"/>
    <x v="0"/>
    <s v="Azubuike, John"/>
    <n v="0"/>
    <s v="Bal of invsI800015310/15307/15309/15308/15311"/>
    <s v=""/>
    <s v="AB"/>
    <s v=""/>
    <d v="2016-08-12T00:00:00"/>
    <d v="2016-08-12T00:00:00"/>
    <d v="2016-08-12T00:00:00"/>
    <s v="NGN"/>
    <n v="875234.64"/>
    <n v="2332"/>
    <x v="4"/>
    <n v="77.733333333333334"/>
    <x v="4"/>
    <x v="1"/>
    <s v="Overdue"/>
    <x v="0"/>
    <s v="USD"/>
    <n v="4358.6499999999996"/>
  </r>
  <r>
    <s v="A2310000"/>
    <x v="0"/>
    <x v="0"/>
    <n v="1800016404"/>
    <x v="0"/>
    <x v="0"/>
    <x v="0"/>
    <s v="Azubuike, John"/>
    <n v="0"/>
    <s v="APRIL  2016 DIRECT FIELD SERVICES"/>
    <s v="473"/>
    <s v="DR"/>
    <s v=""/>
    <d v="2016-06-01T00:00:00"/>
    <d v="2016-06-01T00:00:00"/>
    <d v="2016-07-01T00:00:00"/>
    <s v="NGN"/>
    <n v="3648278"/>
    <n v="2374"/>
    <x v="4"/>
    <n v="79.13333333333334"/>
    <x v="4"/>
    <x v="1"/>
    <s v="Overdue"/>
    <x v="0"/>
    <s v="USD"/>
    <n v="18325.669999999998"/>
  </r>
  <r>
    <s v="A2310000"/>
    <x v="0"/>
    <x v="0"/>
    <n v="103165298"/>
    <x v="0"/>
    <x v="0"/>
    <x v="0"/>
    <s v="Azubuike, John"/>
    <n v="0"/>
    <s v="NPDC Pmt Recovery"/>
    <s v=""/>
    <s v="AB"/>
    <s v=""/>
    <d v="2016-03-21T00:00:00"/>
    <d v="2016-03-21T00:00:00"/>
    <d v="2016-03-21T00:00:00"/>
    <s v="NGN"/>
    <n v="-4831588.8899999997"/>
    <n v="2476"/>
    <x v="4"/>
    <n v="82.533333333333331"/>
    <x v="4"/>
    <x v="1"/>
    <s v="Overdue"/>
    <x v="0"/>
    <s v="USD"/>
    <n v="-24248.78"/>
  </r>
  <r>
    <s v="A2310000"/>
    <x v="0"/>
    <x v="0"/>
    <n v="1800015306"/>
    <x v="0"/>
    <x v="0"/>
    <x v="0"/>
    <s v="Azubuike, John"/>
    <n v="0"/>
    <s v="SEPTEMBER 2015 DIRECT FIELD SERVICES"/>
    <s v="473"/>
    <s v="DR"/>
    <s v=""/>
    <d v="2015-11-10T00:00:00"/>
    <d v="2015-11-10T00:00:00"/>
    <d v="2015-12-10T00:00:00"/>
    <s v="NGN"/>
    <n v="5396987.5999999996"/>
    <n v="2578"/>
    <x v="4"/>
    <n v="85.933333333333337"/>
    <x v="4"/>
    <x v="1"/>
    <s v="Overdue"/>
    <x v="0"/>
    <s v="USD"/>
    <n v="27089.1"/>
  </r>
  <r>
    <s v="A2310000"/>
    <x v="0"/>
    <x v="0"/>
    <n v="102861040"/>
    <x v="0"/>
    <x v="0"/>
    <x v="0"/>
    <s v="Azubuike, John"/>
    <n v="0"/>
    <s v="NPDC Pmt on A/C"/>
    <s v=""/>
    <s v="AB"/>
    <s v=""/>
    <d v="2014-08-14T00:00:00"/>
    <d v="2014-08-14T00:00:00"/>
    <d v="2014-08-14T00:00:00"/>
    <s v="NGN"/>
    <n v="-3552515"/>
    <n v="3061"/>
    <x v="4"/>
    <n v="102.03333333333333"/>
    <x v="4"/>
    <x v="1"/>
    <s v="Overdue"/>
    <x v="0"/>
    <s v="USD"/>
    <n v="-21935.71"/>
  </r>
  <r>
    <s v="A2310000"/>
    <x v="0"/>
    <x v="0"/>
    <n v="1800012684"/>
    <x v="0"/>
    <x v="0"/>
    <x v="0"/>
    <s v="Azubuike, John"/>
    <n v="0"/>
    <s v="JUNE 2014 DIRECT FIELD SERVICES BILLING"/>
    <s v="473"/>
    <s v="DR"/>
    <s v=""/>
    <d v="2014-06-25T00:00:00"/>
    <d v="2014-06-25T00:00:00"/>
    <d v="2014-07-25T00:00:00"/>
    <s v="NGN"/>
    <n v="3352515"/>
    <n v="3081"/>
    <x v="4"/>
    <n v="102.7"/>
    <x v="4"/>
    <x v="1"/>
    <s v="Overdue"/>
    <x v="0"/>
    <s v="USD"/>
    <n v="20544.88"/>
  </r>
  <r>
    <s v="A2310000"/>
    <x v="0"/>
    <x v="0"/>
    <n v="102478413"/>
    <x v="0"/>
    <x v="0"/>
    <x v="2"/>
    <s v="Azubuike, John"/>
    <n v="0"/>
    <s v="ASC LTD Rent Oct 12 to Aug 13"/>
    <s v=""/>
    <s v="AB"/>
    <s v=""/>
    <d v="2013-02-25T00:00:00"/>
    <d v="2013-02-25T00:00:00"/>
    <d v="2013-02-25T00:00:00"/>
    <s v="NGN"/>
    <n v="-7752528"/>
    <n v="3596"/>
    <x v="4"/>
    <n v="119.86666666666666"/>
    <x v="4"/>
    <x v="1"/>
    <s v="Overdue"/>
    <x v="0"/>
    <s v="USD"/>
    <n v="-49285.15"/>
  </r>
  <r>
    <s v="A2310000"/>
    <x v="0"/>
    <x v="0"/>
    <n v="1800009203"/>
    <x v="0"/>
    <x v="0"/>
    <x v="0"/>
    <s v="Azubuike, John"/>
    <n v="0"/>
    <s v="Q2 2012 - OML42 COST"/>
    <s v="473"/>
    <s v="DR"/>
    <s v=""/>
    <d v="2012-07-23T00:00:00"/>
    <d v="2012-07-23T00:00:00"/>
    <d v="2012-08-22T00:00:00"/>
    <s v="NGN"/>
    <n v="5188347.8099999996"/>
    <n v="3783"/>
    <x v="4"/>
    <n v="126.1"/>
    <x v="4"/>
    <x v="1"/>
    <s v="Overdue"/>
    <x v="0"/>
    <s v="USD"/>
    <n v="32076.44"/>
  </r>
  <r>
    <s v="A2310000"/>
    <x v="0"/>
    <x v="0"/>
    <n v="1800004773"/>
    <x v="0"/>
    <x v="0"/>
    <x v="0"/>
    <s v="Azubuike, John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906"/>
    <x v="4"/>
    <n v="163.53333333333333"/>
    <x v="4"/>
    <x v="1"/>
    <s v="Overdue"/>
    <x v="0"/>
    <s v="USD"/>
    <n v="1979.89"/>
  </r>
  <r>
    <s v="A2450000"/>
    <x v="1"/>
    <x v="1"/>
    <n v="1800027145"/>
    <x v="0"/>
    <x v="1"/>
    <x v="3"/>
    <s v="Ngwobia, Enam"/>
    <n v="0"/>
    <s v="Recov of SNG Agbara-Otta Make-Up Gas for 2008-2012"/>
    <s v="454"/>
    <s v="DR"/>
    <s v=""/>
    <d v="2021-12-21T00:00:00"/>
    <d v="2021-12-21T00:00:00"/>
    <d v="2022-01-21T00:00:00"/>
    <s v="NGN"/>
    <n v="3260203"/>
    <n v="344"/>
    <x v="4"/>
    <n v="11.466666666666667"/>
    <x v="2"/>
    <x v="1"/>
    <s v="Overdue"/>
    <x v="0"/>
    <s v="USD"/>
    <n v="7924.58"/>
  </r>
  <r>
    <s v="A2450000"/>
    <x v="1"/>
    <x v="1"/>
    <n v="1800013923"/>
    <x v="0"/>
    <x v="1"/>
    <x v="3"/>
    <s v="Ngwobia, Enam"/>
    <n v="0"/>
    <s v="NOVEMBER 2014 - GAS SALES"/>
    <s v="454"/>
    <s v="DR"/>
    <s v=""/>
    <d v="2015-02-06T00:00:00"/>
    <d v="2015-02-06T00:00:00"/>
    <d v="2015-03-08T00:00:00"/>
    <s v="NGN"/>
    <n v="11443916.220000001"/>
    <n v="2855"/>
    <x v="4"/>
    <n v="95.166666666666671"/>
    <x v="4"/>
    <x v="1"/>
    <s v="Overdue"/>
    <x v="0"/>
    <s v="USD"/>
    <n v="59740.68"/>
  </r>
  <r>
    <s v="A2450000"/>
    <x v="1"/>
    <x v="1"/>
    <n v="1600001817"/>
    <x v="0"/>
    <x v="1"/>
    <x v="3"/>
    <s v="Ngwobia, Enam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855"/>
    <x v="4"/>
    <n v="95.166666666666671"/>
    <x v="4"/>
    <x v="1"/>
    <s v="Overdue"/>
    <x v="0"/>
    <s v="USD"/>
    <n v="-32857.370000000003"/>
  </r>
  <r>
    <s v="A2450000"/>
    <x v="1"/>
    <x v="1"/>
    <n v="102961520"/>
    <x v="0"/>
    <x v="1"/>
    <x v="3"/>
    <s v="Ngwobia, Enam"/>
    <n v="0"/>
    <s v="Short pmt 1800012369"/>
    <s v=""/>
    <s v="AB"/>
    <s v=""/>
    <d v="2015-02-20T00:00:00"/>
    <d v="2015-02-20T00:00:00"/>
    <d v="2015-02-20T00:00:00"/>
    <s v="NGN"/>
    <n v="5803878.1399999997"/>
    <n v="2871"/>
    <x v="4"/>
    <n v="95.7"/>
    <x v="4"/>
    <x v="1"/>
    <s v="Overdue"/>
    <x v="0"/>
    <s v="USD"/>
    <n v="29158.1"/>
  </r>
  <r>
    <s v="A2450000"/>
    <x v="1"/>
    <x v="1"/>
    <n v="102961521"/>
    <x v="0"/>
    <x v="1"/>
    <x v="3"/>
    <s v="Ngwobia, Enam"/>
    <n v="0"/>
    <s v="Short pmt 1800012450"/>
    <s v=""/>
    <s v="AB"/>
    <s v=""/>
    <d v="2015-02-20T00:00:00"/>
    <d v="2015-02-20T00:00:00"/>
    <d v="2015-02-20T00:00:00"/>
    <s v="NGN"/>
    <n v="6580039.9699999997"/>
    <n v="2871"/>
    <x v="4"/>
    <n v="95.7"/>
    <x v="4"/>
    <x v="1"/>
    <s v="Overdue"/>
    <x v="0"/>
    <s v="USD"/>
    <n v="33057.46"/>
  </r>
  <r>
    <s v="A2450000"/>
    <x v="1"/>
    <x v="1"/>
    <n v="102961522"/>
    <x v="0"/>
    <x v="1"/>
    <x v="3"/>
    <s v="Ngwobia, Enam"/>
    <n v="0"/>
    <s v="Short pmt 1800012626"/>
    <s v=""/>
    <s v="AB"/>
    <s v=""/>
    <d v="2015-02-20T00:00:00"/>
    <d v="2015-02-20T00:00:00"/>
    <d v="2015-02-20T00:00:00"/>
    <s v="NGN"/>
    <n v="6914880.6200000001"/>
    <n v="2871"/>
    <x v="4"/>
    <n v="95.7"/>
    <x v="4"/>
    <x v="1"/>
    <s v="Overdue"/>
    <x v="0"/>
    <s v="USD"/>
    <n v="34739.67"/>
  </r>
  <r>
    <s v="A2450000"/>
    <x v="1"/>
    <x v="1"/>
    <n v="102961523"/>
    <x v="0"/>
    <x v="1"/>
    <x v="3"/>
    <s v="Ngwobia, Enam"/>
    <n v="0"/>
    <s v="Short pmt 1800012834"/>
    <s v=""/>
    <s v="AB"/>
    <s v=""/>
    <d v="2015-02-20T00:00:00"/>
    <d v="2015-02-20T00:00:00"/>
    <d v="2015-02-20T00:00:00"/>
    <s v="NGN"/>
    <n v="6114430.1799999997"/>
    <n v="2871"/>
    <x v="4"/>
    <n v="95.7"/>
    <x v="4"/>
    <x v="1"/>
    <s v="Overdue"/>
    <x v="0"/>
    <s v="USD"/>
    <n v="30718.29"/>
  </r>
  <r>
    <s v="A2450000"/>
    <x v="1"/>
    <x v="1"/>
    <n v="102961517"/>
    <x v="0"/>
    <x v="1"/>
    <x v="3"/>
    <s v="Ngwobia, Enam"/>
    <n v="0"/>
    <s v="Short pmt 1800012965"/>
    <s v=""/>
    <s v="AB"/>
    <s v=""/>
    <d v="2015-02-20T00:00:00"/>
    <d v="2015-02-20T00:00:00"/>
    <d v="2015-02-20T00:00:00"/>
    <s v="NGN"/>
    <n v="5929102.8200000003"/>
    <n v="2871"/>
    <x v="4"/>
    <n v="95.7"/>
    <x v="4"/>
    <x v="1"/>
    <s v="Overdue"/>
    <x v="0"/>
    <s v="USD"/>
    <n v="29787.22"/>
  </r>
  <r>
    <s v="A2450000"/>
    <x v="1"/>
    <x v="1"/>
    <n v="102961518"/>
    <x v="0"/>
    <x v="1"/>
    <x v="3"/>
    <s v="Ngwobia, Enam"/>
    <n v="0"/>
    <s v="Short pmt 1800013072"/>
    <s v=""/>
    <s v="AB"/>
    <s v=""/>
    <d v="2015-02-20T00:00:00"/>
    <d v="2015-02-20T00:00:00"/>
    <d v="2015-02-20T00:00:00"/>
    <s v="NGN"/>
    <n v="5920559.9000000004"/>
    <n v="2871"/>
    <x v="4"/>
    <n v="95.7"/>
    <x v="4"/>
    <x v="1"/>
    <s v="Overdue"/>
    <x v="0"/>
    <s v="USD"/>
    <n v="29744.3"/>
  </r>
  <r>
    <s v="A2450000"/>
    <x v="1"/>
    <x v="1"/>
    <n v="102961519"/>
    <x v="0"/>
    <x v="1"/>
    <x v="3"/>
    <s v="Ngwobia, Enam"/>
    <n v="0"/>
    <s v="Short pmt 1800013264"/>
    <s v=""/>
    <s v="AB"/>
    <s v=""/>
    <d v="2015-02-20T00:00:00"/>
    <d v="2015-02-20T00:00:00"/>
    <d v="2015-02-20T00:00:00"/>
    <s v="NGN"/>
    <n v="5221344.7"/>
    <n v="2871"/>
    <x v="4"/>
    <n v="95.7"/>
    <x v="4"/>
    <x v="1"/>
    <s v="Overdue"/>
    <x v="0"/>
    <s v="USD"/>
    <n v="26231.51"/>
  </r>
  <r>
    <s v="A2450000"/>
    <x v="1"/>
    <x v="1"/>
    <n v="102945601"/>
    <x v="0"/>
    <x v="1"/>
    <x v="3"/>
    <s v="Ngwobia, Enam"/>
    <n v="0"/>
    <s v="NGC-Alscon Pmt on A/C - 1800005520 Dec 09"/>
    <s v=""/>
    <s v="AB"/>
    <s v=""/>
    <d v="2015-01-21T00:00:00"/>
    <d v="2015-01-21T00:00:00"/>
    <d v="2015-01-21T00:00:00"/>
    <s v="NGN"/>
    <n v="-6403314.6200000001"/>
    <n v="2901"/>
    <x v="4"/>
    <n v="96.7"/>
    <x v="4"/>
    <x v="1"/>
    <s v="Overdue"/>
    <x v="0"/>
    <s v="USD"/>
    <n v="-42363.69"/>
  </r>
  <r>
    <s v="A2450000"/>
    <x v="1"/>
    <x v="1"/>
    <n v="102930941"/>
    <x v="0"/>
    <x v="1"/>
    <x v="3"/>
    <s v="Ngwobia, Enam"/>
    <n v="0"/>
    <s v="Short pmt 1800012159"/>
    <s v=""/>
    <s v="AB"/>
    <s v=""/>
    <d v="2014-12-30T00:00:00"/>
    <d v="2014-12-30T00:00:00"/>
    <d v="2014-12-30T00:00:00"/>
    <s v="NGN"/>
    <n v="5412821.1600000001"/>
    <n v="2923"/>
    <x v="4"/>
    <n v="97.433333333333337"/>
    <x v="4"/>
    <x v="1"/>
    <s v="Overdue"/>
    <x v="0"/>
    <s v="USD"/>
    <n v="29250.34"/>
  </r>
  <r>
    <s v="A2450000"/>
    <x v="1"/>
    <x v="1"/>
    <n v="1800013403"/>
    <x v="0"/>
    <x v="1"/>
    <x v="3"/>
    <s v="Ngwobia, Enam"/>
    <n v="0"/>
    <s v="OCTOBER 2014 - GAS SALES"/>
    <s v="454"/>
    <s v="DR"/>
    <s v=""/>
    <d v="2014-11-17T00:00:00"/>
    <d v="2014-11-17T00:00:00"/>
    <d v="2014-12-17T00:00:00"/>
    <s v="NGN"/>
    <n v="23245692.719999999"/>
    <n v="2936"/>
    <x v="4"/>
    <n v="97.86666666666666"/>
    <x v="4"/>
    <x v="1"/>
    <s v="Overdue"/>
    <x v="0"/>
    <s v="USD"/>
    <n v="134757.60999999999"/>
  </r>
  <r>
    <s v="A2450000"/>
    <x v="1"/>
    <x v="1"/>
    <n v="1600001715"/>
    <x v="0"/>
    <x v="1"/>
    <x v="3"/>
    <s v="Ngwobia, Enam"/>
    <n v="0"/>
    <s v="October 2014 - Gas Sales Ref - 1800013403"/>
    <s v="454"/>
    <s v="DG"/>
    <s v=""/>
    <d v="2014-11-17T00:00:00"/>
    <d v="2014-11-17T00:00:00"/>
    <d v="2014-12-17T00:00:00"/>
    <s v="NGN"/>
    <n v="-12785131.15"/>
    <n v="2936"/>
    <x v="4"/>
    <n v="97.86666666666666"/>
    <x v="4"/>
    <x v="1"/>
    <s v="Overdue"/>
    <x v="0"/>
    <s v="USD"/>
    <n v="-74116.679999999993"/>
  </r>
  <r>
    <s v="A2450000"/>
    <x v="1"/>
    <x v="1"/>
    <n v="102886250"/>
    <x v="0"/>
    <x v="1"/>
    <x v="3"/>
    <s v="Ngwobia, Enam"/>
    <n v="0"/>
    <s v="Short Pmt: 1800011451"/>
    <s v=""/>
    <s v="AB"/>
    <s v=""/>
    <d v="2014-10-20T00:00:00"/>
    <d v="2014-10-20T00:00:00"/>
    <d v="2014-10-20T00:00:00"/>
    <s v="NGN"/>
    <n v="5986002.6699999999"/>
    <n v="2994"/>
    <x v="4"/>
    <n v="99.8"/>
    <x v="4"/>
    <x v="1"/>
    <s v="Overdue"/>
    <x v="0"/>
    <s v="USD"/>
    <n v="36378.14"/>
  </r>
  <r>
    <s v="A2450000"/>
    <x v="1"/>
    <x v="1"/>
    <n v="102886249"/>
    <x v="0"/>
    <x v="1"/>
    <x v="3"/>
    <s v="Ngwobia, Enam"/>
    <n v="0"/>
    <s v="Short pmt: 1800011847"/>
    <s v=""/>
    <s v="AB"/>
    <s v=""/>
    <d v="2014-10-20T00:00:00"/>
    <d v="2014-10-20T00:00:00"/>
    <d v="2014-10-20T00:00:00"/>
    <s v="NGN"/>
    <n v="5384007.6200000001"/>
    <n v="2994"/>
    <x v="4"/>
    <n v="99.8"/>
    <x v="4"/>
    <x v="1"/>
    <s v="Overdue"/>
    <x v="0"/>
    <s v="USD"/>
    <n v="32719.69"/>
  </r>
  <r>
    <s v="A2450000"/>
    <x v="1"/>
    <x v="1"/>
    <n v="102853663"/>
    <x v="0"/>
    <x v="1"/>
    <x v="3"/>
    <s v="Ngwobia, Enam"/>
    <n v="0"/>
    <s v="Short pmt 1800011980"/>
    <s v=""/>
    <s v="AB"/>
    <s v=""/>
    <d v="2014-08-18T00:00:00"/>
    <d v="2014-08-18T00:00:00"/>
    <d v="2014-08-18T00:00:00"/>
    <s v="NGN"/>
    <n v="6458783.4400000004"/>
    <n v="3057"/>
    <x v="4"/>
    <n v="101.9"/>
    <x v="4"/>
    <x v="1"/>
    <s v="Overdue"/>
    <x v="0"/>
    <s v="USD"/>
    <n v="39881.050000000003"/>
  </r>
  <r>
    <s v="A2450000"/>
    <x v="1"/>
    <x v="1"/>
    <n v="102861175"/>
    <x v="0"/>
    <x v="1"/>
    <x v="3"/>
    <s v="Ngwobia, Enam"/>
    <n v="0"/>
    <s v="NGC-ALSCON Pmt"/>
    <s v=""/>
    <s v="AB"/>
    <s v=""/>
    <d v="2014-08-15T00:00:00"/>
    <d v="2014-08-15T00:00:00"/>
    <d v="2014-08-15T00:00:00"/>
    <s v="NGN"/>
    <n v="-5263104.82"/>
    <n v="3060"/>
    <x v="4"/>
    <n v="102"/>
    <x v="4"/>
    <x v="1"/>
    <s v="Overdue"/>
    <x v="0"/>
    <s v="USD"/>
    <n v="-32498.09"/>
  </r>
  <r>
    <s v="A2450000"/>
    <x v="1"/>
    <x v="1"/>
    <n v="102861148"/>
    <x v="0"/>
    <x v="1"/>
    <x v="3"/>
    <s v="Ngwobia, Enam"/>
    <n v="0"/>
    <s v="Short Pmt 1800011626"/>
    <s v=""/>
    <s v="AB"/>
    <s v=""/>
    <d v="2014-08-15T00:00:00"/>
    <d v="2014-08-15T00:00:00"/>
    <d v="2014-08-15T00:00:00"/>
    <s v="NGN"/>
    <n v="6071686.9900000002"/>
    <n v="3060"/>
    <x v="4"/>
    <n v="102"/>
    <x v="4"/>
    <x v="1"/>
    <s v="Overdue"/>
    <x v="0"/>
    <s v="USD"/>
    <n v="37490.85"/>
  </r>
  <r>
    <s v="A2450000"/>
    <x v="1"/>
    <x v="1"/>
    <n v="1800012235"/>
    <x v="0"/>
    <x v="1"/>
    <x v="3"/>
    <s v="Ngwobia, Enam"/>
    <n v="0"/>
    <s v="February 2014 - Gas Sales"/>
    <s v="473"/>
    <s v="DR"/>
    <s v=""/>
    <d v="2014-03-19T00:00:00"/>
    <d v="2014-03-19T00:00:00"/>
    <d v="2014-04-18T00:00:00"/>
    <s v="NGN"/>
    <n v="25040319.57"/>
    <n v="3179"/>
    <x v="4"/>
    <n v="105.96666666666667"/>
    <x v="4"/>
    <x v="1"/>
    <s v="Overdue"/>
    <x v="0"/>
    <s v="USD"/>
    <n v="152082.38"/>
  </r>
  <r>
    <s v="A2450000"/>
    <x v="1"/>
    <x v="1"/>
    <n v="1600001598"/>
    <x v="0"/>
    <x v="1"/>
    <x v="3"/>
    <s v="Ngwobia, Enam"/>
    <n v="0"/>
    <s v="February 2014 - Gas Sales Ref - 1800012235"/>
    <s v="473"/>
    <s v="DG"/>
    <s v=""/>
    <d v="2014-03-27T00:00:00"/>
    <d v="2014-03-27T00:00:00"/>
    <d v="2014-04-18T00:00:00"/>
    <s v="NGN"/>
    <n v="-13772176"/>
    <n v="3179"/>
    <x v="4"/>
    <n v="105.96666666666667"/>
    <x v="4"/>
    <x v="1"/>
    <s v="Overdue"/>
    <x v="0"/>
    <s v="USD"/>
    <n v="-83416.69"/>
  </r>
  <r>
    <s v="A2450000"/>
    <x v="1"/>
    <x v="1"/>
    <n v="102714646"/>
    <x v="0"/>
    <x v="1"/>
    <x v="3"/>
    <s v="Ngwobia, Enam"/>
    <n v="0"/>
    <s v="Short pmt 1800011001/1600001460"/>
    <s v=""/>
    <s v="AB"/>
    <s v=""/>
    <d v="2014-01-23T00:00:00"/>
    <d v="2014-01-23T00:00:00"/>
    <d v="2014-01-23T00:00:00"/>
    <s v="NGN"/>
    <n v="5819765.4100000001"/>
    <n v="3264"/>
    <x v="4"/>
    <n v="108.8"/>
    <x v="4"/>
    <x v="1"/>
    <s v="Overdue"/>
    <x v="0"/>
    <s v="USD"/>
    <n v="36368.879999999997"/>
  </r>
  <r>
    <s v="A2450000"/>
    <x v="1"/>
    <x v="1"/>
    <n v="102714647"/>
    <x v="0"/>
    <x v="1"/>
    <x v="3"/>
    <s v="Ngwobia, Enam"/>
    <n v="0"/>
    <s v="Short pmt 1800011170/1600001498"/>
    <s v=""/>
    <s v="AB"/>
    <s v=""/>
    <d v="2014-01-23T00:00:00"/>
    <d v="2014-01-23T00:00:00"/>
    <d v="2014-01-23T00:00:00"/>
    <s v="NGN"/>
    <n v="6239316.04"/>
    <n v="3264"/>
    <x v="4"/>
    <n v="108.8"/>
    <x v="4"/>
    <x v="1"/>
    <s v="Overdue"/>
    <x v="0"/>
    <s v="USD"/>
    <n v="38990.730000000003"/>
  </r>
  <r>
    <s v="A2450000"/>
    <x v="1"/>
    <x v="1"/>
    <n v="1800011285"/>
    <x v="0"/>
    <x v="1"/>
    <x v="3"/>
    <s v="Ngwobia, Enam"/>
    <n v="0"/>
    <s v="August 2013 - Gas Sales"/>
    <s v="473"/>
    <s v="DR"/>
    <s v=""/>
    <d v="2013-09-11T00:00:00"/>
    <d v="2013-09-11T00:00:00"/>
    <d v="2013-10-11T00:00:00"/>
    <s v="NGN"/>
    <n v="26510764.5"/>
    <n v="3368"/>
    <x v="4"/>
    <n v="112.26666666666667"/>
    <x v="4"/>
    <x v="1"/>
    <s v="Overdue"/>
    <x v="0"/>
    <s v="USD"/>
    <n v="162105.38"/>
  </r>
  <r>
    <s v="A2450000"/>
    <x v="1"/>
    <x v="1"/>
    <n v="1600001519"/>
    <x v="0"/>
    <x v="1"/>
    <x v="3"/>
    <s v="Ngwobia, Enam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368"/>
    <x v="4"/>
    <n v="112.26666666666667"/>
    <x v="4"/>
    <x v="1"/>
    <s v="Overdue"/>
    <x v="0"/>
    <s v="USD"/>
    <n v="-89157.95"/>
  </r>
  <r>
    <s v="A2450000"/>
    <x v="1"/>
    <x v="1"/>
    <n v="102627654"/>
    <x v="0"/>
    <x v="1"/>
    <x v="3"/>
    <s v="Ngwobia, Enam"/>
    <n v="0"/>
    <s v="Short Pmt inv: 1800010728"/>
    <s v=""/>
    <s v="AB"/>
    <s v=""/>
    <d v="2013-09-17T00:00:00"/>
    <d v="2013-09-17T00:00:00"/>
    <d v="2013-09-17T00:00:00"/>
    <s v="NGN"/>
    <n v="5481955.7699999996"/>
    <n v="3392"/>
    <x v="4"/>
    <n v="113.06666666666666"/>
    <x v="4"/>
    <x v="1"/>
    <s v="Overdue"/>
    <x v="0"/>
    <s v="USD"/>
    <n v="33652.080000000002"/>
  </r>
  <r>
    <s v="A2450000"/>
    <x v="1"/>
    <x v="1"/>
    <n v="102627655"/>
    <x v="0"/>
    <x v="1"/>
    <x v="3"/>
    <s v="Ngwobia, Enam"/>
    <n v="0"/>
    <s v="Short Pmt inv: 1800010837"/>
    <s v=""/>
    <s v="AB"/>
    <s v=""/>
    <d v="2013-09-17T00:00:00"/>
    <d v="2013-09-17T00:00:00"/>
    <d v="2013-09-17T00:00:00"/>
    <s v="NGN"/>
    <n v="6832300.5199999996"/>
    <n v="3392"/>
    <x v="4"/>
    <n v="113.06666666666666"/>
    <x v="4"/>
    <x v="1"/>
    <s v="Overdue"/>
    <x v="0"/>
    <s v="USD"/>
    <n v="41941.440000000002"/>
  </r>
  <r>
    <s v="A2450000"/>
    <x v="1"/>
    <x v="1"/>
    <n v="102593626"/>
    <x v="0"/>
    <x v="1"/>
    <x v="3"/>
    <s v="Ngwobia, Enam"/>
    <n v="0"/>
    <s v="Short pmt 1800010578"/>
    <s v=""/>
    <s v="AB"/>
    <s v=""/>
    <d v="2013-07-31T00:00:00"/>
    <d v="2013-07-31T00:00:00"/>
    <d v="2013-07-31T00:00:00"/>
    <s v="NGN"/>
    <n v="13765515.699999999"/>
    <n v="3440"/>
    <x v="4"/>
    <n v="114.66666666666667"/>
    <x v="4"/>
    <x v="1"/>
    <s v="Overdue"/>
    <x v="0"/>
    <s v="USD"/>
    <n v="85660.05"/>
  </r>
  <r>
    <s v="A2450000"/>
    <x v="1"/>
    <x v="1"/>
    <n v="102593625"/>
    <x v="0"/>
    <x v="1"/>
    <x v="3"/>
    <s v="Ngwobia, Enam"/>
    <n v="0"/>
    <s v="Short pmt 1800010590"/>
    <s v=""/>
    <s v="AB"/>
    <s v=""/>
    <d v="2013-07-31T00:00:00"/>
    <d v="2013-07-31T00:00:00"/>
    <d v="2013-07-31T00:00:00"/>
    <s v="NGN"/>
    <n v="12510828.380000001"/>
    <n v="3440"/>
    <x v="4"/>
    <n v="114.66666666666667"/>
    <x v="4"/>
    <x v="1"/>
    <s v="Overdue"/>
    <x v="0"/>
    <s v="USD"/>
    <n v="77852.38"/>
  </r>
  <r>
    <s v="A2450000"/>
    <x v="1"/>
    <x v="1"/>
    <n v="102593624"/>
    <x v="0"/>
    <x v="1"/>
    <x v="3"/>
    <s v="Ngwobia, Enam"/>
    <n v="0"/>
    <s v="Short pmt 1800010601"/>
    <s v=""/>
    <s v="AB"/>
    <s v=""/>
    <d v="2013-07-31T00:00:00"/>
    <d v="2013-07-31T00:00:00"/>
    <d v="2013-07-31T00:00:00"/>
    <s v="NGN"/>
    <n v="11166208.4"/>
    <n v="3440"/>
    <x v="4"/>
    <n v="114.66666666666667"/>
    <x v="4"/>
    <x v="1"/>
    <s v="Overdue"/>
    <x v="0"/>
    <s v="USD"/>
    <n v="69485.08"/>
  </r>
  <r>
    <s v="A2450000"/>
    <x v="1"/>
    <x v="1"/>
    <n v="102522923"/>
    <x v="0"/>
    <x v="1"/>
    <x v="3"/>
    <s v="Ngwobia, Enam"/>
    <n v="0"/>
    <s v="Short pmt on inv:1800010229"/>
    <s v=""/>
    <s v="AB"/>
    <s v=""/>
    <d v="2013-04-22T00:00:00"/>
    <d v="2013-04-22T00:00:00"/>
    <d v="2013-04-22T00:00:00"/>
    <s v="NGN"/>
    <n v="15729950.09"/>
    <n v="3540"/>
    <x v="4"/>
    <n v="118"/>
    <x v="4"/>
    <x v="1"/>
    <s v="Overdue"/>
    <x v="0"/>
    <s v="USD"/>
    <n v="99304.75"/>
  </r>
  <r>
    <s v="A2450000"/>
    <x v="1"/>
    <x v="1"/>
    <n v="102502919"/>
    <x v="0"/>
    <x v="1"/>
    <x v="3"/>
    <s v="Ngwobia, Enam"/>
    <n v="0"/>
    <s v="NGC-ALSCON Pmt 1800010055"/>
    <s v=""/>
    <s v="AB"/>
    <s v=""/>
    <d v="2013-03-15T00:00:00"/>
    <d v="2013-03-15T00:00:00"/>
    <d v="2013-03-15T00:00:00"/>
    <s v="NGN"/>
    <n v="14714050.779999999"/>
    <n v="3578"/>
    <x v="4"/>
    <n v="119.26666666666667"/>
    <x v="4"/>
    <x v="1"/>
    <s v="Overdue"/>
    <x v="0"/>
    <s v="USD"/>
    <n v="92511.65"/>
  </r>
  <r>
    <s v="A2450000"/>
    <x v="1"/>
    <x v="1"/>
    <n v="102474922"/>
    <x v="0"/>
    <x v="1"/>
    <x v="3"/>
    <s v="Ngwobia, Enam"/>
    <n v="0"/>
    <s v="Short pmt Apr'12_1800008861"/>
    <s v=""/>
    <s v="AB"/>
    <s v=""/>
    <d v="2013-02-18T00:00:00"/>
    <d v="2013-02-18T00:00:00"/>
    <d v="2013-02-18T00:00:00"/>
    <s v="NGN"/>
    <n v="13524785.82"/>
    <n v="3603"/>
    <x v="4"/>
    <n v="120.1"/>
    <x v="4"/>
    <x v="1"/>
    <s v="Overdue"/>
    <x v="0"/>
    <s v="USD"/>
    <n v="86008.17"/>
  </r>
  <r>
    <s v="A2450000"/>
    <x v="1"/>
    <x v="1"/>
    <n v="102474929"/>
    <x v="0"/>
    <x v="1"/>
    <x v="3"/>
    <s v="Ngwobia, Enam"/>
    <n v="0"/>
    <s v="Short pmt Aug'12_1800009518"/>
    <s v=""/>
    <s v="AB"/>
    <s v=""/>
    <d v="2013-02-18T00:00:00"/>
    <d v="2013-02-18T00:00:00"/>
    <d v="2013-02-18T00:00:00"/>
    <s v="NGN"/>
    <n v="16054392.189999999"/>
    <n v="3603"/>
    <x v="4"/>
    <n v="120.1"/>
    <x v="4"/>
    <x v="1"/>
    <s v="Overdue"/>
    <x v="0"/>
    <s v="USD"/>
    <n v="102094.7"/>
  </r>
  <r>
    <s v="A2450000"/>
    <x v="1"/>
    <x v="1"/>
    <n v="102474921"/>
    <x v="0"/>
    <x v="1"/>
    <x v="3"/>
    <s v="Ngwobia, Enam"/>
    <n v="0"/>
    <s v="Short pmt Mar'12_1800008737"/>
    <s v=""/>
    <s v="AB"/>
    <s v=""/>
    <d v="2013-02-18T00:00:00"/>
    <d v="2013-02-18T00:00:00"/>
    <d v="2013-02-18T00:00:00"/>
    <s v="NGN"/>
    <n v="15951645.85"/>
    <n v="3603"/>
    <x v="4"/>
    <n v="120.1"/>
    <x v="4"/>
    <x v="1"/>
    <s v="Overdue"/>
    <x v="0"/>
    <s v="USD"/>
    <n v="101441.3"/>
  </r>
  <r>
    <s v="A2450000"/>
    <x v="1"/>
    <x v="1"/>
    <n v="102474928"/>
    <x v="0"/>
    <x v="1"/>
    <x v="3"/>
    <s v="Ngwobia, Enam"/>
    <n v="0"/>
    <s v="Short pmt Oct'12_1800009797"/>
    <s v=""/>
    <s v="AB"/>
    <s v=""/>
    <d v="2013-02-18T00:00:00"/>
    <d v="2013-02-18T00:00:00"/>
    <d v="2013-02-18T00:00:00"/>
    <s v="NGN"/>
    <n v="14992916.720000001"/>
    <n v="3603"/>
    <x v="4"/>
    <n v="120.1"/>
    <x v="4"/>
    <x v="1"/>
    <s v="Overdue"/>
    <x v="0"/>
    <s v="USD"/>
    <n v="95344.46"/>
  </r>
  <r>
    <s v="A2450000"/>
    <x v="1"/>
    <x v="1"/>
    <n v="102474927"/>
    <x v="0"/>
    <x v="1"/>
    <x v="3"/>
    <s v="Ngwobia, Enam"/>
    <n v="0"/>
    <s v="Short pmt Sep'12_1800009759"/>
    <s v=""/>
    <s v="AB"/>
    <s v=""/>
    <d v="2013-02-18T00:00:00"/>
    <d v="2013-02-18T00:00:00"/>
    <d v="2013-02-18T00:00:00"/>
    <s v="NGN"/>
    <n v="13540585.189999999"/>
    <n v="3603"/>
    <x v="4"/>
    <n v="120.1"/>
    <x v="4"/>
    <x v="1"/>
    <s v="Overdue"/>
    <x v="0"/>
    <s v="USD"/>
    <n v="86108.64"/>
  </r>
  <r>
    <s v="A2450000"/>
    <x v="1"/>
    <x v="1"/>
    <n v="102428009"/>
    <x v="0"/>
    <x v="1"/>
    <x v="3"/>
    <s v="Ngwobia, Enam"/>
    <n v="0"/>
    <s v="Short pmt: 1800009017 May 2012 Gas Sales"/>
    <s v=""/>
    <s v="AB"/>
    <s v=""/>
    <d v="2012-11-30T00:00:00"/>
    <d v="2012-11-30T00:00:00"/>
    <d v="2012-11-30T00:00:00"/>
    <s v="NGN"/>
    <n v="13015619.18"/>
    <n v="3683"/>
    <x v="4"/>
    <n v="122.76666666666667"/>
    <x v="4"/>
    <x v="1"/>
    <s v="Overdue"/>
    <x v="0"/>
    <s v="USD"/>
    <n v="82612.740000000005"/>
  </r>
  <r>
    <s v="A2450000"/>
    <x v="1"/>
    <x v="1"/>
    <n v="102428013"/>
    <x v="0"/>
    <x v="1"/>
    <x v="3"/>
    <s v="Ngwobia, Enam"/>
    <n v="0"/>
    <s v="Short pmt: 1800009177"/>
    <s v=""/>
    <s v="AB"/>
    <s v=""/>
    <d v="2012-11-30T00:00:00"/>
    <d v="2012-11-30T00:00:00"/>
    <d v="2012-11-30T00:00:00"/>
    <s v="NGN"/>
    <n v="16519491.74"/>
    <n v="3683"/>
    <x v="4"/>
    <n v="122.76666666666667"/>
    <x v="4"/>
    <x v="1"/>
    <s v="Overdue"/>
    <x v="0"/>
    <s v="USD"/>
    <n v="104852.52"/>
  </r>
  <r>
    <s v="A2450000"/>
    <x v="1"/>
    <x v="1"/>
    <n v="102428014"/>
    <x v="0"/>
    <x v="1"/>
    <x v="3"/>
    <s v="Ngwobia, Enam"/>
    <n v="0"/>
    <s v="Short pmt: 1800009336"/>
    <s v=""/>
    <s v="AB"/>
    <s v=""/>
    <d v="2012-11-30T00:00:00"/>
    <d v="2012-11-30T00:00:00"/>
    <d v="2012-11-30T00:00:00"/>
    <s v="NGN"/>
    <n v="17877867.780000001"/>
    <n v="3683"/>
    <x v="4"/>
    <n v="122.76666666666667"/>
    <x v="4"/>
    <x v="1"/>
    <s v="Overdue"/>
    <x v="0"/>
    <s v="USD"/>
    <n v="113474.4"/>
  </r>
  <r>
    <s v="A2450000"/>
    <x v="1"/>
    <x v="1"/>
    <n v="102395189"/>
    <x v="0"/>
    <x v="1"/>
    <x v="3"/>
    <s v="Ngwobia, Enam"/>
    <n v="0"/>
    <s v="Short  pmt 1800008625"/>
    <s v=""/>
    <s v="AB"/>
    <s v=""/>
    <d v="2012-10-19T00:00:00"/>
    <d v="2012-10-19T00:00:00"/>
    <d v="2012-10-19T00:00:00"/>
    <s v="NGN"/>
    <n v="11980205.859999999"/>
    <n v="3725"/>
    <x v="4"/>
    <n v="124.16666666666667"/>
    <x v="4"/>
    <x v="1"/>
    <s v="Overdue"/>
    <x v="0"/>
    <s v="USD"/>
    <n v="76031.179999999993"/>
  </r>
  <r>
    <s v="A2450000"/>
    <x v="1"/>
    <x v="1"/>
    <n v="102384427"/>
    <x v="0"/>
    <x v="1"/>
    <x v="3"/>
    <s v="Ngwobia, Enam"/>
    <n v="0"/>
    <s v="Short pmt 1800008614"/>
    <s v=""/>
    <s v="AB"/>
    <s v=""/>
    <d v="2012-09-29T00:00:00"/>
    <d v="2012-09-29T00:00:00"/>
    <d v="2012-09-29T00:00:00"/>
    <s v="NGN"/>
    <n v="12343924.02"/>
    <n v="3745"/>
    <x v="4"/>
    <n v="124.83333333333333"/>
    <x v="4"/>
    <x v="1"/>
    <s v="Overdue"/>
    <x v="0"/>
    <s v="USD"/>
    <n v="78449.34"/>
  </r>
  <r>
    <s v="A2450000"/>
    <x v="1"/>
    <x v="1"/>
    <n v="102317780"/>
    <x v="0"/>
    <x v="1"/>
    <x v="3"/>
    <s v="Ngwobia, Enam"/>
    <n v="0"/>
    <s v="Short pmt inv. 1800007131"/>
    <s v=""/>
    <s v="AB"/>
    <s v=""/>
    <d v="2012-06-21T00:00:00"/>
    <d v="2012-06-21T00:00:00"/>
    <d v="2012-06-21T00:00:00"/>
    <s v="NGN"/>
    <n v="4850885.97"/>
    <n v="3845"/>
    <x v="4"/>
    <n v="128.16666666666666"/>
    <x v="4"/>
    <x v="1"/>
    <s v="Overdue"/>
    <x v="0"/>
    <s v="USD"/>
    <n v="29798.51"/>
  </r>
  <r>
    <s v="A2450000"/>
    <x v="1"/>
    <x v="1"/>
    <n v="102261106"/>
    <x v="0"/>
    <x v="1"/>
    <x v="3"/>
    <s v="Ngwobia, Enam"/>
    <n v="0"/>
    <s v="Short pmt 1800008344"/>
    <s v=""/>
    <s v="AB"/>
    <s v=""/>
    <d v="2012-03-14T00:00:00"/>
    <d v="2012-03-14T00:00:00"/>
    <d v="2012-03-14T00:00:00"/>
    <s v="NGN"/>
    <n v="12360591.48"/>
    <n v="3944"/>
    <x v="4"/>
    <n v="131.46666666666667"/>
    <x v="4"/>
    <x v="1"/>
    <s v="Overdue"/>
    <x v="0"/>
    <s v="USD"/>
    <n v="78181.98"/>
  </r>
  <r>
    <s v="A2450000"/>
    <x v="1"/>
    <x v="1"/>
    <n v="102261098"/>
    <x v="0"/>
    <x v="1"/>
    <x v="3"/>
    <s v="Ngwobia, Enam"/>
    <n v="0"/>
    <s v="Short pmt 1800008280 - Nov 2011"/>
    <s v=""/>
    <s v="AB"/>
    <s v=""/>
    <d v="2012-03-01T00:00:00"/>
    <d v="2012-03-01T00:00:00"/>
    <d v="2012-03-01T00:00:00"/>
    <s v="NGN"/>
    <n v="11722242.310000001"/>
    <n v="3957"/>
    <x v="4"/>
    <n v="131.9"/>
    <x v="4"/>
    <x v="1"/>
    <s v="Overdue"/>
    <x v="0"/>
    <s v="USD"/>
    <n v="74450.31"/>
  </r>
  <r>
    <s v="A2450000"/>
    <x v="1"/>
    <x v="1"/>
    <n v="102212555"/>
    <x v="0"/>
    <x v="1"/>
    <x v="3"/>
    <s v="Ngwobia, Enam"/>
    <n v="0"/>
    <s v="Short pmt 1800008084"/>
    <s v=""/>
    <s v="AB"/>
    <s v=""/>
    <d v="2012-01-31T00:00:00"/>
    <d v="2012-01-31T00:00:00"/>
    <d v="2012-01-31T00:00:00"/>
    <s v="NGN"/>
    <n v="11653959.710000001"/>
    <n v="3987"/>
    <x v="4"/>
    <n v="132.9"/>
    <x v="4"/>
    <x v="1"/>
    <s v="Overdue"/>
    <x v="0"/>
    <s v="USD"/>
    <n v="71848.990000000005"/>
  </r>
  <r>
    <s v="A2450000"/>
    <x v="1"/>
    <x v="1"/>
    <n v="102191548"/>
    <x v="0"/>
    <x v="1"/>
    <x v="3"/>
    <s v="Ngwobia, Enam"/>
    <n v="0"/>
    <s v="Short pmt inv. 1800007120"/>
    <s v=""/>
    <s v="AB"/>
    <s v=""/>
    <d v="2011-12-19T00:00:00"/>
    <d v="2011-12-19T00:00:00"/>
    <d v="2011-12-19T00:00:00"/>
    <s v="NGN"/>
    <n v="5951580.7699999996"/>
    <n v="4030"/>
    <x v="4"/>
    <n v="134.33333333333334"/>
    <x v="4"/>
    <x v="1"/>
    <s v="Overdue"/>
    <x v="0"/>
    <s v="USD"/>
    <n v="36726.61"/>
  </r>
  <r>
    <s v="A2450000"/>
    <x v="1"/>
    <x v="1"/>
    <n v="102191550"/>
    <x v="0"/>
    <x v="1"/>
    <x v="3"/>
    <s v="Ngwobia, Enam"/>
    <n v="0"/>
    <s v="Short pmt inv. 1800007303"/>
    <s v=""/>
    <s v="AB"/>
    <s v=""/>
    <d v="2011-12-19T00:00:00"/>
    <d v="2011-12-19T00:00:00"/>
    <d v="2011-12-19T00:00:00"/>
    <s v="NGN"/>
    <n v="5867070.3899999997"/>
    <n v="4030"/>
    <x v="4"/>
    <n v="134.33333333333334"/>
    <x v="4"/>
    <x v="1"/>
    <s v="Overdue"/>
    <x v="0"/>
    <s v="USD"/>
    <n v="36205.1"/>
  </r>
  <r>
    <s v="A2450000"/>
    <x v="1"/>
    <x v="1"/>
    <n v="102191551"/>
    <x v="0"/>
    <x v="1"/>
    <x v="3"/>
    <s v="Ngwobia, Enam"/>
    <n v="0"/>
    <s v="Short pmt inv. 1800007385"/>
    <s v=""/>
    <s v="AB"/>
    <s v=""/>
    <d v="2011-12-19T00:00:00"/>
    <d v="2011-12-19T00:00:00"/>
    <d v="2011-12-19T00:00:00"/>
    <s v="NGN"/>
    <n v="7562049.5599999996"/>
    <n v="4030"/>
    <x v="4"/>
    <n v="134.33333333333334"/>
    <x v="4"/>
    <x v="1"/>
    <s v="Overdue"/>
    <x v="0"/>
    <s v="USD"/>
    <n v="46664.65"/>
  </r>
  <r>
    <s v="A2450000"/>
    <x v="1"/>
    <x v="1"/>
    <n v="102191552"/>
    <x v="0"/>
    <x v="1"/>
    <x v="3"/>
    <s v="Ngwobia, Enam"/>
    <n v="0"/>
    <s v="Short pmt inv. 1800007530"/>
    <s v=""/>
    <s v="AB"/>
    <s v=""/>
    <d v="2011-12-19T00:00:00"/>
    <d v="2011-12-19T00:00:00"/>
    <d v="2011-12-19T00:00:00"/>
    <s v="NGN"/>
    <n v="9958544.7200000007"/>
    <n v="4030"/>
    <x v="4"/>
    <n v="134.33333333333334"/>
    <x v="4"/>
    <x v="1"/>
    <s v="Overdue"/>
    <x v="0"/>
    <s v="USD"/>
    <n v="61453.18"/>
  </r>
  <r>
    <s v="A2450000"/>
    <x v="1"/>
    <x v="1"/>
    <n v="102191553"/>
    <x v="0"/>
    <x v="1"/>
    <x v="3"/>
    <s v="Ngwobia, Enam"/>
    <n v="0"/>
    <s v="Short pmt inv. 1800007604"/>
    <s v=""/>
    <s v="AB"/>
    <s v=""/>
    <d v="2011-12-19T00:00:00"/>
    <d v="2011-12-19T00:00:00"/>
    <d v="2011-12-19T00:00:00"/>
    <s v="NGN"/>
    <n v="10405396.720000001"/>
    <n v="4030"/>
    <x v="4"/>
    <n v="134.33333333333334"/>
    <x v="4"/>
    <x v="1"/>
    <s v="Overdue"/>
    <x v="0"/>
    <s v="USD"/>
    <n v="64210.66"/>
  </r>
  <r>
    <s v="A2450000"/>
    <x v="1"/>
    <x v="1"/>
    <n v="102191555"/>
    <x v="0"/>
    <x v="1"/>
    <x v="3"/>
    <s v="Ngwobia, Enam"/>
    <n v="0"/>
    <s v="Short pmt inv. 1800007902"/>
    <s v=""/>
    <s v="AB"/>
    <s v=""/>
    <d v="2011-12-19T00:00:00"/>
    <d v="2011-12-19T00:00:00"/>
    <d v="2011-12-19T00:00:00"/>
    <s v="NGN"/>
    <n v="11908012.699999999"/>
    <n v="4030"/>
    <x v="4"/>
    <n v="134.33333333333334"/>
    <x v="4"/>
    <x v="1"/>
    <s v="Overdue"/>
    <x v="0"/>
    <s v="USD"/>
    <n v="73483.16"/>
  </r>
  <r>
    <s v="A2450000"/>
    <x v="1"/>
    <x v="1"/>
    <n v="102191556"/>
    <x v="0"/>
    <x v="1"/>
    <x v="3"/>
    <s v="Ngwobia, Enam"/>
    <n v="0"/>
    <s v="Short pmt inv. 1800007990"/>
    <s v=""/>
    <s v="AB"/>
    <s v=""/>
    <d v="2011-12-19T00:00:00"/>
    <d v="2011-12-19T00:00:00"/>
    <d v="2011-12-19T00:00:00"/>
    <s v="NGN"/>
    <n v="11461244.960000001"/>
    <n v="4030"/>
    <x v="4"/>
    <n v="134.33333333333334"/>
    <x v="4"/>
    <x v="1"/>
    <s v="Overdue"/>
    <x v="0"/>
    <s v="USD"/>
    <n v="70726.2"/>
  </r>
  <r>
    <s v="A2450000"/>
    <x v="1"/>
    <x v="1"/>
    <n v="102191554"/>
    <x v="0"/>
    <x v="1"/>
    <x v="3"/>
    <s v="Ngwobia, Enam"/>
    <n v="0"/>
    <s v="Short pmt inv. 1800008029"/>
    <s v=""/>
    <s v="AB"/>
    <s v=""/>
    <d v="2011-12-19T00:00:00"/>
    <d v="2011-12-19T00:00:00"/>
    <d v="2011-12-19T00:00:00"/>
    <s v="NGN"/>
    <n v="10856634.140000001"/>
    <n v="4030"/>
    <x v="4"/>
    <n v="134.33333333333334"/>
    <x v="4"/>
    <x v="1"/>
    <s v="Overdue"/>
    <x v="0"/>
    <s v="USD"/>
    <n v="66995.199999999997"/>
  </r>
  <r>
    <s v="A2450000"/>
    <x v="1"/>
    <x v="1"/>
    <n v="102073681"/>
    <x v="0"/>
    <x v="1"/>
    <x v="3"/>
    <s v="Ngwobia, Enam"/>
    <n v="0"/>
    <s v="Short pmt inv 1800006462"/>
    <s v=""/>
    <s v="AB"/>
    <s v=""/>
    <d v="2011-07-14T00:00:00"/>
    <d v="2011-07-14T00:00:00"/>
    <d v="2011-07-14T00:00:00"/>
    <s v="NGN"/>
    <n v="10215245.42"/>
    <n v="4188"/>
    <x v="4"/>
    <n v="139.6"/>
    <x v="4"/>
    <x v="1"/>
    <s v="Overdue"/>
    <x v="0"/>
    <s v="USD"/>
    <n v="67284.759999999995"/>
  </r>
  <r>
    <s v="A2450000"/>
    <x v="1"/>
    <x v="1"/>
    <n v="102073682"/>
    <x v="0"/>
    <x v="1"/>
    <x v="3"/>
    <s v="Ngwobia, Enam"/>
    <n v="0"/>
    <s v="Short pmt inv 1800006530"/>
    <s v=""/>
    <s v="AB"/>
    <s v=""/>
    <d v="2011-07-14T00:00:00"/>
    <d v="2011-07-14T00:00:00"/>
    <d v="2011-07-14T00:00:00"/>
    <s v="NGN"/>
    <n v="10302363"/>
    <n v="4188"/>
    <x v="4"/>
    <n v="139.6"/>
    <x v="4"/>
    <x v="1"/>
    <s v="Overdue"/>
    <x v="0"/>
    <s v="USD"/>
    <n v="67858.570000000007"/>
  </r>
  <r>
    <s v="A2450000"/>
    <x v="1"/>
    <x v="1"/>
    <n v="102073683"/>
    <x v="0"/>
    <x v="1"/>
    <x v="3"/>
    <s v="Ngwobia, Enam"/>
    <n v="0"/>
    <s v="Short pmt inv 1800006604"/>
    <s v=""/>
    <s v="AB"/>
    <s v=""/>
    <d v="2011-07-14T00:00:00"/>
    <d v="2011-07-14T00:00:00"/>
    <d v="2011-07-14T00:00:00"/>
    <s v="NGN"/>
    <n v="11410801.310000001"/>
    <n v="4188"/>
    <x v="4"/>
    <n v="139.6"/>
    <x v="4"/>
    <x v="1"/>
    <s v="Overdue"/>
    <x v="0"/>
    <s v="USD"/>
    <n v="75159.520000000004"/>
  </r>
  <r>
    <s v="A2450000"/>
    <x v="1"/>
    <x v="1"/>
    <n v="102073684"/>
    <x v="0"/>
    <x v="1"/>
    <x v="3"/>
    <s v="Ngwobia, Enam"/>
    <n v="0"/>
    <s v="Short pmt inv 1800006726"/>
    <s v=""/>
    <s v="AB"/>
    <s v=""/>
    <d v="2011-07-14T00:00:00"/>
    <d v="2011-07-14T00:00:00"/>
    <d v="2011-07-14T00:00:00"/>
    <s v="NGN"/>
    <n v="10968363.68"/>
    <n v="4188"/>
    <x v="4"/>
    <n v="139.6"/>
    <x v="4"/>
    <x v="1"/>
    <s v="Overdue"/>
    <x v="0"/>
    <s v="USD"/>
    <n v="72245.320000000007"/>
  </r>
  <r>
    <s v="A2450000"/>
    <x v="1"/>
    <x v="1"/>
    <n v="102073685"/>
    <x v="0"/>
    <x v="1"/>
    <x v="3"/>
    <s v="Ngwobia, Enam"/>
    <n v="0"/>
    <s v="Short pmt inv 1800006877"/>
    <s v=""/>
    <s v="AB"/>
    <s v=""/>
    <d v="2011-07-14T00:00:00"/>
    <d v="2011-07-14T00:00:00"/>
    <d v="2011-07-14T00:00:00"/>
    <s v="NGN"/>
    <n v="6479361.8399999999"/>
    <n v="4188"/>
    <x v="4"/>
    <n v="139.6"/>
    <x v="4"/>
    <x v="1"/>
    <s v="Overdue"/>
    <x v="0"/>
    <s v="USD"/>
    <n v="42677.61"/>
  </r>
  <r>
    <s v="A2450000"/>
    <x v="1"/>
    <x v="1"/>
    <n v="101962087"/>
    <x v="0"/>
    <x v="1"/>
    <x v="3"/>
    <s v="Ngwobia, Enam"/>
    <n v="0"/>
    <s v="Short payment of Invoice 1800006263 - July 2010"/>
    <s v=""/>
    <s v="AB"/>
    <s v=""/>
    <d v="2011-02-11T00:00:00"/>
    <d v="2011-02-11T00:00:00"/>
    <d v="2011-03-13T00:00:00"/>
    <s v="NGN"/>
    <n v="10303249.85"/>
    <n v="4311"/>
    <x v="4"/>
    <n v="143.69999999999999"/>
    <x v="4"/>
    <x v="1"/>
    <s v="Overdue"/>
    <x v="0"/>
    <s v="USD"/>
    <n v="67718.11"/>
  </r>
  <r>
    <s v="A2450000"/>
    <x v="1"/>
    <x v="1"/>
    <n v="101898846"/>
    <x v="0"/>
    <x v="1"/>
    <x v="3"/>
    <s v="Ngwobia, Enam"/>
    <n v="0"/>
    <s v="NGC"/>
    <s v=""/>
    <s v="AB"/>
    <s v=""/>
    <d v="2010-11-30T00:00:00"/>
    <d v="2010-11-30T00:00:00"/>
    <d v="2010-11-30T00:00:00"/>
    <s v="NGN"/>
    <n v="-31883588.629999999"/>
    <n v="4414"/>
    <x v="4"/>
    <n v="147.13333333333333"/>
    <x v="4"/>
    <x v="1"/>
    <s v="Overdue"/>
    <x v="0"/>
    <s v="USD"/>
    <n v="-211920.65"/>
  </r>
  <r>
    <s v="A2450000"/>
    <x v="1"/>
    <x v="1"/>
    <n v="101850497"/>
    <x v="0"/>
    <x v="1"/>
    <x v="3"/>
    <s v="Ngwobia, Enam"/>
    <n v="0"/>
    <s v="Short pmt of 1800006156 - June 2010"/>
    <s v=""/>
    <s v="AB"/>
    <s v=""/>
    <d v="2010-09-30T00:00:00"/>
    <d v="2010-09-30T00:00:00"/>
    <d v="2010-10-30T00:00:00"/>
    <s v="NGN"/>
    <n v="9796848.8900000006"/>
    <n v="4445"/>
    <x v="4"/>
    <n v="148.16666666666666"/>
    <x v="4"/>
    <x v="1"/>
    <s v="Overdue"/>
    <x v="0"/>
    <s v="USD"/>
    <n v="63512.97"/>
  </r>
  <r>
    <s v="A2450000"/>
    <x v="1"/>
    <x v="1"/>
    <n v="101838333"/>
    <x v="0"/>
    <x v="1"/>
    <x v="3"/>
    <s v="Ngwobia, Enam"/>
    <n v="0"/>
    <s v="Short pmt of Invoice 1800006010"/>
    <s v=""/>
    <s v="AB"/>
    <s v=""/>
    <d v="2010-09-22T00:00:00"/>
    <d v="2010-09-22T00:00:00"/>
    <d v="2010-10-22T00:00:00"/>
    <s v="NGN"/>
    <n v="10075662.939999999"/>
    <n v="4453"/>
    <x v="4"/>
    <n v="148.43333333333334"/>
    <x v="4"/>
    <x v="1"/>
    <s v="Overdue"/>
    <x v="0"/>
    <s v="USD"/>
    <n v="66134.64"/>
  </r>
  <r>
    <s v="A2450000"/>
    <x v="1"/>
    <x v="1"/>
    <n v="1600001102"/>
    <x v="0"/>
    <x v="1"/>
    <x v="3"/>
    <s v="Ngwobia, Enam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480"/>
    <x v="4"/>
    <n v="149.33333333333334"/>
    <x v="4"/>
    <x v="1"/>
    <s v="Overdue"/>
    <x v="0"/>
    <s v="USD"/>
    <n v="658066.14"/>
  </r>
  <r>
    <s v="A2450000"/>
    <x v="1"/>
    <x v="1"/>
    <n v="1600001102"/>
    <x v="0"/>
    <x v="1"/>
    <x v="3"/>
    <s v="Ngwobia, Enam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480"/>
    <x v="4"/>
    <n v="149.33333333333334"/>
    <x v="4"/>
    <x v="1"/>
    <s v="Overdue"/>
    <x v="0"/>
    <s v="USD"/>
    <n v="-1196483.8899999999"/>
  </r>
  <r>
    <s v="A2450000"/>
    <x v="1"/>
    <x v="1"/>
    <n v="101806815"/>
    <x v="0"/>
    <x v="1"/>
    <x v="3"/>
    <s v="Ngwobia, Enam"/>
    <n v="0"/>
    <s v="Short payment of Invoice 1800003415"/>
    <s v=""/>
    <s v="AB"/>
    <s v=""/>
    <d v="2010-08-26T00:00:00"/>
    <d v="2010-08-26T00:00:00"/>
    <d v="2010-09-25T00:00:00"/>
    <s v="NGN"/>
    <n v="1172172.1299999999"/>
    <n v="4480"/>
    <x v="4"/>
    <n v="149.33333333333334"/>
    <x v="4"/>
    <x v="1"/>
    <s v="Overdue"/>
    <x v="0"/>
    <s v="USD"/>
    <n v="7774.55"/>
  </r>
  <r>
    <s v="A2450000"/>
    <x v="1"/>
    <x v="1"/>
    <n v="101806816"/>
    <x v="0"/>
    <x v="1"/>
    <x v="3"/>
    <s v="Ngwobia, Enam"/>
    <n v="0"/>
    <s v="Short payment of Invoice 1800003504"/>
    <s v=""/>
    <s v="AB"/>
    <s v=""/>
    <d v="2010-08-26T00:00:00"/>
    <d v="2010-08-26T00:00:00"/>
    <d v="2010-09-25T00:00:00"/>
    <s v="NGN"/>
    <n v="1486415.59"/>
    <n v="4480"/>
    <x v="4"/>
    <n v="149.33333333333334"/>
    <x v="4"/>
    <x v="1"/>
    <s v="Overdue"/>
    <x v="0"/>
    <s v="USD"/>
    <n v="9858.7999999999993"/>
  </r>
  <r>
    <s v="A2450000"/>
    <x v="1"/>
    <x v="1"/>
    <n v="101806817"/>
    <x v="0"/>
    <x v="1"/>
    <x v="3"/>
    <s v="Ngwobia, Enam"/>
    <n v="0"/>
    <s v="Short payment of Invoice 1800003596"/>
    <s v=""/>
    <s v="AB"/>
    <s v=""/>
    <d v="2010-08-26T00:00:00"/>
    <d v="2010-08-26T00:00:00"/>
    <d v="2010-09-25T00:00:00"/>
    <s v="NGN"/>
    <n v="1029616.99"/>
    <n v="4480"/>
    <x v="4"/>
    <n v="149.33333333333334"/>
    <x v="4"/>
    <x v="1"/>
    <s v="Overdue"/>
    <x v="0"/>
    <s v="USD"/>
    <n v="6829.04"/>
  </r>
  <r>
    <s v="A2450000"/>
    <x v="1"/>
    <x v="1"/>
    <n v="101806818"/>
    <x v="0"/>
    <x v="1"/>
    <x v="3"/>
    <s v="Ngwobia, Enam"/>
    <n v="0"/>
    <s v="Short payment of Invoice 1800003684"/>
    <s v=""/>
    <s v="AB"/>
    <s v=""/>
    <d v="2010-08-26T00:00:00"/>
    <d v="2010-08-26T00:00:00"/>
    <d v="2010-09-25T00:00:00"/>
    <s v="NGN"/>
    <n v="1309994.8700000001"/>
    <n v="4480"/>
    <x v="4"/>
    <n v="149.33333333333334"/>
    <x v="4"/>
    <x v="1"/>
    <s v="Overdue"/>
    <x v="0"/>
    <s v="USD"/>
    <n v="8688.67"/>
  </r>
  <r>
    <s v="A2450000"/>
    <x v="1"/>
    <x v="1"/>
    <n v="101806825"/>
    <x v="0"/>
    <x v="1"/>
    <x v="3"/>
    <s v="Ngwobia, Enam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480"/>
    <x v="4"/>
    <n v="149.33333333333334"/>
    <x v="4"/>
    <x v="1"/>
    <s v="Overdue"/>
    <x v="0"/>
    <s v="USD"/>
    <n v="64430.74"/>
  </r>
  <r>
    <s v="A2450000"/>
    <x v="1"/>
    <x v="1"/>
    <n v="101806827"/>
    <x v="0"/>
    <x v="1"/>
    <x v="3"/>
    <s v="Ngwobia, Enam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480"/>
    <x v="4"/>
    <n v="149.33333333333334"/>
    <x v="4"/>
    <x v="1"/>
    <s v="Overdue"/>
    <x v="0"/>
    <s v="USD"/>
    <n v="66338.7"/>
  </r>
  <r>
    <s v="A2450000"/>
    <x v="1"/>
    <x v="1"/>
    <n v="101806828"/>
    <x v="0"/>
    <x v="1"/>
    <x v="3"/>
    <s v="Ngwobia, Enam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480"/>
    <x v="4"/>
    <n v="149.33333333333334"/>
    <x v="4"/>
    <x v="1"/>
    <s v="Overdue"/>
    <x v="0"/>
    <s v="USD"/>
    <n v="74523.02"/>
  </r>
  <r>
    <s v="A2450000"/>
    <x v="1"/>
    <x v="1"/>
    <n v="101806829"/>
    <x v="0"/>
    <x v="1"/>
    <x v="3"/>
    <s v="Ngwobia, Enam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480"/>
    <x v="4"/>
    <n v="149.33333333333334"/>
    <x v="4"/>
    <x v="1"/>
    <s v="Overdue"/>
    <x v="0"/>
    <s v="USD"/>
    <n v="67102.78"/>
  </r>
  <r>
    <s v="A2450000"/>
    <x v="1"/>
    <x v="1"/>
    <n v="1800006283"/>
    <x v="0"/>
    <x v="1"/>
    <x v="3"/>
    <s v="Ngwobia, Enam"/>
    <n v="0"/>
    <s v="GAS SUPPLIED: JUL 2006 - JUN 2010"/>
    <s v="479"/>
    <s v="DR"/>
    <s v=""/>
    <d v="2010-08-25T00:00:00"/>
    <d v="2010-08-25T00:00:00"/>
    <d v="2010-09-24T00:00:00"/>
    <s v="NGN"/>
    <n v="676482481.92999995"/>
    <n v="4481"/>
    <x v="4"/>
    <n v="149.36666666666667"/>
    <x v="4"/>
    <x v="1"/>
    <s v="Overdue"/>
    <x v="0"/>
    <s v="USD"/>
    <n v="4490152.47"/>
  </r>
  <r>
    <s v="A2450000"/>
    <x v="1"/>
    <x v="1"/>
    <n v="1800006283"/>
    <x v="0"/>
    <x v="1"/>
    <x v="3"/>
    <s v="Ngwobia, Enam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481"/>
    <x v="4"/>
    <n v="149.36666666666667"/>
    <x v="4"/>
    <x v="1"/>
    <s v="Overdue"/>
    <x v="0"/>
    <s v="USD"/>
    <n v="-2469583.86"/>
  </r>
  <r>
    <s v="A2450000"/>
    <x v="1"/>
    <x v="1"/>
    <n v="104333004"/>
    <x v="0"/>
    <x v="1"/>
    <x v="3"/>
    <e v="#N/A"/>
    <n v="0"/>
    <s v="Short payment of inv E005181 &amp; E003639"/>
    <s v=""/>
    <s v="AB"/>
    <s v=""/>
    <d v="2022-12-31T00:00:00"/>
    <d v="2022-12-31T00:00:00"/>
    <d v="2010-01-31T00:00:00"/>
    <s v="NGN"/>
    <n v="1522278.94"/>
    <n v="4717"/>
    <x v="4"/>
    <n v="157.23333333333332"/>
    <x v="4"/>
    <x v="1"/>
    <s v="Overdue"/>
    <x v="0"/>
    <s v="USD"/>
    <n v="11264.86"/>
  </r>
  <r>
    <s v="A2450000"/>
    <x v="2"/>
    <x v="2"/>
    <n v="104290913"/>
    <x v="0"/>
    <x v="1"/>
    <x v="3"/>
    <s v="Ngwobia, Enam"/>
    <n v="0"/>
    <s v="Excess Pmt_1800026295 CHGC-Gas Transp for June 20"/>
    <s v=""/>
    <s v="AB"/>
    <s v=""/>
    <d v="2022-09-21T00:00:00"/>
    <d v="2022-09-21T00:00:00"/>
    <d v="2021-08-08T00:00:00"/>
    <s v="NGN"/>
    <n v="-8654635"/>
    <n v="510"/>
    <x v="4"/>
    <n v="17"/>
    <x v="3"/>
    <x v="1"/>
    <s v="Overdue"/>
    <x v="0"/>
    <s v="USD"/>
    <n v="-21128.560000000001"/>
  </r>
  <r>
    <s v="A2450000"/>
    <x v="2"/>
    <x v="2"/>
    <n v="1600002775"/>
    <x v="0"/>
    <x v="1"/>
    <x v="3"/>
    <s v="Ngwobia, Enam"/>
    <n v="0"/>
    <s v="Central Horizon  - WHT RECEIPTS"/>
    <s v="454"/>
    <s v="DG"/>
    <s v=""/>
    <d v="2019-05-28T00:00:00"/>
    <d v="2019-05-28T00:00:00"/>
    <d v="2019-05-28T00:00:00"/>
    <s v="NGN"/>
    <n v="-4480256.8"/>
    <n v="1313"/>
    <x v="4"/>
    <n v="43.766666666666666"/>
    <x v="4"/>
    <x v="1"/>
    <s v="Overdue"/>
    <x v="0"/>
    <s v="USD"/>
    <n v="-14619.97"/>
  </r>
  <r>
    <s v="A2450000"/>
    <x v="2"/>
    <x v="2"/>
    <n v="1800020088"/>
    <x v="0"/>
    <x v="1"/>
    <x v="3"/>
    <s v="Ngwobia, Enam"/>
    <n v="0"/>
    <s v="APR2018 - SUPPLEMENTARY GAS_SALES -CHCL"/>
    <s v="454"/>
    <s v="DR"/>
    <s v=""/>
    <d v="2018-06-12T00:00:00"/>
    <d v="2018-06-12T00:00:00"/>
    <d v="2018-07-12T00:00:00"/>
    <s v="NGN"/>
    <n v="19985"/>
    <n v="1633"/>
    <x v="4"/>
    <n v="54.43333333333333"/>
    <x v="4"/>
    <x v="1"/>
    <s v="Overdue"/>
    <x v="0"/>
    <s v="USD"/>
    <n v="65.44"/>
  </r>
  <r>
    <s v="A2450000"/>
    <x v="3"/>
    <x v="3"/>
    <n v="1400017079"/>
    <x v="0"/>
    <x v="1"/>
    <x v="3"/>
    <s v="Ngwobia, Enam"/>
    <n v="0"/>
    <s v="FIPL PMT JV"/>
    <s v=""/>
    <s v="DZ"/>
    <s v=""/>
    <d v="2022-12-29T00:00:00"/>
    <d v="2022-12-28T00:00:00"/>
    <d v="2022-12-29T00:00:00"/>
    <s v="NGN"/>
    <n v="-72370759.299999997"/>
    <n v="2"/>
    <x v="4"/>
    <n v="6.6666666666666666E-2"/>
    <x v="2"/>
    <x v="1"/>
    <s v="Overdue"/>
    <x v="0"/>
    <s v="USD"/>
    <n v="-162038.13"/>
  </r>
  <r>
    <s v="A2450000"/>
    <x v="3"/>
    <x v="3"/>
    <n v="1400016925"/>
    <x v="0"/>
    <x v="1"/>
    <x v="3"/>
    <s v="Ngwobia, Enam"/>
    <n v="0"/>
    <s v="FIPL Afam Pmt 2015 to 2020"/>
    <s v=""/>
    <s v="DZ"/>
    <s v=""/>
    <d v="2022-09-30T00:00:00"/>
    <d v="2022-09-29T00:00:00"/>
    <d v="2022-09-30T00:00:00"/>
    <s v="NGN"/>
    <n v="-407533885.56"/>
    <n v="92"/>
    <x v="4"/>
    <n v="3.0666666666666669"/>
    <x v="2"/>
    <x v="1"/>
    <s v="Overdue"/>
    <x v="0"/>
    <s v="USD"/>
    <n v="-943277.93"/>
  </r>
  <r>
    <s v="A2450000"/>
    <x v="3"/>
    <x v="3"/>
    <n v="1400016926"/>
    <x v="0"/>
    <x v="1"/>
    <x v="3"/>
    <s v="Ngwobia, Enam"/>
    <n v="0"/>
    <s v="FIPL Transportation Pmt 2015 to 2020"/>
    <s v=""/>
    <s v="DZ"/>
    <s v=""/>
    <d v="2022-09-30T00:00:00"/>
    <d v="2022-09-29T00:00:00"/>
    <d v="2022-09-30T00:00:00"/>
    <s v="NGN"/>
    <n v="-377192745.88"/>
    <n v="92"/>
    <x v="4"/>
    <n v="3.0666666666666669"/>
    <x v="2"/>
    <x v="1"/>
    <s v="Overdue"/>
    <x v="0"/>
    <s v="USD"/>
    <n v="-873050.33"/>
  </r>
  <r>
    <s v="A2450000"/>
    <x v="3"/>
    <x v="3"/>
    <n v="1400016827"/>
    <x v="1"/>
    <x v="1"/>
    <x v="3"/>
    <s v="Ngwobia, Enam"/>
    <n v="0"/>
    <s v="FIPL PAYMENT OML 11 MAY 2022"/>
    <s v="4"/>
    <s v="DZ"/>
    <s v=""/>
    <d v="2022-07-31T00:00:00"/>
    <d v="2022-07-31T00:00:00"/>
    <d v="2022-07-31T00:00:00"/>
    <s v="NGN"/>
    <n v="-6287556.9199999999"/>
    <n v="153"/>
    <x v="4"/>
    <n v="5.0999999999999996"/>
    <x v="2"/>
    <x v="1"/>
    <s v="Overdue"/>
    <x v="0"/>
    <s v="USD"/>
    <n v="-15154.27"/>
  </r>
  <r>
    <s v="A2450000"/>
    <x v="3"/>
    <x v="3"/>
    <n v="1800027830"/>
    <x v="1"/>
    <x v="1"/>
    <x v="3"/>
    <s v="Ngwobia, Enam"/>
    <n v="0"/>
    <s v="MAY2022 - GAS_SALES - FIRST INDEPENDENT POWER LIMI"/>
    <s v="454"/>
    <s v="DR"/>
    <s v=""/>
    <d v="2022-06-20T00:00:00"/>
    <d v="2022-06-20T00:00:00"/>
    <d v="2022-07-20T00:00:00"/>
    <s v="NGN"/>
    <n v="13160720.16"/>
    <n v="164"/>
    <x v="3"/>
    <n v="5.4666666666666668"/>
    <x v="2"/>
    <x v="1"/>
    <s v="Overdue"/>
    <x v="0"/>
    <s v="USD"/>
    <n v="31684.43"/>
  </r>
  <r>
    <s v="A2450000"/>
    <x v="3"/>
    <x v="3"/>
    <n v="1400016791"/>
    <x v="1"/>
    <x v="1"/>
    <x v="3"/>
    <s v="Ngwobia, Enam"/>
    <n v="0"/>
    <s v="FIPL Pmt Apr2022_OML11"/>
    <s v=""/>
    <s v="DZ"/>
    <s v=""/>
    <d v="2022-07-05T00:00:00"/>
    <d v="2022-07-04T00:00:00"/>
    <d v="2022-07-05T00:00:00"/>
    <s v="NGN"/>
    <n v="-15518686.810000001"/>
    <n v="179"/>
    <x v="4"/>
    <n v="5.9666666666666668"/>
    <x v="2"/>
    <x v="1"/>
    <s v="Overdue"/>
    <x v="0"/>
    <s v="USD"/>
    <n v="-37407.79"/>
  </r>
  <r>
    <s v="A2450000"/>
    <x v="3"/>
    <x v="3"/>
    <n v="104258333"/>
    <x v="0"/>
    <x v="1"/>
    <x v="3"/>
    <s v="Ngwobia, Enam"/>
    <n v="0"/>
    <s v="Bal_1800026752 AUGUST2021 - GAS_SALES - FIPL AFAM"/>
    <s v=""/>
    <s v="AB"/>
    <s v=""/>
    <d v="2022-06-30T00:00:00"/>
    <d v="2022-06-30T00:00:00"/>
    <d v="2022-06-30T00:00:00"/>
    <s v="NGN"/>
    <n v="378343134.57999998"/>
    <n v="184"/>
    <x v="4"/>
    <n v="6.1333333333333337"/>
    <x v="2"/>
    <x v="1"/>
    <s v="Overdue"/>
    <x v="0"/>
    <s v="USD"/>
    <n v="912185.3"/>
  </r>
  <r>
    <s v="A2450000"/>
    <x v="3"/>
    <x v="3"/>
    <n v="104258333"/>
    <x v="0"/>
    <x v="1"/>
    <x v="3"/>
    <s v="Ngwobia, Enam"/>
    <n v="0"/>
    <s v="Bal_1800026915_OCT2021 - GAS_SALES - FIPL AFAM POW"/>
    <s v=""/>
    <s v="AB"/>
    <s v=""/>
    <d v="2022-06-30T00:00:00"/>
    <d v="2022-06-30T00:00:00"/>
    <d v="2022-06-30T00:00:00"/>
    <s v="NGN"/>
    <n v="388203463.29000002"/>
    <n v="184"/>
    <x v="4"/>
    <n v="6.1333333333333337"/>
    <x v="2"/>
    <x v="1"/>
    <s v="Overdue"/>
    <x v="0"/>
    <s v="USD"/>
    <n v="935958.55"/>
  </r>
  <r>
    <s v="A2450000"/>
    <x v="3"/>
    <x v="3"/>
    <n v="104258333"/>
    <x v="0"/>
    <x v="1"/>
    <x v="3"/>
    <s v="Ngwobia, Enam"/>
    <n v="0"/>
    <s v="Bal_1800026962 SEP2021 - GAS_SALES - FIPL AFAM POW"/>
    <s v=""/>
    <s v="AB"/>
    <s v=""/>
    <d v="2022-06-30T00:00:00"/>
    <d v="2022-06-30T00:00:00"/>
    <d v="2022-06-30T00:00:00"/>
    <s v="NGN"/>
    <n v="34794414.090000004"/>
    <n v="184"/>
    <x v="4"/>
    <n v="6.1333333333333337"/>
    <x v="2"/>
    <x v="1"/>
    <s v="Overdue"/>
    <x v="0"/>
    <s v="USD"/>
    <n v="83889.33"/>
  </r>
  <r>
    <s v="A2450000"/>
    <x v="3"/>
    <x v="3"/>
    <n v="104258333"/>
    <x v="0"/>
    <x v="1"/>
    <x v="3"/>
    <s v="Ngwobia, Enam"/>
    <n v="0"/>
    <s v="Bal_1800027239 DECEMBER 2021 - GAS_SALES - FIPL JV"/>
    <s v=""/>
    <s v="AB"/>
    <s v=""/>
    <d v="2022-06-30T00:00:00"/>
    <d v="2022-06-30T00:00:00"/>
    <d v="2022-06-30T00:00:00"/>
    <s v="NGN"/>
    <n v="71253044.900000006"/>
    <n v="184"/>
    <x v="4"/>
    <n v="6.1333333333333337"/>
    <x v="2"/>
    <x v="1"/>
    <s v="Overdue"/>
    <x v="0"/>
    <s v="USD"/>
    <n v="171791.09"/>
  </r>
  <r>
    <s v="A2450000"/>
    <x v="3"/>
    <x v="3"/>
    <n v="104258333"/>
    <x v="0"/>
    <x v="1"/>
    <x v="3"/>
    <s v="Ngwobia, Enam"/>
    <n v="0"/>
    <s v="Bal_1800027611 MAR2022 - GAS_SALES - FIPL OML11"/>
    <s v=""/>
    <s v="AB"/>
    <s v=""/>
    <d v="2022-06-30T00:00:00"/>
    <d v="2022-06-30T00:00:00"/>
    <d v="2022-06-30T00:00:00"/>
    <s v="NGN"/>
    <n v="25382722.219999999"/>
    <n v="184"/>
    <x v="4"/>
    <n v="6.1333333333333337"/>
    <x v="2"/>
    <x v="1"/>
    <s v="Overdue"/>
    <x v="0"/>
    <s v="USD"/>
    <n v="61197.74"/>
  </r>
  <r>
    <s v="A2450000"/>
    <x v="3"/>
    <x v="3"/>
    <n v="1800027744"/>
    <x v="1"/>
    <x v="1"/>
    <x v="3"/>
    <s v="Ngwobia, Enam"/>
    <n v="0"/>
    <s v="APRIL 2022 - GAS_SALES - FIPL AFAM POWER PLANT"/>
    <s v="454"/>
    <s v="DR"/>
    <s v=""/>
    <d v="2022-05-24T00:00:00"/>
    <d v="2022-05-24T00:00:00"/>
    <d v="2022-06-23T00:00:00"/>
    <s v="NGN"/>
    <n v="25735278"/>
    <n v="191"/>
    <x v="4"/>
    <n v="6.3666666666666663"/>
    <x v="2"/>
    <x v="1"/>
    <s v="Overdue"/>
    <x v="0"/>
    <s v="USD"/>
    <n v="61985.99"/>
  </r>
  <r>
    <s v="A2450000"/>
    <x v="3"/>
    <x v="3"/>
    <n v="104219019"/>
    <x v="0"/>
    <x v="1"/>
    <x v="3"/>
    <s v="Ngwobia, Enam"/>
    <n v="0"/>
    <s v="Bal of inv 1800025876 MAR2021 - GAS_SALE"/>
    <s v=""/>
    <s v="AB"/>
    <s v=""/>
    <d v="2022-03-31T00:00:00"/>
    <d v="2022-03-31T00:00:00"/>
    <d v="2022-06-06T00:00:00"/>
    <s v="NGN"/>
    <n v="52645869.759999998"/>
    <n v="208"/>
    <x v="4"/>
    <n v="6.9333333333333336"/>
    <x v="2"/>
    <x v="1"/>
    <s v="Overdue"/>
    <x v="0"/>
    <s v="USD"/>
    <n v="126629.11"/>
  </r>
  <r>
    <s v="A2450000"/>
    <x v="3"/>
    <x v="3"/>
    <n v="104258321"/>
    <x v="1"/>
    <x v="1"/>
    <x v="3"/>
    <s v="Ngwobia, Enam"/>
    <n v="0"/>
    <s v="Bal_1800027551 FEBRUARY 2022  - GAS_SALES -OML11"/>
    <s v=""/>
    <s v="AB"/>
    <s v=""/>
    <d v="2022-06-30T00:00:00"/>
    <d v="2022-06-30T00:00:00"/>
    <d v="2022-04-30T00:00:00"/>
    <s v="NGN"/>
    <n v="52600063.270000003"/>
    <n v="245"/>
    <x v="4"/>
    <n v="8.1666666666666661"/>
    <x v="2"/>
    <x v="1"/>
    <s v="Overdue"/>
    <x v="0"/>
    <s v="USD"/>
    <n v="126818.75"/>
  </r>
  <r>
    <s v="A2450000"/>
    <x v="3"/>
    <x v="3"/>
    <n v="104229394"/>
    <x v="0"/>
    <x v="1"/>
    <x v="3"/>
    <s v="Ngwobia, Enam"/>
    <n v="0"/>
    <s v="Bal_1800027099_NOV2021 - GAS_SALES - FIRST INDEPEN"/>
    <s v=""/>
    <s v="AB"/>
    <s v=""/>
    <d v="2022-04-29T00:00:00"/>
    <d v="2022-04-29T00:00:00"/>
    <d v="2022-04-29T00:00:00"/>
    <s v="NGN"/>
    <n v="43784373.030000001"/>
    <n v="246"/>
    <x v="4"/>
    <n v="8.1999999999999993"/>
    <x v="2"/>
    <x v="1"/>
    <s v="Overdue"/>
    <x v="0"/>
    <s v="USD"/>
    <n v="105437.15"/>
  </r>
  <r>
    <s v="A2450000"/>
    <x v="3"/>
    <x v="3"/>
    <n v="104229394"/>
    <x v="0"/>
    <x v="1"/>
    <x v="3"/>
    <s v="Ngwobia, Enam"/>
    <n v="0"/>
    <s v="Bal_JULY 2021 - GAS_SALES - FIPL AFAM POWER PLANT"/>
    <s v=""/>
    <s v="AB"/>
    <s v=""/>
    <d v="2022-04-29T00:00:00"/>
    <d v="2022-04-29T00:00:00"/>
    <d v="2022-04-29T00:00:00"/>
    <s v="NGN"/>
    <n v="51676591.210000001"/>
    <n v="246"/>
    <x v="4"/>
    <n v="8.1999999999999993"/>
    <x v="2"/>
    <x v="1"/>
    <s v="Overdue"/>
    <x v="0"/>
    <s v="USD"/>
    <n v="124442.4"/>
  </r>
  <r>
    <s v="A2450000"/>
    <x v="3"/>
    <x v="3"/>
    <n v="104229065"/>
    <x v="0"/>
    <x v="1"/>
    <x v="3"/>
    <s v="Ngwobia, Enam"/>
    <n v="0"/>
    <s v="Bal of inv 1800025626 JAN2021 - GAS_SALES - FIPL A"/>
    <s v=""/>
    <s v="AB"/>
    <s v=""/>
    <d v="2022-04-28T00:00:00"/>
    <d v="2022-04-28T00:00:00"/>
    <d v="2022-04-28T00:00:00"/>
    <s v="NGN"/>
    <n v="-12138592.810000001"/>
    <n v="247"/>
    <x v="4"/>
    <n v="8.2333333333333325"/>
    <x v="2"/>
    <x v="1"/>
    <s v="Overdue"/>
    <x v="0"/>
    <s v="USD"/>
    <n v="-29226.09"/>
  </r>
  <r>
    <s v="A2450000"/>
    <x v="3"/>
    <x v="3"/>
    <n v="104229066"/>
    <x v="0"/>
    <x v="1"/>
    <x v="3"/>
    <s v="Ngwobia, Enam"/>
    <n v="0"/>
    <s v="Bal of inv 1800026021 APR2021 - GAS_SALES - FIPL"/>
    <s v=""/>
    <s v="AB"/>
    <s v=""/>
    <d v="2022-04-28T00:00:00"/>
    <d v="2022-04-28T00:00:00"/>
    <d v="2022-04-28T00:00:00"/>
    <s v="NGN"/>
    <n v="14501537.52"/>
    <n v="247"/>
    <x v="4"/>
    <n v="8.2333333333333325"/>
    <x v="2"/>
    <x v="1"/>
    <s v="Overdue"/>
    <x v="0"/>
    <s v="USD"/>
    <n v="34915.35"/>
  </r>
  <r>
    <s v="A2450000"/>
    <x v="3"/>
    <x v="3"/>
    <n v="104229063"/>
    <x v="0"/>
    <x v="1"/>
    <x v="3"/>
    <s v="Ngwobia, Enam"/>
    <n v="0"/>
    <s v="Bal of inv 1800026400 MAY 2021-GAS_SALES-FIPL AFAM"/>
    <s v=""/>
    <s v="AB"/>
    <s v=""/>
    <d v="2022-04-28T00:00:00"/>
    <d v="2022-04-28T00:00:00"/>
    <d v="2022-04-28T00:00:00"/>
    <s v="NGN"/>
    <n v="646244.93999999994"/>
    <n v="247"/>
    <x v="4"/>
    <n v="8.2333333333333325"/>
    <x v="2"/>
    <x v="1"/>
    <s v="Overdue"/>
    <x v="0"/>
    <s v="USD"/>
    <n v="1555.96"/>
  </r>
  <r>
    <s v="A2450000"/>
    <x v="3"/>
    <x v="3"/>
    <n v="104219245"/>
    <x v="0"/>
    <x v="1"/>
    <x v="3"/>
    <s v="Ngwobia, Enam"/>
    <n v="0"/>
    <s v="Bal_1800027338 JAN2022 - GAS_SALES - FIPL AFAM POW"/>
    <s v=""/>
    <s v="AB"/>
    <s v=""/>
    <d v="2022-03-31T00:00:00"/>
    <d v="2022-03-31T00:00:00"/>
    <d v="2022-03-17T00:00:00"/>
    <s v="NGN"/>
    <n v="65567917.649999999"/>
    <n v="289"/>
    <x v="4"/>
    <n v="9.6333333333333329"/>
    <x v="2"/>
    <x v="1"/>
    <s v="Overdue"/>
    <x v="0"/>
    <s v="USD"/>
    <n v="157710.51"/>
  </r>
  <r>
    <s v="A2450000"/>
    <x v="3"/>
    <x v="3"/>
    <n v="104186005"/>
    <x v="0"/>
    <x v="1"/>
    <x v="3"/>
    <s v="Ngwobia, Enam"/>
    <n v="0"/>
    <s v="Bal of inv 1800025422 DEC2020 - GAS_SALES - FIPL T"/>
    <s v=""/>
    <s v="AB"/>
    <s v=""/>
    <d v="2022-01-06T00:00:00"/>
    <d v="2022-01-06T00:00:00"/>
    <d v="2022-01-06T00:00:00"/>
    <s v="NGN"/>
    <n v="90375573.959999993"/>
    <n v="359"/>
    <x v="4"/>
    <n v="11.966666666666667"/>
    <x v="2"/>
    <x v="1"/>
    <s v="Overdue"/>
    <x v="0"/>
    <s v="USD"/>
    <n v="218672.74"/>
  </r>
  <r>
    <s v="A2450000"/>
    <x v="3"/>
    <x v="3"/>
    <n v="104185653"/>
    <x v="0"/>
    <x v="1"/>
    <x v="3"/>
    <s v="Ngwobia, Enam"/>
    <n v="0"/>
    <s v="Bal of inv 1800025423 DEC2020 - GAS_SALES - FIPL A"/>
    <s v=""/>
    <s v="AB"/>
    <s v=""/>
    <d v="2022-01-06T00:00:00"/>
    <d v="2022-01-06T00:00:00"/>
    <d v="2022-01-06T00:00:00"/>
    <s v="NGN"/>
    <n v="40085321.75"/>
    <n v="359"/>
    <x v="4"/>
    <n v="11.966666666666667"/>
    <x v="2"/>
    <x v="1"/>
    <s v="Overdue"/>
    <x v="0"/>
    <s v="USD"/>
    <n v="96990.44"/>
  </r>
  <r>
    <s v="A2450000"/>
    <x v="3"/>
    <x v="3"/>
    <n v="104186006"/>
    <x v="0"/>
    <x v="1"/>
    <x v="3"/>
    <s v="Ngwobia, Enam"/>
    <n v="0"/>
    <s v="Bal_1800025427 DEC2020 - GAS(TRANSPORTATION)"/>
    <s v=""/>
    <s v="AB"/>
    <s v=""/>
    <d v="2022-01-06T00:00:00"/>
    <d v="2022-01-06T00:00:00"/>
    <d v="2022-01-06T00:00:00"/>
    <s v="NGN"/>
    <n v="28920183.73"/>
    <n v="359"/>
    <x v="4"/>
    <n v="11.966666666666667"/>
    <x v="2"/>
    <x v="1"/>
    <s v="Overdue"/>
    <x v="0"/>
    <s v="USD"/>
    <n v="69975.28"/>
  </r>
  <r>
    <s v="A2450000"/>
    <x v="3"/>
    <x v="3"/>
    <n v="104184209"/>
    <x v="0"/>
    <x v="1"/>
    <x v="3"/>
    <s v="Ngwobia, Enam"/>
    <n v="0"/>
    <s v="Bal of inv 1800025625 1-14 JAN 21- GAS_SALES -FIPL"/>
    <s v=""/>
    <s v="AB"/>
    <s v=""/>
    <d v="2021-12-31T00:00:00"/>
    <d v="2021-12-31T00:00:00"/>
    <d v="2021-12-31T00:00:00"/>
    <s v="NGN"/>
    <n v="3128249.16"/>
    <n v="365"/>
    <x v="4"/>
    <n v="12.166666666666666"/>
    <x v="3"/>
    <x v="1"/>
    <s v="Overdue"/>
    <x v="0"/>
    <s v="USD"/>
    <n v="7589.13"/>
  </r>
  <r>
    <s v="A2450000"/>
    <x v="3"/>
    <x v="3"/>
    <n v="104219019"/>
    <x v="0"/>
    <x v="1"/>
    <x v="3"/>
    <s v="Ngwobia, Enam"/>
    <n v="0"/>
    <s v="Bal of inv 1800025734 FEB2021 - GAS_SALES - FIPL A"/>
    <s v=""/>
    <s v="AB"/>
    <s v=""/>
    <d v="2022-03-31T00:00:00"/>
    <d v="2022-03-31T00:00:00"/>
    <d v="2021-12-31T00:00:00"/>
    <s v="NGN"/>
    <n v="5268124.01"/>
    <n v="365"/>
    <x v="4"/>
    <n v="12.166666666666666"/>
    <x v="3"/>
    <x v="1"/>
    <s v="Overdue"/>
    <x v="0"/>
    <s v="USD"/>
    <n v="12671.42"/>
  </r>
  <r>
    <s v="A2450000"/>
    <x v="3"/>
    <x v="3"/>
    <n v="104182254"/>
    <x v="0"/>
    <x v="1"/>
    <x v="3"/>
    <s v="Ngwobia, Enam"/>
    <n v="0"/>
    <s v="Bal of 1800024714 AUG2020 - GAS_SALES - FIPL TRANS"/>
    <s v=""/>
    <s v="AB"/>
    <s v=""/>
    <d v="2021-12-29T00:00:00"/>
    <d v="2021-12-29T00:00:00"/>
    <d v="2021-12-29T00:00:00"/>
    <s v="NGN"/>
    <n v="14308561.74"/>
    <n v="367"/>
    <x v="4"/>
    <n v="12.233333333333333"/>
    <x v="3"/>
    <x v="1"/>
    <s v="Overdue"/>
    <x v="0"/>
    <s v="USD"/>
    <n v="34775.53"/>
  </r>
  <r>
    <s v="A2450000"/>
    <x v="3"/>
    <x v="3"/>
    <n v="104182254"/>
    <x v="0"/>
    <x v="1"/>
    <x v="3"/>
    <s v="Ngwobia, Enam"/>
    <n v="0"/>
    <s v="Bal of inv 1800024886 SEPT2020 - GAS_SALES - FIPL"/>
    <s v=""/>
    <s v="AB"/>
    <s v=""/>
    <d v="2021-12-29T00:00:00"/>
    <d v="2021-12-29T00:00:00"/>
    <d v="2021-12-29T00:00:00"/>
    <s v="NGN"/>
    <n v="162925.65"/>
    <n v="367"/>
    <x v="4"/>
    <n v="12.233333333333333"/>
    <x v="3"/>
    <x v="1"/>
    <s v="Overdue"/>
    <x v="0"/>
    <s v="USD"/>
    <n v="395.97"/>
  </r>
  <r>
    <s v="A2450000"/>
    <x v="3"/>
    <x v="3"/>
    <n v="104182254"/>
    <x v="0"/>
    <x v="1"/>
    <x v="3"/>
    <s v="Ngwobia, Enam"/>
    <n v="0"/>
    <s v="Bal of inv 1800025087 OCT2020 - FIPL -TRANSPORT"/>
    <s v=""/>
    <s v="AB"/>
    <s v=""/>
    <d v="2021-12-29T00:00:00"/>
    <d v="2021-12-29T00:00:00"/>
    <d v="2021-12-29T00:00:00"/>
    <s v="NGN"/>
    <n v="273166.23"/>
    <n v="367"/>
    <x v="4"/>
    <n v="12.233333333333333"/>
    <x v="3"/>
    <x v="1"/>
    <s v="Overdue"/>
    <x v="0"/>
    <s v="USD"/>
    <n v="663.9"/>
  </r>
  <r>
    <s v="A2450000"/>
    <x v="3"/>
    <x v="3"/>
    <n v="104182255"/>
    <x v="0"/>
    <x v="1"/>
    <x v="3"/>
    <s v="Ngwobia, Enam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367"/>
    <x v="4"/>
    <n v="12.233333333333333"/>
    <x v="3"/>
    <x v="1"/>
    <s v="Overdue"/>
    <x v="0"/>
    <s v="USD"/>
    <n v="43689.81"/>
  </r>
  <r>
    <s v="A2450000"/>
    <x v="3"/>
    <x v="3"/>
    <n v="104182254"/>
    <x v="0"/>
    <x v="1"/>
    <x v="3"/>
    <s v="Ngwobia, Enam"/>
    <n v="0"/>
    <s v="Bal_1800025192 NOV2020 - GAS_SALES - T/A (TRANSPO"/>
    <s v=""/>
    <s v="AB"/>
    <s v=""/>
    <d v="2021-12-29T00:00:00"/>
    <d v="2021-12-29T00:00:00"/>
    <d v="2021-12-29T00:00:00"/>
    <s v="NGN"/>
    <n v="11831780.25"/>
    <n v="367"/>
    <x v="4"/>
    <n v="12.233333333333333"/>
    <x v="3"/>
    <x v="1"/>
    <s v="Overdue"/>
    <x v="0"/>
    <s v="USD"/>
    <n v="28755.96"/>
  </r>
  <r>
    <s v="A2450000"/>
    <x v="3"/>
    <x v="3"/>
    <n v="104182254"/>
    <x v="0"/>
    <x v="1"/>
    <x v="3"/>
    <s v="Ngwobia, Enam"/>
    <n v="0"/>
    <s v="Balance of invoice 1800024574 JULY 2020_"/>
    <s v=""/>
    <s v="AB"/>
    <s v=""/>
    <d v="2021-12-29T00:00:00"/>
    <d v="2021-12-29T00:00:00"/>
    <d v="2021-12-29T00:00:00"/>
    <s v="NGN"/>
    <n v="27844332.010000002"/>
    <n v="367"/>
    <x v="4"/>
    <n v="12.233333333333333"/>
    <x v="3"/>
    <x v="1"/>
    <s v="Overdue"/>
    <x v="0"/>
    <s v="USD"/>
    <n v="67672.86"/>
  </r>
  <r>
    <s v="A2450000"/>
    <x v="3"/>
    <x v="3"/>
    <n v="104168309"/>
    <x v="0"/>
    <x v="1"/>
    <x v="3"/>
    <s v="Ngwobia, Enam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95"/>
    <x v="4"/>
    <n v="13.166666666666666"/>
    <x v="3"/>
    <x v="1"/>
    <s v="Overdue"/>
    <x v="0"/>
    <s v="USD"/>
    <n v="188008.86"/>
  </r>
  <r>
    <s v="A2450000"/>
    <x v="3"/>
    <x v="3"/>
    <n v="104168309"/>
    <x v="0"/>
    <x v="1"/>
    <x v="3"/>
    <s v="Ngwobia, Enam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95"/>
    <x v="4"/>
    <n v="13.166666666666666"/>
    <x v="3"/>
    <x v="1"/>
    <s v="Overdue"/>
    <x v="0"/>
    <s v="USD"/>
    <n v="1464.13"/>
  </r>
  <r>
    <s v="A2450000"/>
    <x v="3"/>
    <x v="3"/>
    <n v="104168309"/>
    <x v="0"/>
    <x v="1"/>
    <x v="3"/>
    <s v="Ngwobia, Enam"/>
    <n v="0"/>
    <s v="Bal of inv 1800025082 OCT2020 -GAS_SALES FIPL AFAM"/>
    <s v=""/>
    <s v="AB"/>
    <s v=""/>
    <d v="2021-12-01T00:00:00"/>
    <d v="2021-12-01T00:00:00"/>
    <d v="2021-12-01T00:00:00"/>
    <s v="NGN"/>
    <n v="536258.22"/>
    <n v="395"/>
    <x v="4"/>
    <n v="13.166666666666666"/>
    <x v="3"/>
    <x v="1"/>
    <s v="Overdue"/>
    <x v="0"/>
    <s v="USD"/>
    <n v="1305.8399999999999"/>
  </r>
  <r>
    <s v="A2450000"/>
    <x v="3"/>
    <x v="3"/>
    <n v="104168309"/>
    <x v="0"/>
    <x v="1"/>
    <x v="3"/>
    <s v="Ngwobia, Enam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95"/>
    <x v="4"/>
    <n v="13.166666666666666"/>
    <x v="3"/>
    <x v="1"/>
    <s v="Overdue"/>
    <x v="0"/>
    <s v="USD"/>
    <n v="78616.81"/>
  </r>
  <r>
    <s v="A2450000"/>
    <x v="3"/>
    <x v="3"/>
    <n v="104168309"/>
    <x v="0"/>
    <x v="1"/>
    <x v="3"/>
    <s v="Ngwobia, Enam"/>
    <n v="0"/>
    <s v="Balance of 1800024567 JULY 2020 - Transport"/>
    <s v=""/>
    <s v="AB"/>
    <s v=""/>
    <d v="2021-12-01T00:00:00"/>
    <d v="2021-12-01T00:00:00"/>
    <d v="2021-12-01T00:00:00"/>
    <s v="NGN"/>
    <n v="92711902.870000005"/>
    <n v="395"/>
    <x v="4"/>
    <n v="13.166666666666666"/>
    <x v="3"/>
    <x v="1"/>
    <s v="Overdue"/>
    <x v="0"/>
    <s v="USD"/>
    <n v="225762.75"/>
  </r>
  <r>
    <s v="A2450000"/>
    <x v="3"/>
    <x v="3"/>
    <n v="104168276"/>
    <x v="0"/>
    <x v="1"/>
    <x v="3"/>
    <s v="Ngwobia, Enam"/>
    <n v="0"/>
    <s v="Bal of _1800025081 OCT2020 - GAS_SALES - FIPL"/>
    <s v=""/>
    <s v="AB"/>
    <s v=""/>
    <d v="2021-11-30T00:00:00"/>
    <d v="2021-11-30T00:00:00"/>
    <d v="2021-11-30T00:00:00"/>
    <s v="NGN"/>
    <n v="853648.96"/>
    <n v="396"/>
    <x v="4"/>
    <n v="13.2"/>
    <x v="3"/>
    <x v="1"/>
    <s v="Overdue"/>
    <x v="0"/>
    <s v="USD"/>
    <n v="2078.81"/>
  </r>
  <r>
    <s v="A2450000"/>
    <x v="3"/>
    <x v="3"/>
    <n v="104168276"/>
    <x v="0"/>
    <x v="1"/>
    <x v="3"/>
    <s v="Ngwobia, Enam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96"/>
    <x v="4"/>
    <n v="13.2"/>
    <x v="3"/>
    <x v="1"/>
    <s v="Overdue"/>
    <x v="0"/>
    <s v="USD"/>
    <n v="108887.14"/>
  </r>
  <r>
    <s v="A2450000"/>
    <x v="3"/>
    <x v="3"/>
    <n v="104168276"/>
    <x v="0"/>
    <x v="1"/>
    <x v="3"/>
    <s v="Ngwobia, Enam"/>
    <n v="0"/>
    <s v="Bal of inv 1800024881 SEPT2020 - GAS_SALES - FIPL"/>
    <s v=""/>
    <s v="AB"/>
    <s v=""/>
    <d v="2021-11-30T00:00:00"/>
    <d v="2021-11-30T00:00:00"/>
    <d v="2021-11-30T00:00:00"/>
    <s v="NGN"/>
    <n v="509142.68"/>
    <n v="396"/>
    <x v="4"/>
    <n v="13.2"/>
    <x v="3"/>
    <x v="1"/>
    <s v="Overdue"/>
    <x v="0"/>
    <s v="USD"/>
    <n v="1239.8599999999999"/>
  </r>
  <r>
    <s v="A2450000"/>
    <x v="3"/>
    <x v="3"/>
    <n v="104168276"/>
    <x v="0"/>
    <x v="1"/>
    <x v="3"/>
    <s v="Ngwobia, Enam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96"/>
    <x v="4"/>
    <n v="13.2"/>
    <x v="3"/>
    <x v="1"/>
    <s v="Overdue"/>
    <x v="0"/>
    <s v="USD"/>
    <n v="90039.85"/>
  </r>
  <r>
    <s v="A2450000"/>
    <x v="3"/>
    <x v="3"/>
    <n v="104168276"/>
    <x v="0"/>
    <x v="1"/>
    <x v="3"/>
    <s v="Ngwobia, Enam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96"/>
    <x v="4"/>
    <n v="13.2"/>
    <x v="3"/>
    <x v="1"/>
    <s v="Overdue"/>
    <x v="0"/>
    <s v="USD"/>
    <n v="211895.37"/>
  </r>
  <r>
    <s v="A2450000"/>
    <x v="3"/>
    <x v="3"/>
    <n v="104096787"/>
    <x v="0"/>
    <x v="1"/>
    <x v="3"/>
    <s v="Ngwobia, Enam"/>
    <n v="0"/>
    <s v="Balance of inv 1800024394 JUN2020_AFAM POWER PLANT"/>
    <s v=""/>
    <s v="AB"/>
    <s v=""/>
    <d v="2021-06-29T00:00:00"/>
    <d v="2021-06-29T00:00:00"/>
    <d v="2021-08-14T00:00:00"/>
    <s v="NGN"/>
    <n v="115442422.94"/>
    <n v="504"/>
    <x v="4"/>
    <n v="16.8"/>
    <x v="3"/>
    <x v="1"/>
    <s v="Overdue"/>
    <x v="0"/>
    <s v="USD"/>
    <n v="281794.95"/>
  </r>
  <r>
    <s v="A2450000"/>
    <x v="3"/>
    <x v="3"/>
    <n v="103976591"/>
    <x v="0"/>
    <x v="1"/>
    <x v="3"/>
    <s v="Ngwobia, Enam"/>
    <n v="0"/>
    <s v="Balance of Pmt on Account"/>
    <s v=""/>
    <s v="AB"/>
    <s v=""/>
    <d v="2020-09-30T00:00:00"/>
    <d v="2020-09-30T00:00:00"/>
    <d v="2020-09-30T00:00:00"/>
    <s v="NGN"/>
    <n v="-37451676.740000002"/>
    <n v="822"/>
    <x v="4"/>
    <n v="27.4"/>
    <x v="4"/>
    <x v="1"/>
    <s v="Overdue"/>
    <x v="0"/>
    <s v="USD"/>
    <n v="-98685.17"/>
  </r>
  <r>
    <s v="A2450000"/>
    <x v="3"/>
    <x v="3"/>
    <n v="104167542"/>
    <x v="0"/>
    <x v="1"/>
    <x v="3"/>
    <s v="Ngwobia, Enam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828"/>
    <x v="4"/>
    <n v="27.6"/>
    <x v="4"/>
    <x v="1"/>
    <s v="Overdue"/>
    <x v="0"/>
    <s v="USD"/>
    <n v="66007.820000000007"/>
  </r>
  <r>
    <s v="A2450000"/>
    <x v="3"/>
    <x v="3"/>
    <n v="104096790"/>
    <x v="0"/>
    <x v="1"/>
    <x v="3"/>
    <s v="Ngwobia, Enam"/>
    <n v="0"/>
    <s v="Balance of inv 1800024393 JUN2020 - GAS_SALES"/>
    <s v=""/>
    <s v="AB"/>
    <s v=""/>
    <d v="2021-06-29T00:00:00"/>
    <d v="2021-06-29T00:00:00"/>
    <d v="2020-08-14T00:00:00"/>
    <s v="NGN"/>
    <n v="126945506.22"/>
    <n v="869"/>
    <x v="4"/>
    <n v="28.966666666666665"/>
    <x v="4"/>
    <x v="1"/>
    <s v="Overdue"/>
    <x v="0"/>
    <s v="USD"/>
    <n v="309873.98"/>
  </r>
  <r>
    <s v="A2450000"/>
    <x v="3"/>
    <x v="3"/>
    <n v="104096790"/>
    <x v="0"/>
    <x v="1"/>
    <x v="3"/>
    <s v="Ngwobia, Enam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869"/>
    <x v="4"/>
    <n v="28.966666666666665"/>
    <x v="4"/>
    <x v="1"/>
    <s v="Overdue"/>
    <x v="0"/>
    <s v="USD"/>
    <n v="99159.67"/>
  </r>
  <r>
    <s v="A2450000"/>
    <x v="3"/>
    <x v="3"/>
    <n v="104096790"/>
    <x v="0"/>
    <x v="1"/>
    <x v="3"/>
    <s v="Ngwobia, Enam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891"/>
    <x v="4"/>
    <n v="29.7"/>
    <x v="4"/>
    <x v="1"/>
    <s v="Overdue"/>
    <x v="0"/>
    <s v="USD"/>
    <n v="327055.46999999997"/>
  </r>
  <r>
    <s v="A2450000"/>
    <x v="3"/>
    <x v="3"/>
    <n v="104096787"/>
    <x v="0"/>
    <x v="1"/>
    <x v="3"/>
    <s v="Ngwobia, Enam"/>
    <n v="0"/>
    <s v="Balance of inv 1800024222 MAY2020_AFAM POWER PLANT"/>
    <s v=""/>
    <s v="AB"/>
    <s v=""/>
    <d v="2021-06-29T00:00:00"/>
    <d v="2021-06-29T00:00:00"/>
    <d v="2020-07-23T00:00:00"/>
    <s v="NGN"/>
    <n v="132959267.27"/>
    <n v="891"/>
    <x v="4"/>
    <n v="29.7"/>
    <x v="4"/>
    <x v="1"/>
    <s v="Overdue"/>
    <x v="0"/>
    <s v="USD"/>
    <n v="324553.57"/>
  </r>
  <r>
    <s v="A2450000"/>
    <x v="3"/>
    <x v="3"/>
    <n v="104096790"/>
    <x v="0"/>
    <x v="1"/>
    <x v="3"/>
    <s v="Ngwobia, Enam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891"/>
    <x v="4"/>
    <n v="29.7"/>
    <x v="4"/>
    <x v="1"/>
    <s v="Overdue"/>
    <x v="0"/>
    <s v="USD"/>
    <n v="104657.75"/>
  </r>
  <r>
    <s v="A2450000"/>
    <x v="3"/>
    <x v="3"/>
    <n v="104096790"/>
    <x v="0"/>
    <x v="1"/>
    <x v="3"/>
    <s v="Ngwobia, Enam"/>
    <n v="0"/>
    <s v="Balance of 1800024041 APRIL2020 - GAS_SALES"/>
    <s v=""/>
    <s v="AB"/>
    <s v=""/>
    <d v="2021-06-29T00:00:00"/>
    <d v="2021-06-29T00:00:00"/>
    <d v="2020-06-18T00:00:00"/>
    <s v="NGN"/>
    <n v="165708372.58000001"/>
    <n v="926"/>
    <x v="4"/>
    <n v="30.866666666666667"/>
    <x v="4"/>
    <x v="1"/>
    <s v="Overdue"/>
    <x v="0"/>
    <s v="USD"/>
    <n v="404494.14"/>
  </r>
  <r>
    <s v="A2450000"/>
    <x v="3"/>
    <x v="3"/>
    <n v="104096787"/>
    <x v="0"/>
    <x v="1"/>
    <x v="3"/>
    <s v="Ngwobia, Enam"/>
    <n v="0"/>
    <s v="Balance of 1800024042 APRIL2020 - GAS_SALES  POWER"/>
    <s v=""/>
    <s v="AB"/>
    <s v=""/>
    <d v="2021-06-29T00:00:00"/>
    <d v="2021-06-29T00:00:00"/>
    <d v="2020-06-18T00:00:00"/>
    <s v="NGN"/>
    <n v="139746884.56"/>
    <n v="926"/>
    <x v="4"/>
    <n v="30.866666666666667"/>
    <x v="4"/>
    <x v="1"/>
    <s v="Overdue"/>
    <x v="0"/>
    <s v="USD"/>
    <n v="341122.15"/>
  </r>
  <r>
    <s v="A2450000"/>
    <x v="3"/>
    <x v="3"/>
    <n v="104096790"/>
    <x v="0"/>
    <x v="1"/>
    <x v="3"/>
    <s v="Ngwobia, Enam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926"/>
    <x v="4"/>
    <n v="30.866666666666667"/>
    <x v="4"/>
    <x v="1"/>
    <s v="Overdue"/>
    <x v="0"/>
    <s v="USD"/>
    <n v="127327.22"/>
  </r>
  <r>
    <s v="A2450000"/>
    <x v="3"/>
    <x v="3"/>
    <n v="104096790"/>
    <x v="0"/>
    <x v="1"/>
    <x v="3"/>
    <s v="Ngwobia, Enam"/>
    <n v="0"/>
    <s v="Balance of 1800023875 MAR2020 - GAS_SALES"/>
    <s v=""/>
    <s v="AB"/>
    <s v=""/>
    <d v="2021-06-29T00:00:00"/>
    <d v="2021-06-29T00:00:00"/>
    <d v="2020-05-20T00:00:00"/>
    <s v="NGN"/>
    <n v="97951273.049999997"/>
    <n v="955"/>
    <x v="4"/>
    <n v="31.833333333333332"/>
    <x v="4"/>
    <x v="1"/>
    <s v="Overdue"/>
    <x v="0"/>
    <s v="USD"/>
    <n v="239099.06"/>
  </r>
  <r>
    <s v="A2450000"/>
    <x v="3"/>
    <x v="3"/>
    <n v="104096787"/>
    <x v="0"/>
    <x v="1"/>
    <x v="3"/>
    <s v="Ngwobia, Enam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955"/>
    <x v="4"/>
    <n v="31.833333333333332"/>
    <x v="4"/>
    <x v="1"/>
    <s v="Overdue"/>
    <x v="0"/>
    <s v="USD"/>
    <n v="191142.46"/>
  </r>
  <r>
    <s v="A2450000"/>
    <x v="3"/>
    <x v="3"/>
    <n v="104096790"/>
    <x v="0"/>
    <x v="1"/>
    <x v="3"/>
    <s v="Ngwobia, Enam"/>
    <n v="0"/>
    <s v="Balance of inv 1800023882 MAR2020 - TRANSP"/>
    <s v=""/>
    <s v="AB"/>
    <s v=""/>
    <d v="2021-06-29T00:00:00"/>
    <d v="2021-06-29T00:00:00"/>
    <d v="2020-05-20T00:00:00"/>
    <s v="NGN"/>
    <n v="31344503.48"/>
    <n v="955"/>
    <x v="4"/>
    <n v="31.833333333333332"/>
    <x v="4"/>
    <x v="1"/>
    <s v="Overdue"/>
    <x v="0"/>
    <s v="USD"/>
    <n v="76511.929999999993"/>
  </r>
  <r>
    <s v="A2450000"/>
    <x v="3"/>
    <x v="3"/>
    <n v="1400013805"/>
    <x v="0"/>
    <x v="1"/>
    <x v="3"/>
    <s v="Ngwobia, Enam"/>
    <n v="0"/>
    <s v="FIFL Pmt_RMOP"/>
    <s v=""/>
    <s v="DZ"/>
    <s v=""/>
    <d v="2019-09-25T00:00:00"/>
    <d v="2019-09-24T00:00:00"/>
    <d v="2019-09-25T00:00:00"/>
    <s v="NGN"/>
    <n v="-16260816.6"/>
    <n v="1193"/>
    <x v="4"/>
    <n v="39.766666666666666"/>
    <x v="4"/>
    <x v="1"/>
    <s v="Overdue"/>
    <x v="0"/>
    <s v="USD"/>
    <n v="-53062.31"/>
  </r>
  <r>
    <s v="A2450000"/>
    <x v="3"/>
    <x v="3"/>
    <n v="1600002678"/>
    <x v="0"/>
    <x v="1"/>
    <x v="3"/>
    <s v="Ngwobia, Enam"/>
    <n v="0"/>
    <s v="FIRST INDEPENDENT - WHT RECEIPTS"/>
    <s v="454"/>
    <s v="DG"/>
    <s v=""/>
    <d v="2018-12-27T00:00:00"/>
    <d v="2018-12-27T00:00:00"/>
    <d v="2018-12-27T00:00:00"/>
    <s v="NGN"/>
    <n v="-6997345.6500000004"/>
    <n v="1465"/>
    <x v="4"/>
    <n v="48.833333333333336"/>
    <x v="4"/>
    <x v="1"/>
    <s v="Overdue"/>
    <x v="0"/>
    <s v="USD"/>
    <n v="-22829.54"/>
  </r>
  <r>
    <s v="A2450000"/>
    <x v="4"/>
    <x v="4"/>
    <n v="103536520"/>
    <x v="0"/>
    <x v="1"/>
    <x v="3"/>
    <s v="Ngwobia, Enam"/>
    <n v="0"/>
    <s v="Balance of invoice 1800015749 Dec 2015"/>
    <s v=""/>
    <s v="AB"/>
    <s v=""/>
    <d v="2018-03-13T00:00:00"/>
    <d v="2018-03-13T00:00:00"/>
    <d v="2018-03-13T00:00:00"/>
    <s v="NGN"/>
    <n v="162920.51999999999"/>
    <n v="1754"/>
    <x v="4"/>
    <n v="58.466666666666669"/>
    <x v="4"/>
    <x v="1"/>
    <s v="Overdue"/>
    <x v="0"/>
    <s v="USD"/>
    <n v="533.65"/>
  </r>
  <r>
    <s v="A2450000"/>
    <x v="4"/>
    <x v="4"/>
    <n v="1800018190"/>
    <x v="0"/>
    <x v="1"/>
    <x v="3"/>
    <s v="Ngwobia, Enam"/>
    <n v="0"/>
    <s v="MAY  2017  - GAS SALES"/>
    <s v="454"/>
    <s v="DR"/>
    <s v=""/>
    <d v="2017-06-14T00:00:00"/>
    <d v="2017-06-14T00:00:00"/>
    <d v="2017-07-14T00:00:00"/>
    <s v="NGN"/>
    <n v="22872662"/>
    <n v="1996"/>
    <x v="4"/>
    <n v="66.533333333333331"/>
    <x v="4"/>
    <x v="1"/>
    <s v="Overdue"/>
    <x v="0"/>
    <s v="USD"/>
    <n v="72785.39"/>
  </r>
  <r>
    <s v="A2450000"/>
    <x v="4"/>
    <x v="4"/>
    <n v="1800018136"/>
    <x v="0"/>
    <x v="1"/>
    <x v="3"/>
    <s v="Ngwobia, Enam"/>
    <n v="0"/>
    <s v="APRIL 2017 - GAS  SALES"/>
    <s v="454"/>
    <s v="DR"/>
    <s v=""/>
    <d v="2017-06-01T00:00:00"/>
    <d v="2017-06-01T00:00:00"/>
    <d v="2017-07-01T00:00:00"/>
    <s v="NGN"/>
    <n v="34697486"/>
    <n v="2009"/>
    <x v="4"/>
    <n v="66.966666666666669"/>
    <x v="4"/>
    <x v="1"/>
    <s v="Overdue"/>
    <x v="0"/>
    <s v="USD"/>
    <n v="110237.38"/>
  </r>
  <r>
    <s v="A2450000"/>
    <x v="4"/>
    <x v="4"/>
    <n v="1800018135"/>
    <x v="0"/>
    <x v="1"/>
    <x v="3"/>
    <s v="Ngwobia, Enam"/>
    <n v="0"/>
    <s v="MARCH 2017 - GAS  SALES"/>
    <s v="454"/>
    <s v="DR"/>
    <s v=""/>
    <d v="2017-06-01T00:00:00"/>
    <d v="2017-06-01T00:00:00"/>
    <d v="2017-07-01T00:00:00"/>
    <s v="NGN"/>
    <n v="28721606"/>
    <n v="2009"/>
    <x v="4"/>
    <n v="66.966666666666669"/>
    <x v="4"/>
    <x v="1"/>
    <s v="Overdue"/>
    <x v="0"/>
    <s v="USD"/>
    <n v="91251.41"/>
  </r>
  <r>
    <s v="A2450000"/>
    <x v="4"/>
    <x v="4"/>
    <n v="1800015864"/>
    <x v="0"/>
    <x v="1"/>
    <x v="3"/>
    <s v="Ngwobia, Enam"/>
    <n v="0"/>
    <s v="JANUARY  2016 - GAS  SALES"/>
    <s v="454"/>
    <s v="DR"/>
    <s v=""/>
    <d v="2016-02-16T00:00:00"/>
    <d v="2016-02-16T00:00:00"/>
    <d v="2016-03-17T00:00:00"/>
    <s v="NGN"/>
    <n v="4753807"/>
    <n v="2480"/>
    <x v="4"/>
    <n v="82.666666666666671"/>
    <x v="4"/>
    <x v="1"/>
    <s v="Overdue"/>
    <x v="0"/>
    <s v="USD"/>
    <n v="23890.73"/>
  </r>
  <r>
    <s v="A2450000"/>
    <x v="4"/>
    <x v="4"/>
    <n v="1800004087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2541.62"/>
    <n v="5127"/>
    <x v="4"/>
    <n v="170.9"/>
    <x v="4"/>
    <x v="1"/>
    <s v="Overdue"/>
    <x v="0"/>
    <s v="USD"/>
    <n v="276.33"/>
  </r>
  <r>
    <s v="A2450000"/>
    <x v="4"/>
    <x v="4"/>
    <n v="1800004008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25357.14"/>
    <n v="5155"/>
    <x v="4"/>
    <n v="171.83333333333334"/>
    <x v="4"/>
    <x v="1"/>
    <s v="Overdue"/>
    <x v="0"/>
    <s v="USD"/>
    <n v="215.21"/>
  </r>
  <r>
    <s v="A2450000"/>
    <x v="4"/>
    <x v="4"/>
    <n v="1800003924"/>
    <x v="0"/>
    <x v="1"/>
    <x v="3"/>
    <s v="Ngwobia, Enam"/>
    <n v="0"/>
    <s v="August 2008 Gas Supplied"/>
    <s v="GU"/>
    <s v="DR"/>
    <s v=""/>
    <d v="2008-09-25T00:00:00"/>
    <d v="2008-09-25T00:00:00"/>
    <d v="2008-10-25T00:00:00"/>
    <s v="NGN"/>
    <n v="26849.1"/>
    <n v="5180"/>
    <x v="4"/>
    <n v="172.66666666666666"/>
    <x v="4"/>
    <x v="1"/>
    <s v="Overdue"/>
    <x v="0"/>
    <s v="USD"/>
    <n v="228.14"/>
  </r>
  <r>
    <s v="A2450000"/>
    <x v="4"/>
    <x v="4"/>
    <n v="1800003331"/>
    <x v="0"/>
    <x v="1"/>
    <x v="3"/>
    <s v="Ngwobia, Enam"/>
    <n v="0"/>
    <s v="January 2008 Gas Supplied"/>
    <s v="GU"/>
    <s v="DR"/>
    <s v=""/>
    <d v="2008-02-18T00:00:00"/>
    <d v="2008-02-18T00:00:00"/>
    <d v="2008-03-19T00:00:00"/>
    <s v="NGN"/>
    <n v="195681.57"/>
    <n v="5400"/>
    <x v="4"/>
    <n v="180"/>
    <x v="4"/>
    <x v="1"/>
    <s v="Overdue"/>
    <x v="0"/>
    <s v="USD"/>
    <n v="1664.74"/>
  </r>
  <r>
    <s v="A2450000"/>
    <x v="4"/>
    <x v="4"/>
    <n v="1800003232"/>
    <x v="0"/>
    <x v="1"/>
    <x v="3"/>
    <s v="Ngwobia, Enam"/>
    <n v="0"/>
    <s v="December 2007 gas supplied"/>
    <s v="GU"/>
    <s v="DR"/>
    <s v=""/>
    <d v="2008-01-14T00:00:00"/>
    <d v="2008-01-14T00:00:00"/>
    <d v="2008-02-13T00:00:00"/>
    <s v="NGN"/>
    <n v="303739.63"/>
    <n v="5435"/>
    <x v="4"/>
    <n v="181.16666666666666"/>
    <x v="4"/>
    <x v="1"/>
    <s v="Overdue"/>
    <x v="0"/>
    <s v="USD"/>
    <n v="2572.4299999999998"/>
  </r>
  <r>
    <s v="A2450000"/>
    <x v="4"/>
    <x v="4"/>
    <n v="1800002041"/>
    <x v="0"/>
    <x v="1"/>
    <x v="3"/>
    <s v="Ngwobia, Enam"/>
    <n v="0"/>
    <s v="August 2006 Gas sales"/>
    <s v="GU"/>
    <s v="DR"/>
    <s v=""/>
    <d v="2006-09-12T00:00:00"/>
    <d v="2006-09-12T00:00:00"/>
    <d v="2006-10-12T00:00:00"/>
    <s v="NGN"/>
    <n v="480153.85"/>
    <n v="5924"/>
    <x v="4"/>
    <n v="197.46666666666667"/>
    <x v="4"/>
    <x v="1"/>
    <s v="Overdue"/>
    <x v="0"/>
    <s v="USD"/>
    <n v="3743.9"/>
  </r>
  <r>
    <s v="A2450000"/>
    <x v="4"/>
    <x v="4"/>
    <n v="1800001989"/>
    <x v="0"/>
    <x v="1"/>
    <x v="3"/>
    <s v="Ngwobia, Enam"/>
    <n v="0"/>
    <s v="July 2006 Gas Sales."/>
    <s v="GU"/>
    <s v="DR"/>
    <s v=""/>
    <d v="2006-08-15T00:00:00"/>
    <d v="2006-08-15T00:00:00"/>
    <d v="2006-09-14T00:00:00"/>
    <s v="NGN"/>
    <n v="546500.13"/>
    <n v="5952"/>
    <x v="4"/>
    <n v="198.4"/>
    <x v="4"/>
    <x v="1"/>
    <s v="Overdue"/>
    <x v="0"/>
    <s v="USD"/>
    <n v="4264.5600000000004"/>
  </r>
  <r>
    <s v="A2450000"/>
    <x v="4"/>
    <x v="4"/>
    <n v="1800001931"/>
    <x v="0"/>
    <x v="1"/>
    <x v="3"/>
    <s v="Ngwobia, Enam"/>
    <n v="0"/>
    <s v="June 2006 gas sales as per the attached"/>
    <s v="GU"/>
    <s v="DR"/>
    <s v=""/>
    <d v="2006-07-17T00:00:00"/>
    <d v="2006-07-17T00:00:00"/>
    <d v="2006-08-16T00:00:00"/>
    <s v="NGN"/>
    <n v="85019.17"/>
    <n v="5981"/>
    <x v="4"/>
    <n v="199.36666666666667"/>
    <x v="4"/>
    <x v="1"/>
    <s v="Overdue"/>
    <x v="0"/>
    <s v="USD"/>
    <n v="662.92"/>
  </r>
  <r>
    <s v="A2450000"/>
    <x v="4"/>
    <x v="4"/>
    <n v="1800001855"/>
    <x v="0"/>
    <x v="1"/>
    <x v="3"/>
    <s v="Ngwobia, Enam"/>
    <n v="0"/>
    <s v="Gas sales for the month of May 2006."/>
    <s v="GU"/>
    <s v="DR"/>
    <s v=""/>
    <d v="2006-06-21T00:00:00"/>
    <d v="2006-06-21T00:00:00"/>
    <d v="2006-07-21T00:00:00"/>
    <s v="NGN"/>
    <n v="112480.8"/>
    <n v="6007"/>
    <x v="4"/>
    <n v="200.23333333333332"/>
    <x v="4"/>
    <x v="1"/>
    <s v="Overdue"/>
    <x v="0"/>
    <s v="USD"/>
    <n v="882.2"/>
  </r>
  <r>
    <s v="A2450000"/>
    <x v="4"/>
    <x v="4"/>
    <n v="1800001798"/>
    <x v="0"/>
    <x v="1"/>
    <x v="3"/>
    <s v="Ngwobia, Enam"/>
    <n v="0"/>
    <s v="Gas sales for the month of April 2006."/>
    <s v="GU"/>
    <s v="DR"/>
    <s v=""/>
    <d v="2006-05-18T00:00:00"/>
    <d v="2006-05-18T00:00:00"/>
    <d v="2006-06-17T00:00:00"/>
    <s v="NGN"/>
    <n v="515346.29"/>
    <n v="6041"/>
    <x v="4"/>
    <n v="201.36666666666667"/>
    <x v="4"/>
    <x v="1"/>
    <s v="Overdue"/>
    <x v="0"/>
    <s v="USD"/>
    <n v="4041.91"/>
  </r>
  <r>
    <s v="A2450000"/>
    <x v="4"/>
    <x v="4"/>
    <n v="1800001736"/>
    <x v="0"/>
    <x v="1"/>
    <x v="3"/>
    <s v="Ngwobia, Enam"/>
    <n v="0"/>
    <s v="March 2006 Gas supplied"/>
    <s v="GU"/>
    <s v="DR"/>
    <s v=""/>
    <d v="2006-04-21T00:00:00"/>
    <d v="2006-04-21T00:00:00"/>
    <d v="2006-05-21T00:00:00"/>
    <s v="NGN"/>
    <n v="563739.88"/>
    <n v="6068"/>
    <x v="4"/>
    <n v="202.26666666666668"/>
    <x v="4"/>
    <x v="1"/>
    <s v="Overdue"/>
    <x v="0"/>
    <s v="USD"/>
    <n v="4421.47"/>
  </r>
  <r>
    <s v="A2450000"/>
    <x v="4"/>
    <x v="4"/>
    <n v="1800001679"/>
    <x v="0"/>
    <x v="1"/>
    <x v="3"/>
    <s v="Ngwobia, Enam"/>
    <n v="0"/>
    <s v="February 2006 gas supplied."/>
    <s v="GU"/>
    <s v="DR"/>
    <s v=""/>
    <d v="2006-03-16T00:00:00"/>
    <d v="2006-03-16T00:00:00"/>
    <d v="2006-04-15T00:00:00"/>
    <s v="NGN"/>
    <n v="479635.25"/>
    <n v="6104"/>
    <x v="4"/>
    <n v="203.46666666666667"/>
    <x v="4"/>
    <x v="1"/>
    <s v="Overdue"/>
    <x v="0"/>
    <s v="USD"/>
    <n v="3761.83"/>
  </r>
  <r>
    <s v="A2450000"/>
    <x v="4"/>
    <x v="4"/>
    <n v="1800001607"/>
    <x v="0"/>
    <x v="1"/>
    <x v="3"/>
    <s v="Ngwobia, Enam"/>
    <n v="0"/>
    <s v="January 2006 gas supplied"/>
    <s v="GU"/>
    <s v="DR"/>
    <s v=""/>
    <d v="2006-02-27T00:00:00"/>
    <d v="2006-02-27T00:00:00"/>
    <d v="2006-03-29T00:00:00"/>
    <s v="NGN"/>
    <n v="553560.12"/>
    <n v="6121"/>
    <x v="4"/>
    <n v="204.03333333333333"/>
    <x v="4"/>
    <x v="1"/>
    <s v="Overdue"/>
    <x v="0"/>
    <s v="USD"/>
    <n v="4324.6899999999996"/>
  </r>
  <r>
    <s v="A2450000"/>
    <x v="4"/>
    <x v="4"/>
    <n v="1800001475"/>
    <x v="0"/>
    <x v="1"/>
    <x v="3"/>
    <s v="Ngwobia, Enam"/>
    <n v="0"/>
    <s v="December 2005 Gas Sales"/>
    <s v="GU"/>
    <s v="DR"/>
    <s v=""/>
    <d v="2006-01-16T00:00:00"/>
    <d v="2006-01-16T00:00:00"/>
    <d v="2006-02-15T00:00:00"/>
    <s v="NGN"/>
    <n v="594605.17000000004"/>
    <n v="6163"/>
    <x v="4"/>
    <n v="205.43333333333334"/>
    <x v="4"/>
    <x v="1"/>
    <s v="Overdue"/>
    <x v="0"/>
    <s v="USD"/>
    <n v="4609.32"/>
  </r>
  <r>
    <s v="A2450000"/>
    <x v="4"/>
    <x v="4"/>
    <n v="1800001396"/>
    <x v="0"/>
    <x v="1"/>
    <x v="3"/>
    <s v="Ngwobia, Enam"/>
    <n v="0"/>
    <s v="November 2005 Gas sales"/>
    <s v="GU"/>
    <s v="DR"/>
    <s v=""/>
    <d v="2005-12-19T00:00:00"/>
    <d v="2005-12-19T00:00:00"/>
    <d v="2006-01-18T00:00:00"/>
    <s v="NGN"/>
    <n v="626363.76"/>
    <n v="6191"/>
    <x v="4"/>
    <n v="206.36666666666667"/>
    <x v="4"/>
    <x v="1"/>
    <s v="Overdue"/>
    <x v="0"/>
    <s v="USD"/>
    <n v="4855.51"/>
  </r>
  <r>
    <s v="A2450000"/>
    <x v="4"/>
    <x v="4"/>
    <n v="1800001341"/>
    <x v="0"/>
    <x v="1"/>
    <x v="3"/>
    <s v="Ngwobia, Enam"/>
    <n v="0"/>
    <s v="October 2005 Gas Sales"/>
    <s v="GU"/>
    <s v="DR"/>
    <s v=""/>
    <d v="2005-11-28T00:00:00"/>
    <d v="2005-11-28T00:00:00"/>
    <d v="2005-12-28T00:00:00"/>
    <s v="NGN"/>
    <n v="462904.13"/>
    <n v="6212"/>
    <x v="4"/>
    <n v="207.06666666666666"/>
    <x v="4"/>
    <x v="1"/>
    <s v="Overdue"/>
    <x v="0"/>
    <s v="USD"/>
    <n v="3588.39"/>
  </r>
  <r>
    <s v="A2450000"/>
    <x v="4"/>
    <x v="4"/>
    <n v="1800001214"/>
    <x v="0"/>
    <x v="1"/>
    <x v="3"/>
    <s v="Ngwobia, Enam"/>
    <n v="0"/>
    <s v="September 2005 Gas sales as per attached."/>
    <s v="GU"/>
    <s v="DR"/>
    <s v=""/>
    <d v="2005-10-17T00:00:00"/>
    <d v="2005-10-17T00:00:00"/>
    <d v="2005-11-16T00:00:00"/>
    <s v="NGN"/>
    <n v="438673.5"/>
    <n v="6254"/>
    <x v="4"/>
    <n v="208.46666666666667"/>
    <x v="4"/>
    <x v="1"/>
    <s v="Overdue"/>
    <x v="0"/>
    <s v="USD"/>
    <n v="3386.12"/>
  </r>
  <r>
    <s v="A2450000"/>
    <x v="4"/>
    <x v="4"/>
    <n v="1800001092"/>
    <x v="0"/>
    <x v="1"/>
    <x v="3"/>
    <s v="Ngwobia, Enam"/>
    <n v="0"/>
    <s v="August 2005 Gas Sales as per the attached"/>
    <s v="GU"/>
    <s v="DR"/>
    <s v=""/>
    <d v="2005-09-16T00:00:00"/>
    <d v="2005-09-16T00:00:00"/>
    <d v="2005-10-16T00:00:00"/>
    <s v="NGN"/>
    <n v="369750.91"/>
    <n v="6285"/>
    <x v="4"/>
    <n v="209.5"/>
    <x v="4"/>
    <x v="1"/>
    <s v="Overdue"/>
    <x v="0"/>
    <s v="USD"/>
    <n v="2855.22"/>
  </r>
  <r>
    <s v="A2450000"/>
    <x v="4"/>
    <x v="4"/>
    <n v="1800000720"/>
    <x v="0"/>
    <x v="1"/>
    <x v="3"/>
    <s v="Ngwobia, Enam"/>
    <n v="0"/>
    <s v="Gas Sales for the month of March 2005"/>
    <s v="GU"/>
    <s v="DR"/>
    <s v=""/>
    <d v="2005-04-15T00:00:00"/>
    <d v="2005-04-15T00:00:00"/>
    <d v="2005-05-15T00:00:00"/>
    <s v="NGN"/>
    <n v="343867.75"/>
    <n v="6439"/>
    <x v="4"/>
    <n v="214.63333333333333"/>
    <x v="4"/>
    <x v="1"/>
    <s v="Overdue"/>
    <x v="0"/>
    <s v="USD"/>
    <n v="2588.19"/>
  </r>
  <r>
    <s v="A2450000"/>
    <x v="4"/>
    <x v="4"/>
    <n v="1800000632"/>
    <x v="0"/>
    <x v="1"/>
    <x v="3"/>
    <s v="Ngwobia, Enam"/>
    <n v="0"/>
    <s v="Gas sales for the month of February 2005."/>
    <s v="GU"/>
    <s v="DR"/>
    <s v=""/>
    <d v="2005-03-15T00:00:00"/>
    <d v="2005-03-15T00:00:00"/>
    <d v="2005-04-14T00:00:00"/>
    <s v="NGN"/>
    <n v="755043.68"/>
    <n v="6470"/>
    <x v="4"/>
    <n v="215.66666666666666"/>
    <x v="4"/>
    <x v="1"/>
    <s v="Overdue"/>
    <x v="0"/>
    <s v="USD"/>
    <n v="5683.44"/>
  </r>
  <r>
    <s v="A2450000"/>
    <x v="4"/>
    <x v="4"/>
    <n v="1800000573"/>
    <x v="0"/>
    <x v="1"/>
    <x v="3"/>
    <s v="Ngwobia, Enam"/>
    <n v="0"/>
    <s v="Gas sales for the month of January 2005."/>
    <s v="GU"/>
    <s v="DR"/>
    <s v=""/>
    <d v="2005-02-22T00:00:00"/>
    <d v="2005-02-22T00:00:00"/>
    <d v="2005-03-24T00:00:00"/>
    <s v="NGN"/>
    <n v="827829.17"/>
    <n v="6491"/>
    <x v="4"/>
    <n v="216.36666666666667"/>
    <x v="4"/>
    <x v="1"/>
    <s v="Overdue"/>
    <x v="0"/>
    <s v="USD"/>
    <n v="6231.32"/>
  </r>
  <r>
    <s v="A2450000"/>
    <x v="4"/>
    <x v="4"/>
    <n v="1800000542"/>
    <x v="0"/>
    <x v="1"/>
    <x v="3"/>
    <s v="Ngwobia, Enam"/>
    <n v="0"/>
    <s v="Gas sales for the month of December 2004."/>
    <s v="GU"/>
    <s v="DR"/>
    <s v=""/>
    <d v="2005-01-27T00:00:00"/>
    <d v="2005-01-27T00:00:00"/>
    <d v="2005-02-26T00:00:00"/>
    <s v="NGN"/>
    <n v="701429.7"/>
    <n v="6517"/>
    <x v="4"/>
    <n v="217.23333333333332"/>
    <x v="4"/>
    <x v="1"/>
    <s v="Overdue"/>
    <x v="0"/>
    <s v="USD"/>
    <n v="5279.45"/>
  </r>
  <r>
    <s v="A2450000"/>
    <x v="4"/>
    <x v="4"/>
    <n v="1800000434"/>
    <x v="0"/>
    <x v="1"/>
    <x v="3"/>
    <s v="Ngwobia, Enam"/>
    <n v="0"/>
    <s v="Gas sales for the month of November 2004."/>
    <s v="GU"/>
    <s v="DR"/>
    <s v=""/>
    <d v="2004-12-15T00:00:00"/>
    <d v="2004-12-15T00:00:00"/>
    <d v="2005-01-14T00:00:00"/>
    <s v="NGN"/>
    <n v="717386.28"/>
    <n v="6560"/>
    <x v="4"/>
    <n v="218.66666666666666"/>
    <x v="4"/>
    <x v="1"/>
    <s v="Overdue"/>
    <x v="0"/>
    <s v="USD"/>
    <n v="5399.98"/>
  </r>
  <r>
    <s v="A2450000"/>
    <x v="4"/>
    <x v="4"/>
    <n v="1800000382"/>
    <x v="0"/>
    <x v="1"/>
    <x v="3"/>
    <s v="Ngwobia, Enam"/>
    <n v="0"/>
    <s v="Gas sales for the month of October 2004."/>
    <s v="GU"/>
    <s v="DR"/>
    <s v=""/>
    <d v="2004-11-29T00:00:00"/>
    <d v="2004-11-29T00:00:00"/>
    <d v="2004-12-29T00:00:00"/>
    <s v="NGN"/>
    <n v="682180.65"/>
    <n v="6576"/>
    <x v="4"/>
    <n v="219.2"/>
    <x v="4"/>
    <x v="1"/>
    <s v="Overdue"/>
    <x v="0"/>
    <s v="USD"/>
    <n v="5134.2299999999996"/>
  </r>
  <r>
    <s v="A2450000"/>
    <x v="4"/>
    <x v="4"/>
    <n v="1800000312"/>
    <x v="0"/>
    <x v="1"/>
    <x v="3"/>
    <s v="Ngwobia, Enam"/>
    <n v="0"/>
    <s v="Gas sales for September 2004."/>
    <s v="GU"/>
    <s v="DR"/>
    <s v=""/>
    <d v="2004-10-27T00:00:00"/>
    <d v="2004-10-27T00:00:00"/>
    <d v="2004-11-26T00:00:00"/>
    <s v="NGN"/>
    <n v="164311.74"/>
    <n v="6609"/>
    <x v="4"/>
    <n v="220.3"/>
    <x v="4"/>
    <x v="1"/>
    <s v="Overdue"/>
    <x v="0"/>
    <s v="USD"/>
    <n v="1236.6400000000001"/>
  </r>
  <r>
    <s v="A2450000"/>
    <x v="4"/>
    <x v="4"/>
    <n v="1800000278"/>
    <x v="0"/>
    <x v="1"/>
    <x v="3"/>
    <s v="Ngwobia, Enam"/>
    <n v="0"/>
    <s v="Gas sales for July 2004."/>
    <s v="GU"/>
    <s v="DR"/>
    <s v=""/>
    <d v="2004-09-25T00:00:00"/>
    <d v="2004-09-25T00:00:00"/>
    <d v="2004-10-25T00:00:00"/>
    <s v="NGN"/>
    <n v="392118.23"/>
    <n v="6641"/>
    <x v="4"/>
    <n v="221.36666666666667"/>
    <x v="4"/>
    <x v="1"/>
    <s v="Overdue"/>
    <x v="0"/>
    <s v="USD"/>
    <n v="2951.36"/>
  </r>
  <r>
    <s v="A2450000"/>
    <x v="4"/>
    <x v="4"/>
    <n v="1800000251"/>
    <x v="0"/>
    <x v="1"/>
    <x v="3"/>
    <s v="Ngwobia, Enam"/>
    <n v="0"/>
    <s v="Gas sales for August 2004."/>
    <s v="GU"/>
    <s v="DR"/>
    <s v=""/>
    <d v="2004-09-23T00:00:00"/>
    <d v="2004-09-23T00:00:00"/>
    <d v="2004-10-23T00:00:00"/>
    <s v="NGN"/>
    <n v="247820.84"/>
    <n v="6643"/>
    <x v="4"/>
    <n v="221.43333333333334"/>
    <x v="4"/>
    <x v="1"/>
    <s v="Overdue"/>
    <x v="0"/>
    <s v="USD"/>
    <n v="1865.57"/>
  </r>
  <r>
    <s v="A2450000"/>
    <x v="4"/>
    <x v="4"/>
    <n v="1800000147"/>
    <x v="0"/>
    <x v="1"/>
    <x v="3"/>
    <s v="Ngwobia, Enam"/>
    <n v="0"/>
    <s v="Gas sales for June 2004."/>
    <s v="GU"/>
    <s v="DR"/>
    <s v=""/>
    <d v="2004-07-30T00:00:00"/>
    <d v="2004-07-30T00:00:00"/>
    <d v="2004-08-29T00:00:00"/>
    <s v="NGN"/>
    <n v="114816.82"/>
    <n v="6698"/>
    <x v="4"/>
    <n v="223.26666666666668"/>
    <x v="4"/>
    <x v="1"/>
    <s v="Overdue"/>
    <x v="0"/>
    <s v="USD"/>
    <n v="864.46"/>
  </r>
  <r>
    <s v="A2450000"/>
    <x v="4"/>
    <x v="4"/>
    <n v="1800000079"/>
    <x v="0"/>
    <x v="1"/>
    <x v="3"/>
    <s v="Ngwobia, Enam"/>
    <n v="0"/>
    <s v="Gas sales for May 2004."/>
    <s v="GU"/>
    <s v="DR"/>
    <s v=""/>
    <d v="2004-06-25T00:00:00"/>
    <d v="2004-06-25T00:00:00"/>
    <d v="2004-07-25T00:00:00"/>
    <s v="NGN"/>
    <n v="214802.57"/>
    <n v="6733"/>
    <x v="4"/>
    <n v="224.43333333333334"/>
    <x v="4"/>
    <x v="1"/>
    <s v="Overdue"/>
    <x v="0"/>
    <s v="USD"/>
    <n v="1618.11"/>
  </r>
  <r>
    <s v="A2450000"/>
    <x v="4"/>
    <x v="4"/>
    <n v="1800000053"/>
    <x v="0"/>
    <x v="1"/>
    <x v="3"/>
    <s v="Ngwobia, Enam"/>
    <n v="0"/>
    <s v="Gas sales for April 2004."/>
    <s v="GU"/>
    <s v="DR"/>
    <s v=""/>
    <d v="2004-05-17T00:00:00"/>
    <d v="2004-05-17T00:00:00"/>
    <d v="2004-06-16T00:00:00"/>
    <s v="NGN"/>
    <n v="342375.34"/>
    <n v="6772"/>
    <x v="4"/>
    <n v="225.73333333333332"/>
    <x v="4"/>
    <x v="1"/>
    <s v="Overdue"/>
    <x v="0"/>
    <s v="USD"/>
    <n v="2574.25"/>
  </r>
  <r>
    <s v="A2450000"/>
    <x v="4"/>
    <x v="4"/>
    <n v="1800000011"/>
    <x v="0"/>
    <x v="1"/>
    <x v="3"/>
    <s v="Ngwobia, Enam"/>
    <n v="0"/>
    <s v="Gas sales for March 2004."/>
    <s v="GU"/>
    <s v="DR"/>
    <s v=""/>
    <d v="2004-04-29T00:00:00"/>
    <d v="2004-04-29T00:00:00"/>
    <d v="2004-05-29T00:00:00"/>
    <s v="NGN"/>
    <n v="112334.75"/>
    <n v="6790"/>
    <x v="4"/>
    <n v="226.33333333333334"/>
    <x v="4"/>
    <x v="1"/>
    <s v="Overdue"/>
    <x v="0"/>
    <s v="USD"/>
    <n v="842.09"/>
  </r>
  <r>
    <s v="A2450000"/>
    <x v="4"/>
    <x v="4"/>
    <n v="104217657"/>
    <x v="0"/>
    <x v="1"/>
    <x v="3"/>
    <s v="Ngwobia, Enam"/>
    <n v="0"/>
    <s v="Legacy (Details Attached)_9990023953_E005748 etc."/>
    <s v=""/>
    <s v="AB"/>
    <s v=""/>
    <d v="2022-03-29T00:00:00"/>
    <d v="2022-03-29T00:00:00"/>
    <d v="2003-11-19T00:00:00"/>
    <s v="NGN"/>
    <n v="17376279.670000002"/>
    <n v="6982"/>
    <x v="4"/>
    <n v="232.73333333333332"/>
    <x v="4"/>
    <x v="1"/>
    <s v="Overdue"/>
    <x v="0"/>
    <s v="USD"/>
    <n v="128584.45"/>
  </r>
  <r>
    <s v="A2310000"/>
    <x v="5"/>
    <x v="5"/>
    <n v="103701915"/>
    <x v="0"/>
    <x v="1"/>
    <x v="3"/>
    <s v="Ngwobia, Enam"/>
    <n v="0"/>
    <s v="Legacy Debts (written on) inv 1800000050"/>
    <s v=""/>
    <s v="AB"/>
    <s v=""/>
    <d v="2019-02-26T00:00:00"/>
    <d v="2019-02-26T00:00:00"/>
    <d v="2019-02-26T00:00:00"/>
    <s v="NGN"/>
    <n v="4595562.0199999996"/>
    <n v="1404"/>
    <x v="4"/>
    <n v="46.8"/>
    <x v="4"/>
    <x v="1"/>
    <s v="Overdue"/>
    <x v="0"/>
    <s v="USD"/>
    <n v="27251.55"/>
  </r>
  <r>
    <s v="A2310000"/>
    <x v="6"/>
    <x v="6"/>
    <n v="101506814"/>
    <x v="0"/>
    <x v="1"/>
    <x v="3"/>
    <s v="Ngwobia, Enam"/>
    <n v="0"/>
    <s v="Diff btw Pymts and Invs at matching and clearing"/>
    <s v=""/>
    <s v="AB"/>
    <s v=""/>
    <d v="2009-07-20T00:00:00"/>
    <d v="2009-07-20T00:00:00"/>
    <d v="2009-07-20T00:00:00"/>
    <s v="NGN"/>
    <n v="-310596.17"/>
    <n v="4912"/>
    <x v="4"/>
    <n v="163.73333333333332"/>
    <x v="4"/>
    <x v="1"/>
    <s v="Overdue"/>
    <x v="0"/>
    <s v="USD"/>
    <n v="-2092.9499999999998"/>
  </r>
  <r>
    <s v="A2310000"/>
    <x v="6"/>
    <x v="6"/>
    <n v="1800004567"/>
    <x v="0"/>
    <x v="1"/>
    <x v="3"/>
    <s v="Ngwobia, Enam"/>
    <n v="0"/>
    <s v="March 2009 Gas Supplied"/>
    <s v="GU"/>
    <s v="DR"/>
    <s v=""/>
    <d v="2009-04-17T00:00:00"/>
    <d v="2009-04-17T00:00:00"/>
    <d v="2009-05-17T00:00:00"/>
    <s v="NGN"/>
    <n v="140298.12"/>
    <n v="4976"/>
    <x v="4"/>
    <n v="165.86666666666667"/>
    <x v="4"/>
    <x v="1"/>
    <s v="Overdue"/>
    <x v="0"/>
    <s v="USD"/>
    <n v="940.03"/>
  </r>
  <r>
    <s v="A2310000"/>
    <x v="6"/>
    <x v="6"/>
    <n v="1800004473"/>
    <x v="0"/>
    <x v="1"/>
    <x v="3"/>
    <s v="Ngwobia, Enam"/>
    <n v="0"/>
    <s v="February 2009 Gas Supplied"/>
    <s v="GU"/>
    <s v="DR"/>
    <s v=""/>
    <d v="2009-03-17T00:00:00"/>
    <d v="2009-03-17T00:00:00"/>
    <d v="2009-04-16T00:00:00"/>
    <s v="NGN"/>
    <n v="2059255.96"/>
    <n v="5007"/>
    <x v="4"/>
    <n v="166.9"/>
    <x v="4"/>
    <x v="1"/>
    <s v="Overdue"/>
    <x v="0"/>
    <s v="USD"/>
    <n v="13857.77"/>
  </r>
  <r>
    <s v="A2310000"/>
    <x v="6"/>
    <x v="6"/>
    <n v="1800004407"/>
    <x v="0"/>
    <x v="1"/>
    <x v="3"/>
    <s v="Ngwobia, Enam"/>
    <n v="0"/>
    <s v="January 2009 Gas Supplied"/>
    <s v="GU"/>
    <s v="DR"/>
    <s v=""/>
    <d v="2009-02-25T00:00:00"/>
    <d v="2009-02-25T00:00:00"/>
    <d v="2009-03-27T00:00:00"/>
    <s v="NGN"/>
    <n v="2473234.88"/>
    <n v="5027"/>
    <x v="4"/>
    <n v="167.56666666666666"/>
    <x v="4"/>
    <x v="1"/>
    <s v="Overdue"/>
    <x v="0"/>
    <s v="USD"/>
    <n v="16711.150000000001"/>
  </r>
  <r>
    <s v="A2310000"/>
    <x v="6"/>
    <x v="6"/>
    <n v="1800004284"/>
    <x v="0"/>
    <x v="1"/>
    <x v="3"/>
    <s v="Ngwobia, Enam"/>
    <n v="0"/>
    <s v="December 2008 Gas Supplied"/>
    <s v="GU"/>
    <s v="DR"/>
    <s v=""/>
    <d v="2009-01-15T00:00:00"/>
    <d v="2009-01-15T00:00:00"/>
    <d v="2009-02-14T00:00:00"/>
    <s v="NGN"/>
    <n v="2020964.4"/>
    <n v="5068"/>
    <x v="4"/>
    <n v="168.93333333333334"/>
    <x v="4"/>
    <x v="1"/>
    <s v="Overdue"/>
    <x v="0"/>
    <s v="USD"/>
    <n v="13522.68"/>
  </r>
  <r>
    <s v="A2310000"/>
    <x v="6"/>
    <x v="6"/>
    <n v="1800004162"/>
    <x v="0"/>
    <x v="1"/>
    <x v="3"/>
    <s v="Ngwobia, Enam"/>
    <n v="0"/>
    <s v="November 2008 Gas Supplied"/>
    <s v="GU"/>
    <s v="DR"/>
    <s v=""/>
    <d v="2008-12-16T00:00:00"/>
    <d v="2008-12-16T00:00:00"/>
    <d v="2009-01-15T00:00:00"/>
    <s v="NGN"/>
    <n v="2780838.22"/>
    <n v="5098"/>
    <x v="4"/>
    <n v="169.93333333333334"/>
    <x v="4"/>
    <x v="1"/>
    <s v="Overdue"/>
    <x v="0"/>
    <s v="USD"/>
    <n v="20522.87"/>
  </r>
  <r>
    <s v="A2310000"/>
    <x v="6"/>
    <x v="6"/>
    <n v="1800004084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164314.27"/>
    <n v="5127"/>
    <x v="4"/>
    <n v="170.9"/>
    <x v="4"/>
    <x v="1"/>
    <s v="Overdue"/>
    <x v="0"/>
    <s v="USD"/>
    <n v="26869.77"/>
  </r>
  <r>
    <s v="A2310000"/>
    <x v="6"/>
    <x v="6"/>
    <n v="1800004000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3151504.64"/>
    <n v="5155"/>
    <x v="4"/>
    <n v="171.83333333333334"/>
    <x v="4"/>
    <x v="1"/>
    <s v="Overdue"/>
    <x v="0"/>
    <s v="USD"/>
    <n v="26747.45"/>
  </r>
  <r>
    <s v="A2310000"/>
    <x v="7"/>
    <x v="7"/>
    <n v="1600002118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2321"/>
    <x v="4"/>
    <n v="77.36666666666666"/>
    <x v="4"/>
    <x v="1"/>
    <s v="Overdue"/>
    <x v="0"/>
    <s v="USD"/>
    <n v="-115.72"/>
  </r>
  <r>
    <s v="A2310000"/>
    <x v="8"/>
    <x v="8"/>
    <n v="103895167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8055625.439999998"/>
    <n v="1011"/>
    <x v="4"/>
    <n v="33.700000000000003"/>
    <x v="4"/>
    <x v="1"/>
    <s v="Overdue"/>
    <x v="0"/>
    <s v="USD"/>
    <n v="105562.5"/>
  </r>
  <r>
    <s v="A2310000"/>
    <x v="8"/>
    <x v="8"/>
    <n v="103895168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USD"/>
    <n v="1253575.07"/>
    <n v="1011"/>
    <x v="4"/>
    <n v="33.700000000000003"/>
    <x v="4"/>
    <x v="1"/>
    <s v="Overdue"/>
    <x v="0"/>
    <s v="USD"/>
    <n v="1253575.07"/>
  </r>
  <r>
    <s v="A2310000"/>
    <x v="8"/>
    <x v="8"/>
    <n v="104269888"/>
    <x v="0"/>
    <x v="1"/>
    <x v="1"/>
    <s v="Orupabo, Amoni "/>
    <n v="0"/>
    <s v="Bal of Legacy WHT Credits received"/>
    <s v=""/>
    <s v="AB"/>
    <s v=""/>
    <d v="2022-07-30T00:00:00"/>
    <d v="2022-07-30T00:00:00"/>
    <d v="2020-03-25T00:00:00"/>
    <s v="USD"/>
    <n v="-231831.48"/>
    <n v="1011"/>
    <x v="4"/>
    <m/>
    <x v="4"/>
    <x v="1"/>
    <s v="Overdue"/>
    <x v="0"/>
    <s v="USD"/>
    <n v="-231831.48"/>
  </r>
  <r>
    <s v="A2310000"/>
    <x v="9"/>
    <x v="9"/>
    <n v="1800028391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39600"/>
    <n v="14"/>
    <x v="5"/>
    <n v="0.46666666666666667"/>
    <x v="1"/>
    <x v="1"/>
    <s v="Overdue"/>
    <x v="0"/>
    <s v="USD"/>
    <n v="39600"/>
  </r>
  <r>
    <s v="A2310000"/>
    <x v="9"/>
    <x v="9"/>
    <n v="1800028261"/>
    <x v="0"/>
    <x v="1"/>
    <x v="1"/>
    <s v="Orupabo, Amoni "/>
    <n v="0"/>
    <s v="PAN OCEAN SEPT 2022 Crude Handling"/>
    <s v="468"/>
    <s v="DR"/>
    <s v=""/>
    <d v="2022-10-14T00:00:00"/>
    <d v="2022-10-14T00:00:00"/>
    <d v="2022-11-13T00:00:00"/>
    <s v="USD"/>
    <n v="25101.62"/>
    <n v="48"/>
    <x v="1"/>
    <n v="1.6"/>
    <x v="1"/>
    <x v="1"/>
    <s v="Overdue"/>
    <x v="0"/>
    <s v="USD"/>
    <n v="25101.62"/>
  </r>
  <r>
    <s v="A2310000"/>
    <x v="9"/>
    <x v="9"/>
    <n v="1800028030"/>
    <x v="0"/>
    <x v="1"/>
    <x v="1"/>
    <s v="Orupabo, Amoni "/>
    <n v="0"/>
    <s v="PAN OCEAN JULY 2022 Crude Handling"/>
    <s v="468"/>
    <s v="DR"/>
    <s v=""/>
    <d v="2022-08-11T00:00:00"/>
    <d v="2022-08-11T00:00:00"/>
    <d v="2022-09-10T00:00:00"/>
    <s v="USD"/>
    <n v="57954.79"/>
    <n v="112"/>
    <x v="3"/>
    <n v="3.7333333333333334"/>
    <x v="1"/>
    <x v="1"/>
    <s v="Overdue"/>
    <x v="0"/>
    <s v="USD"/>
    <n v="57954.79"/>
  </r>
  <r>
    <s v="A2310000"/>
    <x v="9"/>
    <x v="9"/>
    <n v="1800028031"/>
    <x v="0"/>
    <x v="1"/>
    <x v="1"/>
    <s v="Orupabo, Amoni "/>
    <n v="0"/>
    <s v="PAN OCEAN JULY 2022 Crude Handling"/>
    <s v="454"/>
    <s v="DR"/>
    <s v=""/>
    <d v="2022-08-11T00:00:00"/>
    <d v="2022-08-11T00:00:00"/>
    <d v="2022-09-10T00:00:00"/>
    <s v="NGN"/>
    <n v="16038224.34"/>
    <n v="112"/>
    <x v="3"/>
    <n v="3.7333333333333334"/>
    <x v="1"/>
    <x v="1"/>
    <s v="Overdue"/>
    <x v="0"/>
    <s v="USD"/>
    <n v="38305.699999999997"/>
  </r>
  <r>
    <s v="A2310000"/>
    <x v="9"/>
    <x v="9"/>
    <n v="1800027937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85744.74"/>
    <n v="140"/>
    <x v="3"/>
    <n v="4.666666666666667"/>
    <x v="1"/>
    <x v="1"/>
    <s v="Overdue"/>
    <x v="0"/>
    <s v="USD"/>
    <n v="85744.74"/>
  </r>
  <r>
    <s v="A2310000"/>
    <x v="9"/>
    <x v="9"/>
    <n v="1800027938"/>
    <x v="0"/>
    <x v="1"/>
    <x v="1"/>
    <s v="Orupabo, Amoni "/>
    <n v="0"/>
    <s v="PAN OCEAN JUN 2022 Crude Handling"/>
    <s v="454"/>
    <s v="DR"/>
    <s v=""/>
    <d v="2022-07-14T00:00:00"/>
    <d v="2022-07-14T00:00:00"/>
    <d v="2022-08-13T00:00:00"/>
    <s v="NGN"/>
    <n v="23724335.73"/>
    <n v="140"/>
    <x v="3"/>
    <n v="4.666666666666667"/>
    <x v="1"/>
    <x v="1"/>
    <s v="Overdue"/>
    <x v="0"/>
    <s v="USD"/>
    <n v="57189.88"/>
  </r>
  <r>
    <s v="A2310000"/>
    <x v="9"/>
    <x v="9"/>
    <n v="1400016852"/>
    <x v="0"/>
    <x v="1"/>
    <x v="1"/>
    <s v="Orupabo, Amoni "/>
    <n v="0"/>
    <s v="Pan Ocean Pmt"/>
    <s v=""/>
    <s v="DZ"/>
    <s v=""/>
    <d v="2022-08-10T00:00:00"/>
    <d v="2022-08-09T00:00:00"/>
    <d v="2022-08-10T00:00:00"/>
    <s v="USD"/>
    <n v="-93084.87"/>
    <n v="143"/>
    <x v="3"/>
    <n v="4.7666666666666666"/>
    <x v="1"/>
    <x v="1"/>
    <s v="Overdue"/>
    <x v="0"/>
    <s v="USD"/>
    <n v="-93084.87"/>
  </r>
  <r>
    <s v="A2310000"/>
    <x v="9"/>
    <x v="9"/>
    <n v="1800027778"/>
    <x v="0"/>
    <x v="1"/>
    <x v="1"/>
    <s v="Orupabo, Amoni "/>
    <n v="0"/>
    <s v="PAN OCEAN MAY 2022 Crude Handling"/>
    <s v="468"/>
    <s v="DR"/>
    <s v=""/>
    <d v="2022-06-14T00:00:00"/>
    <d v="2022-06-14T00:00:00"/>
    <d v="2022-07-14T00:00:00"/>
    <s v="USD"/>
    <n v="94236.800000000003"/>
    <n v="170"/>
    <x v="3"/>
    <n v="5.666666666666667"/>
    <x v="1"/>
    <x v="1"/>
    <s v="Overdue"/>
    <x v="0"/>
    <s v="USD"/>
    <n v="94236.800000000003"/>
  </r>
  <r>
    <s v="A2310000"/>
    <x v="9"/>
    <x v="9"/>
    <n v="1800027779"/>
    <x v="0"/>
    <x v="1"/>
    <x v="1"/>
    <s v="Orupabo, Amoni "/>
    <n v="0"/>
    <s v="PAN OCEAN MAY 2022 Crude Handling"/>
    <s v="454"/>
    <s v="DR"/>
    <s v=""/>
    <d v="2022-06-14T00:00:00"/>
    <d v="2022-06-14T00:00:00"/>
    <d v="2022-07-14T00:00:00"/>
    <s v="NGN"/>
    <n v="26077703.649999999"/>
    <n v="170"/>
    <x v="3"/>
    <n v="5.666666666666667"/>
    <x v="1"/>
    <x v="1"/>
    <s v="Overdue"/>
    <x v="0"/>
    <s v="USD"/>
    <n v="62818.58"/>
  </r>
  <r>
    <s v="A2310000"/>
    <x v="9"/>
    <x v="9"/>
    <n v="1800027689"/>
    <x v="0"/>
    <x v="1"/>
    <x v="1"/>
    <s v="Orupabo, Amoni "/>
    <n v="0"/>
    <s v="PAN OCEAN APRIL 2022 Crude Handling"/>
    <s v="468"/>
    <s v="DR"/>
    <s v=""/>
    <d v="2022-05-12T00:00:00"/>
    <d v="2022-05-12T00:00:00"/>
    <d v="2022-06-11T00:00:00"/>
    <s v="USD"/>
    <n v="99103.53"/>
    <n v="203"/>
    <x v="4"/>
    <n v="6.7666666666666666"/>
    <x v="2"/>
    <x v="1"/>
    <s v="Overdue"/>
    <x v="0"/>
    <s v="USD"/>
    <n v="99103.53"/>
  </r>
  <r>
    <s v="A2310000"/>
    <x v="9"/>
    <x v="9"/>
    <n v="1800027690"/>
    <x v="0"/>
    <x v="1"/>
    <x v="1"/>
    <s v="Orupabo, Amoni "/>
    <n v="0"/>
    <s v="PAN OCEAN APRIL 2022 Crude Handling"/>
    <s v="454"/>
    <s v="DR"/>
    <s v=""/>
    <d v="2022-05-12T00:00:00"/>
    <d v="2022-05-12T00:00:00"/>
    <d v="2022-06-11T00:00:00"/>
    <s v="NGN"/>
    <n v="27444264.469999999"/>
    <n v="203"/>
    <x v="4"/>
    <n v="6.7666666666666666"/>
    <x v="2"/>
    <x v="1"/>
    <s v="Overdue"/>
    <x v="0"/>
    <s v="USD"/>
    <n v="66157.14"/>
  </r>
  <r>
    <s v="A2310000"/>
    <x v="9"/>
    <x v="9"/>
    <n v="1800027572"/>
    <x v="0"/>
    <x v="1"/>
    <x v="1"/>
    <s v="Orupabo, Amoni "/>
    <n v="0"/>
    <s v="PAN OCEAN MAR 2022 Crude Handling"/>
    <s v="468"/>
    <s v="DR"/>
    <s v=""/>
    <d v="2022-04-13T00:00:00"/>
    <d v="2022-04-13T00:00:00"/>
    <d v="2022-05-13T00:00:00"/>
    <s v="USD"/>
    <n v="96685.82"/>
    <n v="232"/>
    <x v="4"/>
    <n v="7.7333333333333334"/>
    <x v="2"/>
    <x v="1"/>
    <s v="Overdue"/>
    <x v="0"/>
    <s v="USD"/>
    <n v="96685.82"/>
  </r>
  <r>
    <s v="A2310000"/>
    <x v="9"/>
    <x v="9"/>
    <n v="1800027573"/>
    <x v="0"/>
    <x v="1"/>
    <x v="1"/>
    <s v="Orupabo, Amoni "/>
    <n v="0"/>
    <s v="PAN OCEAN MAR 2022 Crude Handling"/>
    <s v="454"/>
    <s v="DR"/>
    <s v=""/>
    <d v="2022-04-13T00:00:00"/>
    <d v="2022-04-13T00:00:00"/>
    <d v="2022-05-13T00:00:00"/>
    <s v="NGN"/>
    <n v="26803074.829999998"/>
    <n v="232"/>
    <x v="4"/>
    <n v="7.7333333333333334"/>
    <x v="2"/>
    <x v="1"/>
    <s v="Overdue"/>
    <x v="0"/>
    <s v="USD"/>
    <n v="64488.2"/>
  </r>
  <r>
    <s v="A2310000"/>
    <x v="9"/>
    <x v="9"/>
    <n v="1800027433"/>
    <x v="0"/>
    <x v="1"/>
    <x v="1"/>
    <s v="Orupabo, Amoni "/>
    <n v="0"/>
    <s v="PAN OCEAN FEB 2022 Crude Handling"/>
    <s v="468"/>
    <s v="DR"/>
    <s v=""/>
    <d v="2022-03-13T00:00:00"/>
    <d v="2022-03-13T00:00:00"/>
    <d v="2022-04-12T00:00:00"/>
    <s v="USD"/>
    <n v="80286.880000000005"/>
    <n v="263"/>
    <x v="4"/>
    <n v="8.7666666666666675"/>
    <x v="2"/>
    <x v="1"/>
    <s v="Overdue"/>
    <x v="0"/>
    <s v="USD"/>
    <n v="80286.880000000005"/>
  </r>
  <r>
    <s v="A2310000"/>
    <x v="9"/>
    <x v="9"/>
    <n v="1800027434"/>
    <x v="0"/>
    <x v="1"/>
    <x v="1"/>
    <s v="Orupabo, Amoni "/>
    <n v="0"/>
    <s v="PAN OCEAN FEB 2022 Crude Handling"/>
    <s v="454"/>
    <s v="DR"/>
    <s v=""/>
    <d v="2022-03-13T00:00:00"/>
    <d v="2022-03-13T00:00:00"/>
    <d v="2022-04-12T00:00:00"/>
    <s v="NGN"/>
    <n v="22274204.100000001"/>
    <n v="263"/>
    <x v="4"/>
    <n v="8.7666666666666675"/>
    <x v="2"/>
    <x v="1"/>
    <s v="Overdue"/>
    <x v="0"/>
    <s v="USD"/>
    <n v="53565.01"/>
  </r>
  <r>
    <s v="A2310000"/>
    <x v="9"/>
    <x v="9"/>
    <n v="1800027301"/>
    <x v="0"/>
    <x v="1"/>
    <x v="1"/>
    <s v="Orupabo, Amoni "/>
    <n v="0"/>
    <s v="PAN OCEAN JAN 2022 Crude Handling"/>
    <s v="468"/>
    <s v="DR"/>
    <s v=""/>
    <d v="2022-02-14T00:00:00"/>
    <d v="2022-02-14T00:00:00"/>
    <d v="2022-03-16T00:00:00"/>
    <s v="USD"/>
    <n v="109301.2"/>
    <n v="290"/>
    <x v="4"/>
    <n v="9.6666666666666661"/>
    <x v="2"/>
    <x v="1"/>
    <s v="Overdue"/>
    <x v="0"/>
    <s v="USD"/>
    <n v="109301.2"/>
  </r>
  <r>
    <s v="A2310000"/>
    <x v="9"/>
    <x v="9"/>
    <n v="1800027302"/>
    <x v="0"/>
    <x v="1"/>
    <x v="1"/>
    <s v="Orupabo, Amoni "/>
    <n v="0"/>
    <s v="PAN OCEAN JAN 2022 Crude Handling"/>
    <s v="454"/>
    <s v="DR"/>
    <s v=""/>
    <d v="2022-02-14T00:00:00"/>
    <d v="2022-02-14T00:00:00"/>
    <d v="2022-03-16T00:00:00"/>
    <s v="NGN"/>
    <n v="30206115.579999998"/>
    <n v="290"/>
    <x v="4"/>
    <n v="9.6666666666666661"/>
    <x v="2"/>
    <x v="1"/>
    <s v="Overdue"/>
    <x v="0"/>
    <s v="USD"/>
    <n v="72434.27"/>
  </r>
  <r>
    <s v="A2310000"/>
    <x v="9"/>
    <x v="9"/>
    <n v="1800027191"/>
    <x v="0"/>
    <x v="1"/>
    <x v="1"/>
    <s v="Orupabo, Amoni "/>
    <n v="0"/>
    <s v="PAN OCEAN DECEMBER 2021 Crude Handling"/>
    <s v="468"/>
    <s v="DR"/>
    <s v=""/>
    <d v="2022-01-12T00:00:00"/>
    <d v="2022-01-12T00:00:00"/>
    <d v="2022-02-11T00:00:00"/>
    <s v="USD"/>
    <n v="66276.17"/>
    <n v="323"/>
    <x v="4"/>
    <n v="10.766666666666667"/>
    <x v="2"/>
    <x v="1"/>
    <s v="Overdue"/>
    <x v="0"/>
    <s v="USD"/>
    <n v="66276.17"/>
  </r>
  <r>
    <s v="A2310000"/>
    <x v="9"/>
    <x v="9"/>
    <n v="1800027192"/>
    <x v="0"/>
    <x v="1"/>
    <x v="1"/>
    <s v="Orupabo, Amoni "/>
    <n v="0"/>
    <s v="PAN OCEAN DECEMBER 2021 Crude Handling"/>
    <s v="454"/>
    <s v="DR"/>
    <s v=""/>
    <d v="2022-01-12T00:00:00"/>
    <d v="2022-01-12T00:00:00"/>
    <d v="2022-02-11T00:00:00"/>
    <s v="NGN"/>
    <n v="18165539.41"/>
    <n v="323"/>
    <x v="4"/>
    <n v="10.766666666666667"/>
    <x v="2"/>
    <x v="1"/>
    <s v="Overdue"/>
    <x v="0"/>
    <s v="USD"/>
    <n v="43884.31"/>
  </r>
  <r>
    <s v="A2310000"/>
    <x v="9"/>
    <x v="9"/>
    <n v="1800027031"/>
    <x v="0"/>
    <x v="1"/>
    <x v="1"/>
    <s v="Orupabo, Amoni "/>
    <n v="0"/>
    <s v="PAN OCEAN NOV 2021 Crude Handling"/>
    <s v="468"/>
    <s v="DR"/>
    <s v=""/>
    <d v="2021-12-13T00:00:00"/>
    <d v="2021-12-13T00:00:00"/>
    <d v="2022-01-12T00:00:00"/>
    <s v="USD"/>
    <n v="100282.26"/>
    <n v="353"/>
    <x v="4"/>
    <n v="11.766666666666667"/>
    <x v="2"/>
    <x v="1"/>
    <s v="Overdue"/>
    <x v="0"/>
    <s v="USD"/>
    <n v="100282.26"/>
  </r>
  <r>
    <s v="A2310000"/>
    <x v="9"/>
    <x v="9"/>
    <n v="1800027032"/>
    <x v="0"/>
    <x v="1"/>
    <x v="1"/>
    <s v="Orupabo, Amoni "/>
    <n v="0"/>
    <s v="PAN OCEAN NOV 2021 Crude Handling"/>
    <s v="454"/>
    <s v="DR"/>
    <s v=""/>
    <d v="2021-12-13T00:00:00"/>
    <d v="2021-12-13T00:00:00"/>
    <d v="2022-01-12T00:00:00"/>
    <s v="NGN"/>
    <n v="27464332.280000001"/>
    <n v="353"/>
    <x v="4"/>
    <n v="11.766666666666667"/>
    <x v="2"/>
    <x v="1"/>
    <s v="Overdue"/>
    <x v="0"/>
    <s v="USD"/>
    <n v="66864.66"/>
  </r>
  <r>
    <s v="A2310000"/>
    <x v="9"/>
    <x v="9"/>
    <n v="1800026829"/>
    <x v="0"/>
    <x v="1"/>
    <x v="1"/>
    <s v="Orupabo, Amoni "/>
    <n v="0"/>
    <s v="PAN OCEAN OCTOBER 2021 Crude Handling"/>
    <s v="468"/>
    <s v="DR"/>
    <s v=""/>
    <d v="2021-11-11T00:00:00"/>
    <d v="2021-11-11T00:00:00"/>
    <d v="2021-12-11T00:00:00"/>
    <s v="USD"/>
    <n v="94041.41"/>
    <n v="385"/>
    <x v="4"/>
    <n v="12.833333333333334"/>
    <x v="3"/>
    <x v="1"/>
    <s v="Overdue"/>
    <x v="0"/>
    <s v="USD"/>
    <n v="94041.41"/>
  </r>
  <r>
    <s v="A2310000"/>
    <x v="9"/>
    <x v="9"/>
    <n v="1800026830"/>
    <x v="0"/>
    <x v="1"/>
    <x v="1"/>
    <s v="Orupabo, Amoni "/>
    <n v="0"/>
    <s v="PAN OCEAN OCTOBER 2021 Crude Handling"/>
    <s v="454"/>
    <s v="DR"/>
    <s v=""/>
    <d v="2021-11-11T00:00:00"/>
    <d v="2021-11-11T00:00:00"/>
    <d v="2021-12-11T00:00:00"/>
    <s v="NGN"/>
    <n v="25730520.440000001"/>
    <n v="385"/>
    <x v="4"/>
    <n v="12.833333333333334"/>
    <x v="3"/>
    <x v="1"/>
    <s v="Overdue"/>
    <x v="0"/>
    <s v="USD"/>
    <n v="62625.51"/>
  </r>
  <r>
    <s v="A2310000"/>
    <x v="9"/>
    <x v="9"/>
    <n v="1800026689"/>
    <x v="0"/>
    <x v="1"/>
    <x v="1"/>
    <s v="Orupabo, Amoni "/>
    <n v="0"/>
    <s v="PAN OCEAN SEPTEMBER 2021 Crude Handling"/>
    <s v="468"/>
    <s v="DR"/>
    <s v=""/>
    <d v="2021-10-13T00:00:00"/>
    <d v="2021-10-13T00:00:00"/>
    <d v="2021-11-12T00:00:00"/>
    <s v="USD"/>
    <n v="80376.710000000006"/>
    <n v="414"/>
    <x v="4"/>
    <n v="13.8"/>
    <x v="3"/>
    <x v="1"/>
    <s v="Overdue"/>
    <x v="0"/>
    <s v="USD"/>
    <n v="80376.710000000006"/>
  </r>
  <r>
    <s v="A2310000"/>
    <x v="9"/>
    <x v="9"/>
    <n v="1800026690"/>
    <x v="0"/>
    <x v="1"/>
    <x v="1"/>
    <s v="Orupabo, Amoni "/>
    <n v="0"/>
    <s v="PAN OCEAN SEPTEMBER 2021 Crude Handling"/>
    <s v="454"/>
    <s v="DR"/>
    <s v=""/>
    <d v="2021-10-13T00:00:00"/>
    <d v="2021-10-13T00:00:00"/>
    <d v="2021-11-12T00:00:00"/>
    <s v="NGN"/>
    <n v="21970536.059999999"/>
    <n v="414"/>
    <x v="4"/>
    <n v="13.8"/>
    <x v="3"/>
    <x v="1"/>
    <s v="Overdue"/>
    <x v="0"/>
    <s v="USD"/>
    <n v="53537.8"/>
  </r>
  <r>
    <s v="A2310000"/>
    <x v="9"/>
    <x v="9"/>
    <n v="1800026561"/>
    <x v="0"/>
    <x v="1"/>
    <x v="1"/>
    <s v="Orupabo, Amoni "/>
    <n v="0"/>
    <s v="PAN OCEAN AUGUST 2021 Crude Handling"/>
    <s v="468"/>
    <s v="DR"/>
    <s v=""/>
    <d v="2021-09-14T00:00:00"/>
    <d v="2021-09-14T00:00:00"/>
    <d v="2021-10-14T00:00:00"/>
    <s v="USD"/>
    <n v="17070.599999999999"/>
    <n v="443"/>
    <x v="4"/>
    <n v="14.766666666666667"/>
    <x v="3"/>
    <x v="1"/>
    <s v="Overdue"/>
    <x v="0"/>
    <s v="USD"/>
    <n v="17070.599999999999"/>
  </r>
  <r>
    <s v="A2310000"/>
    <x v="9"/>
    <x v="9"/>
    <n v="1800026562"/>
    <x v="0"/>
    <x v="1"/>
    <x v="1"/>
    <s v="Orupabo, Amoni "/>
    <n v="0"/>
    <s v="PAN OCEAN AUGUST 2021 Crude Handling"/>
    <s v="454"/>
    <s v="DR"/>
    <s v=""/>
    <d v="2021-09-14T00:00:00"/>
    <d v="2021-09-14T00:00:00"/>
    <d v="2021-10-14T00:00:00"/>
    <s v="NGN"/>
    <n v="4662016"/>
    <n v="443"/>
    <x v="4"/>
    <n v="14.766666666666667"/>
    <x v="3"/>
    <x v="1"/>
    <s v="Overdue"/>
    <x v="0"/>
    <s v="USD"/>
    <n v="11371.12"/>
  </r>
  <r>
    <s v="A2310000"/>
    <x v="9"/>
    <x v="9"/>
    <n v="1800026440"/>
    <x v="0"/>
    <x v="1"/>
    <x v="1"/>
    <s v="Orupabo, Amoni "/>
    <n v="0"/>
    <s v="PAN OCEAN JULY 2021 Crude Handling"/>
    <s v="468"/>
    <s v="DR"/>
    <s v=""/>
    <d v="2021-08-12T00:00:00"/>
    <d v="2021-08-12T00:00:00"/>
    <d v="2021-09-11T00:00:00"/>
    <s v="USD"/>
    <n v="74963.710000000006"/>
    <n v="476"/>
    <x v="4"/>
    <n v="15.866666666666667"/>
    <x v="3"/>
    <x v="1"/>
    <s v="Overdue"/>
    <x v="0"/>
    <s v="USD"/>
    <n v="74963.710000000006"/>
  </r>
  <r>
    <s v="A2310000"/>
    <x v="9"/>
    <x v="9"/>
    <n v="1800026441"/>
    <x v="0"/>
    <x v="1"/>
    <x v="1"/>
    <s v="Orupabo, Amoni "/>
    <n v="0"/>
    <s v="PAN OCEAN JULY 2021 Crude Handling"/>
    <s v="454"/>
    <s v="DR"/>
    <s v=""/>
    <d v="2021-08-12T00:00:00"/>
    <d v="2021-08-12T00:00:00"/>
    <d v="2021-09-11T00:00:00"/>
    <s v="NGN"/>
    <n v="20471722"/>
    <n v="476"/>
    <x v="4"/>
    <n v="15.866666666666667"/>
    <x v="3"/>
    <x v="1"/>
    <s v="Overdue"/>
    <x v="0"/>
    <s v="USD"/>
    <n v="49977.61"/>
  </r>
  <r>
    <s v="A2310000"/>
    <x v="9"/>
    <x v="9"/>
    <n v="1800026306"/>
    <x v="0"/>
    <x v="1"/>
    <x v="1"/>
    <s v="Orupabo, Amoni "/>
    <n v="0"/>
    <s v="PAN OCEAN June 2021 Crude Handling"/>
    <s v="468"/>
    <s v="DR"/>
    <s v=""/>
    <d v="2021-07-14T00:00:00"/>
    <d v="2021-07-14T00:00:00"/>
    <d v="2021-08-13T00:00:00"/>
    <s v="USD"/>
    <n v="73375.259999999995"/>
    <n v="505"/>
    <x v="4"/>
    <n v="16.833333333333332"/>
    <x v="3"/>
    <x v="1"/>
    <s v="Overdue"/>
    <x v="0"/>
    <s v="USD"/>
    <n v="73375.259999999995"/>
  </r>
  <r>
    <s v="A2310000"/>
    <x v="9"/>
    <x v="9"/>
    <n v="1800026307"/>
    <x v="0"/>
    <x v="1"/>
    <x v="1"/>
    <s v="Orupabo, Amoni "/>
    <n v="0"/>
    <s v="PAN OCEAN June 2021 Crude Handling"/>
    <s v="454"/>
    <s v="DR"/>
    <s v=""/>
    <d v="2021-07-14T00:00:00"/>
    <d v="2021-07-14T00:00:00"/>
    <d v="2021-08-13T00:00:00"/>
    <s v="NGN"/>
    <n v="20039507.140000001"/>
    <n v="505"/>
    <x v="4"/>
    <n v="16.833333333333332"/>
    <x v="3"/>
    <x v="1"/>
    <s v="Overdue"/>
    <x v="0"/>
    <s v="USD"/>
    <n v="48922.45"/>
  </r>
  <r>
    <s v="A2310000"/>
    <x v="9"/>
    <x v="9"/>
    <n v="1800026149"/>
    <x v="0"/>
    <x v="1"/>
    <x v="1"/>
    <s v="Orupabo, Amoni "/>
    <n v="0"/>
    <s v="PAN OCEAN MAY 2021 Crude Handling"/>
    <s v="468"/>
    <s v="DR"/>
    <s v=""/>
    <d v="2021-06-14T00:00:00"/>
    <d v="2021-06-14T00:00:00"/>
    <d v="2021-07-14T00:00:00"/>
    <s v="USD"/>
    <n v="61006.46"/>
    <n v="535"/>
    <x v="4"/>
    <n v="17.833333333333332"/>
    <x v="3"/>
    <x v="1"/>
    <s v="Overdue"/>
    <x v="0"/>
    <s v="USD"/>
    <n v="61006.46"/>
  </r>
  <r>
    <s v="A2310000"/>
    <x v="9"/>
    <x v="9"/>
    <n v="1800026150"/>
    <x v="0"/>
    <x v="1"/>
    <x v="1"/>
    <s v="Orupabo, Amoni "/>
    <n v="0"/>
    <s v="PAN OCEAN MAY 2021 Crude Handling"/>
    <s v="454"/>
    <s v="DR"/>
    <s v=""/>
    <d v="2021-06-14T00:00:00"/>
    <d v="2021-06-14T00:00:00"/>
    <d v="2021-07-14T00:00:00"/>
    <s v="NGN"/>
    <n v="16152308.140000001"/>
    <n v="535"/>
    <x v="4"/>
    <n v="17.833333333333332"/>
    <x v="3"/>
    <x v="1"/>
    <s v="Overdue"/>
    <x v="0"/>
    <s v="USD"/>
    <n v="39431.01"/>
  </r>
  <r>
    <s v="A2310000"/>
    <x v="9"/>
    <x v="9"/>
    <n v="1800025972"/>
    <x v="0"/>
    <x v="1"/>
    <x v="1"/>
    <s v="Orupabo, Amoni "/>
    <n v="0"/>
    <s v="PAN OCEAN APR 2021 Crude Handling"/>
    <s v="468"/>
    <s v="DR"/>
    <s v=""/>
    <d v="2021-05-14T00:00:00"/>
    <d v="2021-05-14T00:00:00"/>
    <d v="2021-06-13T00:00:00"/>
    <s v="USD"/>
    <n v="78252.69"/>
    <n v="566"/>
    <x v="4"/>
    <n v="18.866666666666667"/>
    <x v="4"/>
    <x v="1"/>
    <s v="Overdue"/>
    <x v="0"/>
    <s v="USD"/>
    <n v="78252.69"/>
  </r>
  <r>
    <s v="A2310000"/>
    <x v="9"/>
    <x v="9"/>
    <n v="1800025973"/>
    <x v="0"/>
    <x v="1"/>
    <x v="1"/>
    <s v="Orupabo, Amoni "/>
    <n v="0"/>
    <s v="PAN OCEAN APR 2021 Crude Handling"/>
    <s v="454"/>
    <s v="DR"/>
    <s v=""/>
    <d v="2021-05-14T00:00:00"/>
    <d v="2021-05-14T00:00:00"/>
    <d v="2021-06-13T00:00:00"/>
    <s v="NGN"/>
    <n v="19797930.890000001"/>
    <n v="566"/>
    <x v="4"/>
    <n v="18.866666666666667"/>
    <x v="4"/>
    <x v="1"/>
    <s v="Overdue"/>
    <x v="0"/>
    <s v="USD"/>
    <n v="52167.55"/>
  </r>
  <r>
    <s v="A2310000"/>
    <x v="9"/>
    <x v="9"/>
    <n v="1800025840"/>
    <x v="0"/>
    <x v="1"/>
    <x v="1"/>
    <s v="Orupabo, Amoni "/>
    <n v="0"/>
    <s v="PAN OCEAN MARCH 2021 Crude Handling"/>
    <s v="468"/>
    <s v="DR"/>
    <s v=""/>
    <d v="2021-04-14T00:00:00"/>
    <d v="2021-04-14T00:00:00"/>
    <d v="2021-05-14T00:00:00"/>
    <s v="USD"/>
    <n v="79647.17"/>
    <n v="596"/>
    <x v="4"/>
    <n v="19.866666666666667"/>
    <x v="4"/>
    <x v="1"/>
    <s v="Overdue"/>
    <x v="0"/>
    <s v="USD"/>
    <n v="79647.17"/>
  </r>
  <r>
    <s v="A2310000"/>
    <x v="9"/>
    <x v="9"/>
    <n v="1800025841"/>
    <x v="0"/>
    <x v="1"/>
    <x v="1"/>
    <s v="Orupabo, Amoni "/>
    <n v="0"/>
    <s v="PAN OCEAN MARCH 2021 Crude Handling"/>
    <s v="454"/>
    <s v="DR"/>
    <s v=""/>
    <d v="2021-04-14T00:00:00"/>
    <d v="2021-04-14T00:00:00"/>
    <d v="2021-05-14T00:00:00"/>
    <s v="NGN"/>
    <n v="20150734.27"/>
    <n v="596"/>
    <x v="4"/>
    <n v="19.866666666666667"/>
    <x v="4"/>
    <x v="1"/>
    <s v="Overdue"/>
    <x v="0"/>
    <s v="USD"/>
    <n v="53097.18"/>
  </r>
  <r>
    <s v="A2310000"/>
    <x v="9"/>
    <x v="9"/>
    <n v="1800025701"/>
    <x v="0"/>
    <x v="1"/>
    <x v="1"/>
    <s v="Orupabo, Amoni "/>
    <n v="0"/>
    <s v="PAN OCEAN FEB 2021 Crude Handling"/>
    <s v="468"/>
    <s v="DR"/>
    <s v=""/>
    <d v="2021-03-15T00:00:00"/>
    <d v="2021-03-15T00:00:00"/>
    <d v="2021-04-14T00:00:00"/>
    <s v="USD"/>
    <n v="58409.88"/>
    <n v="626"/>
    <x v="4"/>
    <n v="20.866666666666667"/>
    <x v="4"/>
    <x v="1"/>
    <s v="Overdue"/>
    <x v="0"/>
    <s v="USD"/>
    <n v="58409.88"/>
  </r>
  <r>
    <s v="A2310000"/>
    <x v="9"/>
    <x v="9"/>
    <n v="1800025702"/>
    <x v="0"/>
    <x v="1"/>
    <x v="1"/>
    <s v="Orupabo, Amoni "/>
    <n v="0"/>
    <s v="PAN OCEAN FEB 2021 Crude Handling"/>
    <s v="454"/>
    <s v="DR"/>
    <s v=""/>
    <d v="2021-03-15T00:00:00"/>
    <d v="2021-03-15T00:00:00"/>
    <d v="2021-04-14T00:00:00"/>
    <s v="NGN"/>
    <n v="14777699.58"/>
    <n v="626"/>
    <x v="4"/>
    <n v="20.866666666666667"/>
    <x v="4"/>
    <x v="1"/>
    <s v="Overdue"/>
    <x v="0"/>
    <s v="USD"/>
    <n v="38939.24"/>
  </r>
  <r>
    <s v="A2310000"/>
    <x v="9"/>
    <x v="9"/>
    <n v="1800025547"/>
    <x v="0"/>
    <x v="1"/>
    <x v="1"/>
    <s v="Orupabo, Amoni "/>
    <n v="0"/>
    <s v="PAN OCEAN JAN 2021 Crude Handling"/>
    <s v="468"/>
    <s v="DR"/>
    <s v=""/>
    <d v="2021-02-11T00:00:00"/>
    <d v="2021-02-11T00:00:00"/>
    <d v="2021-03-13T00:00:00"/>
    <s v="USD"/>
    <n v="74261.2"/>
    <n v="658"/>
    <x v="4"/>
    <n v="21.933333333333334"/>
    <x v="4"/>
    <x v="1"/>
    <s v="Overdue"/>
    <x v="0"/>
    <s v="USD"/>
    <n v="74261.2"/>
  </r>
  <r>
    <s v="A2310000"/>
    <x v="9"/>
    <x v="9"/>
    <n v="1800025548"/>
    <x v="0"/>
    <x v="1"/>
    <x v="1"/>
    <s v="Orupabo, Amoni "/>
    <n v="0"/>
    <s v="PAN OCEAN JAN 2021 Crude Handling"/>
    <s v="454"/>
    <s v="DR"/>
    <s v=""/>
    <d v="2021-02-11T00:00:00"/>
    <d v="2021-02-11T00:00:00"/>
    <d v="2021-03-13T00:00:00"/>
    <s v="NGN"/>
    <n v="18788083.390000001"/>
    <n v="658"/>
    <x v="4"/>
    <n v="21.933333333333334"/>
    <x v="4"/>
    <x v="1"/>
    <s v="Overdue"/>
    <x v="0"/>
    <s v="USD"/>
    <n v="49506.6"/>
  </r>
  <r>
    <s v="A2310000"/>
    <x v="9"/>
    <x v="9"/>
    <n v="1800025430"/>
    <x v="0"/>
    <x v="1"/>
    <x v="1"/>
    <s v="Orupabo, Amoni "/>
    <n v="0"/>
    <s v="PAN OCEAN DEC 2020 Crude Handling"/>
    <s v="468"/>
    <s v="DR"/>
    <s v=""/>
    <d v="2021-01-19T00:00:00"/>
    <d v="2021-01-19T00:00:00"/>
    <d v="2021-02-18T00:00:00"/>
    <s v="USD"/>
    <n v="87440.01"/>
    <n v="681"/>
    <x v="4"/>
    <n v="22.7"/>
    <x v="4"/>
    <x v="1"/>
    <s v="Overdue"/>
    <x v="0"/>
    <s v="USD"/>
    <n v="87440.01"/>
  </r>
  <r>
    <s v="A2310000"/>
    <x v="9"/>
    <x v="9"/>
    <n v="1800025431"/>
    <x v="0"/>
    <x v="1"/>
    <x v="1"/>
    <s v="Orupabo, Amoni "/>
    <n v="0"/>
    <s v="PAN OCEAN DEC 2020 Crude Handling"/>
    <s v="454"/>
    <s v="DR"/>
    <s v=""/>
    <d v="2021-01-19T00:00:00"/>
    <d v="2021-01-19T00:00:00"/>
    <d v="2021-02-18T00:00:00"/>
    <s v="NGN"/>
    <n v="22122323.120000001"/>
    <n v="681"/>
    <x v="4"/>
    <n v="22.7"/>
    <x v="4"/>
    <x v="1"/>
    <s v="Overdue"/>
    <x v="0"/>
    <s v="USD"/>
    <n v="58292.32"/>
  </r>
  <r>
    <s v="A2310000"/>
    <x v="9"/>
    <x v="9"/>
    <n v="1800025253"/>
    <x v="0"/>
    <x v="1"/>
    <x v="1"/>
    <s v="Orupabo, Amoni "/>
    <n v="0"/>
    <s v="PAN OCEAN NOV 2020 Crude Handling"/>
    <s v="468"/>
    <s v="DR"/>
    <s v=""/>
    <d v="2020-12-17T00:00:00"/>
    <d v="2020-12-17T00:00:00"/>
    <d v="2021-01-16T00:00:00"/>
    <s v="USD"/>
    <n v="70402"/>
    <n v="714"/>
    <x v="4"/>
    <n v="23.8"/>
    <x v="4"/>
    <x v="1"/>
    <s v="Overdue"/>
    <x v="0"/>
    <s v="USD"/>
    <n v="70402"/>
  </r>
  <r>
    <s v="A2310000"/>
    <x v="9"/>
    <x v="9"/>
    <n v="1800025254"/>
    <x v="0"/>
    <x v="1"/>
    <x v="1"/>
    <s v="Orupabo, Amoni "/>
    <n v="0"/>
    <s v="PAN OCEAN NOV 2020 Crude Handling"/>
    <s v="454"/>
    <s v="DR"/>
    <s v=""/>
    <d v="2020-12-17T00:00:00"/>
    <d v="2020-12-17T00:00:00"/>
    <d v="2021-01-16T00:00:00"/>
    <s v="NGN"/>
    <n v="17811706.789999999"/>
    <n v="714"/>
    <x v="4"/>
    <n v="23.8"/>
    <x v="4"/>
    <x v="1"/>
    <s v="Overdue"/>
    <x v="0"/>
    <s v="USD"/>
    <n v="46933.85"/>
  </r>
  <r>
    <s v="A2310000"/>
    <x v="9"/>
    <x v="9"/>
    <n v="1800025050"/>
    <x v="0"/>
    <x v="1"/>
    <x v="1"/>
    <s v="Orupabo, Amoni "/>
    <n v="0"/>
    <s v="PAN OCEAN OCT 2020 Crude Handling"/>
    <s v="468"/>
    <s v="DR"/>
    <s v=""/>
    <d v="2020-11-13T00:00:00"/>
    <d v="2020-11-13T00:00:00"/>
    <d v="2020-12-13T00:00:00"/>
    <s v="USD"/>
    <n v="77684.78"/>
    <n v="748"/>
    <x v="4"/>
    <n v="24.933333333333334"/>
    <x v="4"/>
    <x v="1"/>
    <s v="Overdue"/>
    <x v="0"/>
    <s v="USD"/>
    <n v="77684.78"/>
  </r>
  <r>
    <s v="A2310000"/>
    <x v="9"/>
    <x v="9"/>
    <n v="1800025051"/>
    <x v="0"/>
    <x v="1"/>
    <x v="1"/>
    <s v="Orupabo, Amoni "/>
    <n v="0"/>
    <s v="PAN OCEAN OCT 2020 Crude Handling"/>
    <s v="454"/>
    <s v="DR"/>
    <s v=""/>
    <d v="2020-11-13T00:00:00"/>
    <d v="2020-11-13T00:00:00"/>
    <d v="2020-12-13T00:00:00"/>
    <s v="NGN"/>
    <n v="19661647.420000002"/>
    <n v="748"/>
    <x v="4"/>
    <n v="24.933333333333334"/>
    <x v="4"/>
    <x v="1"/>
    <s v="Overdue"/>
    <x v="0"/>
    <s v="USD"/>
    <n v="51808.44"/>
  </r>
  <r>
    <s v="A2310000"/>
    <x v="9"/>
    <x v="9"/>
    <n v="1800024912"/>
    <x v="0"/>
    <x v="1"/>
    <x v="1"/>
    <s v="Orupabo, Amoni "/>
    <n v="0"/>
    <s v="PAN OCEAN SEPT 2020 Crude Handling"/>
    <s v="468"/>
    <s v="DR"/>
    <s v=""/>
    <d v="2020-10-19T00:00:00"/>
    <d v="2020-10-19T00:00:00"/>
    <d v="2020-11-18T00:00:00"/>
    <s v="USD"/>
    <n v="104201.03"/>
    <n v="773"/>
    <x v="4"/>
    <n v="25.766666666666666"/>
    <x v="4"/>
    <x v="1"/>
    <s v="Overdue"/>
    <x v="0"/>
    <s v="USD"/>
    <n v="104201.03"/>
  </r>
  <r>
    <s v="A2310000"/>
    <x v="9"/>
    <x v="9"/>
    <n v="1800024913"/>
    <x v="0"/>
    <x v="1"/>
    <x v="1"/>
    <s v="Orupabo, Amoni "/>
    <n v="0"/>
    <s v="PAN OCEAN SEPT 2020 Crude Handling"/>
    <s v="454"/>
    <s v="DR"/>
    <s v=""/>
    <d v="2020-10-19T00:00:00"/>
    <d v="2020-10-19T00:00:00"/>
    <d v="2020-11-18T00:00:00"/>
    <s v="NGN"/>
    <n v="26362861.02"/>
    <n v="773"/>
    <x v="4"/>
    <n v="25.766666666666666"/>
    <x v="4"/>
    <x v="1"/>
    <s v="Overdue"/>
    <x v="0"/>
    <s v="USD"/>
    <n v="69466.14"/>
  </r>
  <r>
    <s v="A2310000"/>
    <x v="9"/>
    <x v="9"/>
    <n v="1800024738"/>
    <x v="0"/>
    <x v="1"/>
    <x v="1"/>
    <s v="Orupabo, Amoni "/>
    <n v="0"/>
    <s v="PAN OCEAN AUGUST 2020 Crude Handling"/>
    <s v="468"/>
    <s v="DR"/>
    <s v=""/>
    <d v="2020-09-18T00:00:00"/>
    <d v="2020-09-18T00:00:00"/>
    <d v="2020-10-18T00:00:00"/>
    <s v="USD"/>
    <n v="100224.77"/>
    <n v="804"/>
    <x v="4"/>
    <n v="26.8"/>
    <x v="4"/>
    <x v="1"/>
    <s v="Overdue"/>
    <x v="0"/>
    <s v="USD"/>
    <n v="100224.77"/>
  </r>
  <r>
    <s v="A2310000"/>
    <x v="9"/>
    <x v="9"/>
    <n v="1800024739"/>
    <x v="0"/>
    <x v="1"/>
    <x v="1"/>
    <s v="Orupabo, Amoni "/>
    <n v="0"/>
    <s v="PAN OCEAN AUGUST 2020 Crude Handling"/>
    <s v="454"/>
    <s v="DR"/>
    <s v=""/>
    <d v="2020-09-18T00:00:00"/>
    <d v="2020-09-18T00:00:00"/>
    <d v="2020-10-18T00:00:00"/>
    <s v="NGN"/>
    <n v="24976011.91"/>
    <n v="804"/>
    <x v="4"/>
    <n v="26.8"/>
    <x v="4"/>
    <x v="1"/>
    <s v="Overdue"/>
    <x v="0"/>
    <s v="USD"/>
    <n v="65811.789999999994"/>
  </r>
  <r>
    <s v="A2310000"/>
    <x v="9"/>
    <x v="9"/>
    <n v="1800024577"/>
    <x v="0"/>
    <x v="1"/>
    <x v="1"/>
    <s v="Orupabo, Amoni "/>
    <n v="0"/>
    <s v="PAN OCEAN JULY 2020 Crude Handling"/>
    <s v="468"/>
    <s v="DR"/>
    <s v=""/>
    <d v="2020-08-18T00:00:00"/>
    <d v="2020-08-18T00:00:00"/>
    <d v="2020-09-17T00:00:00"/>
    <s v="USD"/>
    <n v="151412.06"/>
    <n v="835"/>
    <x v="4"/>
    <n v="27.833333333333332"/>
    <x v="4"/>
    <x v="1"/>
    <s v="Overdue"/>
    <x v="0"/>
    <s v="USD"/>
    <n v="151412.06"/>
  </r>
  <r>
    <s v="A2310000"/>
    <x v="9"/>
    <x v="9"/>
    <n v="1800024578"/>
    <x v="0"/>
    <x v="1"/>
    <x v="1"/>
    <s v="Orupabo, Amoni "/>
    <n v="0"/>
    <s v="PAN OCEAN JULY 2020 Crude Handling"/>
    <s v="454"/>
    <s v="DR"/>
    <s v=""/>
    <d v="2020-08-18T00:00:00"/>
    <d v="2020-08-18T00:00:00"/>
    <d v="2020-09-17T00:00:00"/>
    <s v="NGN"/>
    <n v="36389365.07"/>
    <n v="835"/>
    <x v="4"/>
    <n v="27.833333333333332"/>
    <x v="4"/>
    <x v="1"/>
    <s v="Overdue"/>
    <x v="0"/>
    <s v="USD"/>
    <n v="95885.98"/>
  </r>
  <r>
    <s v="A2310000"/>
    <x v="9"/>
    <x v="9"/>
    <n v="1800024445"/>
    <x v="0"/>
    <x v="1"/>
    <x v="1"/>
    <s v="Orupabo, Amoni "/>
    <n v="0"/>
    <s v="PAN OCEAN JUN 2020 Crude Handling"/>
    <s v="468"/>
    <s v="DR"/>
    <s v=""/>
    <d v="2020-07-21T00:00:00"/>
    <d v="2020-07-21T00:00:00"/>
    <d v="2020-08-20T00:00:00"/>
    <s v="USD"/>
    <n v="88884.24"/>
    <n v="863"/>
    <x v="4"/>
    <n v="28.766666666666666"/>
    <x v="4"/>
    <x v="1"/>
    <s v="Overdue"/>
    <x v="0"/>
    <s v="USD"/>
    <n v="88884.24"/>
  </r>
  <r>
    <s v="A2310000"/>
    <x v="9"/>
    <x v="9"/>
    <n v="1800024446"/>
    <x v="0"/>
    <x v="1"/>
    <x v="1"/>
    <s v="Orupabo, Amoni "/>
    <n v="0"/>
    <s v="PAN OCEAN JUN 2020 Crude Handling"/>
    <s v="454"/>
    <s v="DR"/>
    <s v=""/>
    <d v="2020-07-21T00:00:00"/>
    <d v="2020-07-21T00:00:00"/>
    <d v="2020-08-20T00:00:00"/>
    <s v="NGN"/>
    <n v="21361846.350000001"/>
    <n v="863"/>
    <x v="4"/>
    <n v="28.766666666666666"/>
    <x v="4"/>
    <x v="1"/>
    <s v="Overdue"/>
    <x v="0"/>
    <s v="USD"/>
    <n v="59255.63"/>
  </r>
  <r>
    <s v="A2310000"/>
    <x v="9"/>
    <x v="9"/>
    <n v="1800024252"/>
    <x v="0"/>
    <x v="1"/>
    <x v="1"/>
    <s v="Orupabo, Amoni "/>
    <n v="0"/>
    <s v="PAN OCEAN MAY 2020 Crude Handling"/>
    <s v="468"/>
    <s v="DR"/>
    <s v=""/>
    <d v="2020-06-24T00:00:00"/>
    <d v="2020-06-24T00:00:00"/>
    <d v="2020-07-24T00:00:00"/>
    <s v="USD"/>
    <n v="268966.03000000003"/>
    <n v="890"/>
    <x v="4"/>
    <n v="29.666666666666668"/>
    <x v="4"/>
    <x v="1"/>
    <s v="Overdue"/>
    <x v="0"/>
    <s v="USD"/>
    <n v="268966.03000000003"/>
  </r>
  <r>
    <s v="A2310000"/>
    <x v="9"/>
    <x v="9"/>
    <n v="1800024253"/>
    <x v="0"/>
    <x v="1"/>
    <x v="1"/>
    <s v="Orupabo, Amoni "/>
    <n v="0"/>
    <s v="PAN OCEAN MAY 2020 Crude Handling"/>
    <s v="454"/>
    <s v="DR"/>
    <s v=""/>
    <d v="2020-06-24T00:00:00"/>
    <d v="2020-06-24T00:00:00"/>
    <d v="2020-07-24T00:00:00"/>
    <s v="NGN"/>
    <n v="64641501.539999999"/>
    <n v="890"/>
    <x v="4"/>
    <n v="29.666666666666668"/>
    <x v="4"/>
    <x v="1"/>
    <s v="Overdue"/>
    <x v="0"/>
    <s v="USD"/>
    <n v="179309.06"/>
  </r>
  <r>
    <s v="A2310000"/>
    <x v="9"/>
    <x v="9"/>
    <n v="1800024051"/>
    <x v="0"/>
    <x v="1"/>
    <x v="1"/>
    <s v="Orupabo, Amoni "/>
    <n v="0"/>
    <s v="PAN OCEAN APR 2020 Crude Handling"/>
    <s v="468"/>
    <s v="DR"/>
    <s v=""/>
    <d v="2020-05-20T00:00:00"/>
    <d v="2020-05-20T00:00:00"/>
    <d v="2020-06-20T00:00:00"/>
    <s v="USD"/>
    <n v="229931.48"/>
    <n v="924"/>
    <x v="4"/>
    <n v="30.8"/>
    <x v="4"/>
    <x v="1"/>
    <s v="Overdue"/>
    <x v="0"/>
    <s v="USD"/>
    <n v="229931.48"/>
  </r>
  <r>
    <s v="A2310000"/>
    <x v="9"/>
    <x v="9"/>
    <n v="1800024052"/>
    <x v="0"/>
    <x v="1"/>
    <x v="1"/>
    <s v="Orupabo, Amoni "/>
    <n v="0"/>
    <s v="PAN OCEAN APR 2020 Crude Handling"/>
    <s v="454"/>
    <s v="DR"/>
    <s v=""/>
    <d v="2020-05-20T00:00:00"/>
    <d v="2020-05-20T00:00:00"/>
    <d v="2020-06-20T00:00:00"/>
    <s v="NGN"/>
    <n v="55260199.960000001"/>
    <n v="924"/>
    <x v="4"/>
    <n v="30.8"/>
    <x v="4"/>
    <x v="1"/>
    <s v="Overdue"/>
    <x v="0"/>
    <s v="USD"/>
    <n v="153286.26999999999"/>
  </r>
  <r>
    <s v="A2310000"/>
    <x v="9"/>
    <x v="9"/>
    <n v="1800024084"/>
    <x v="0"/>
    <x v="1"/>
    <x v="1"/>
    <s v="Orupabo, Amoni "/>
    <n v="0"/>
    <s v="PAN OCEAN FEB 2020 Crude Handling"/>
    <s v="468"/>
    <s v="DR"/>
    <s v=""/>
    <d v="2020-05-20T00:00:00"/>
    <d v="2020-05-20T00:00:00"/>
    <d v="2020-06-20T00:00:00"/>
    <s v="USD"/>
    <n v="233207.71"/>
    <n v="924"/>
    <x v="4"/>
    <n v="30.8"/>
    <x v="4"/>
    <x v="1"/>
    <s v="Overdue"/>
    <x v="0"/>
    <s v="USD"/>
    <n v="233207.71"/>
  </r>
  <r>
    <s v="A2310000"/>
    <x v="9"/>
    <x v="9"/>
    <n v="1800024085"/>
    <x v="0"/>
    <x v="1"/>
    <x v="1"/>
    <s v="Orupabo, Amoni "/>
    <n v="0"/>
    <s v="PAN OCEAN FEB 2020 Crude Handling"/>
    <s v="454"/>
    <s v="DR"/>
    <s v=""/>
    <d v="2020-05-20T00:00:00"/>
    <d v="2020-05-20T00:00:00"/>
    <d v="2020-06-20T00:00:00"/>
    <s v="NGN"/>
    <n v="47645111.969999999"/>
    <n v="924"/>
    <x v="4"/>
    <n v="30.8"/>
    <x v="4"/>
    <x v="1"/>
    <s v="Overdue"/>
    <x v="0"/>
    <s v="USD"/>
    <n v="132162.78"/>
  </r>
  <r>
    <s v="A2310000"/>
    <x v="9"/>
    <x v="9"/>
    <n v="1800024087"/>
    <x v="0"/>
    <x v="1"/>
    <x v="1"/>
    <s v="Orupabo, Amoni "/>
    <n v="0"/>
    <s v="PAN OCEAN MAR 2020 Crude Handling"/>
    <s v="454"/>
    <s v="DR"/>
    <s v=""/>
    <d v="2020-05-20T00:00:00"/>
    <d v="2020-05-20T00:00:00"/>
    <d v="2020-06-20T00:00:00"/>
    <s v="NGN"/>
    <n v="40131660.210000001"/>
    <n v="924"/>
    <x v="4"/>
    <n v="30.8"/>
    <x v="4"/>
    <x v="1"/>
    <s v="Overdue"/>
    <x v="0"/>
    <s v="USD"/>
    <n v="111321.21"/>
  </r>
  <r>
    <s v="A2310000"/>
    <x v="9"/>
    <x v="9"/>
    <n v="1800024086"/>
    <x v="0"/>
    <x v="1"/>
    <x v="1"/>
    <s v="Orupabo, Amoni "/>
    <n v="0"/>
    <s v="PAN OCEAN MARCH 2020 Crude Handling"/>
    <s v="468"/>
    <s v="DR"/>
    <s v=""/>
    <d v="2020-05-20T00:00:00"/>
    <d v="2020-05-20T00:00:00"/>
    <d v="2020-06-20T00:00:00"/>
    <s v="USD"/>
    <n v="196413.59"/>
    <n v="924"/>
    <x v="4"/>
    <n v="30.8"/>
    <x v="4"/>
    <x v="1"/>
    <s v="Overdue"/>
    <x v="0"/>
    <s v="USD"/>
    <n v="196413.59"/>
  </r>
  <r>
    <s v="A2310000"/>
    <x v="9"/>
    <x v="9"/>
    <n v="1800023591"/>
    <x v="0"/>
    <x v="1"/>
    <x v="1"/>
    <s v="Orupabo, Amoni "/>
    <n v="0"/>
    <s v="PAN OCEAN JAN 2020 Crude Handling"/>
    <s v="468"/>
    <s v="DR"/>
    <s v=""/>
    <d v="2020-02-27T00:00:00"/>
    <d v="2020-02-27T00:00:00"/>
    <d v="2020-03-28T00:00:00"/>
    <s v="USD"/>
    <n v="337768.8"/>
    <n v="1008"/>
    <x v="4"/>
    <n v="33.6"/>
    <x v="4"/>
    <x v="1"/>
    <s v="Overdue"/>
    <x v="0"/>
    <s v="USD"/>
    <n v="337768.8"/>
  </r>
  <r>
    <s v="A2310000"/>
    <x v="9"/>
    <x v="9"/>
    <n v="1800023592"/>
    <x v="0"/>
    <x v="1"/>
    <x v="1"/>
    <s v="Orupabo, Amoni "/>
    <n v="0"/>
    <s v="PAN OCEAN JAN 2020 Crude Handling"/>
    <s v="454"/>
    <s v="DR"/>
    <s v=""/>
    <d v="2020-02-27T00:00:00"/>
    <d v="2020-02-27T00:00:00"/>
    <d v="2020-03-28T00:00:00"/>
    <s v="NGN"/>
    <n v="69007774.829999998"/>
    <n v="1008"/>
    <x v="4"/>
    <n v="33.6"/>
    <x v="4"/>
    <x v="1"/>
    <s v="Overdue"/>
    <x v="0"/>
    <s v="USD"/>
    <n v="225186.17"/>
  </r>
  <r>
    <s v="A2310000"/>
    <x v="9"/>
    <x v="9"/>
    <n v="1800023361"/>
    <x v="0"/>
    <x v="1"/>
    <x v="1"/>
    <s v="Orupabo, Amoni "/>
    <n v="0"/>
    <s v="PAN OCEAN DEC 2019 Crude Handling"/>
    <s v="468"/>
    <s v="DR"/>
    <s v=""/>
    <d v="2020-01-22T00:00:00"/>
    <d v="2020-01-22T00:00:00"/>
    <d v="2020-02-21T00:00:00"/>
    <s v="USD"/>
    <n v="196994.09"/>
    <n v="1044"/>
    <x v="4"/>
    <n v="34.799999999999997"/>
    <x v="4"/>
    <x v="1"/>
    <s v="Overdue"/>
    <x v="0"/>
    <s v="USD"/>
    <n v="196994.09"/>
  </r>
  <r>
    <s v="A2310000"/>
    <x v="9"/>
    <x v="9"/>
    <n v="1800023362"/>
    <x v="0"/>
    <x v="1"/>
    <x v="1"/>
    <s v="Orupabo, Amoni "/>
    <n v="0"/>
    <s v="PAN OCEAN DEC 2019 Crude Handling"/>
    <s v="454"/>
    <s v="DR"/>
    <s v=""/>
    <d v="2020-01-22T00:00:00"/>
    <d v="2020-01-22T00:00:00"/>
    <d v="2020-02-21T00:00:00"/>
    <s v="NGN"/>
    <n v="40245893.479999997"/>
    <n v="1044"/>
    <x v="4"/>
    <n v="34.799999999999997"/>
    <x v="4"/>
    <x v="1"/>
    <s v="Overdue"/>
    <x v="0"/>
    <s v="USD"/>
    <n v="131330.4"/>
  </r>
  <r>
    <s v="A2310000"/>
    <x v="9"/>
    <x v="9"/>
    <n v="1800023122"/>
    <x v="0"/>
    <x v="1"/>
    <x v="1"/>
    <s v="Orupabo, Amoni "/>
    <n v="0"/>
    <s v="PAN OCEAN NOV 2019 Crude Handling"/>
    <s v="468"/>
    <s v="DR"/>
    <s v=""/>
    <d v="2019-12-23T00:00:00"/>
    <d v="2019-12-23T00:00:00"/>
    <d v="2020-01-22T00:00:00"/>
    <s v="USD"/>
    <n v="192933.94"/>
    <n v="1074"/>
    <x v="4"/>
    <n v="35.799999999999997"/>
    <x v="4"/>
    <x v="1"/>
    <s v="Overdue"/>
    <x v="0"/>
    <s v="USD"/>
    <n v="192933.94"/>
  </r>
  <r>
    <s v="A2310000"/>
    <x v="9"/>
    <x v="9"/>
    <n v="1800023123"/>
    <x v="0"/>
    <x v="1"/>
    <x v="1"/>
    <s v="Orupabo, Amoni "/>
    <n v="0"/>
    <s v="PAN OCEAN NOV 2019 Crude Handling"/>
    <s v="454"/>
    <s v="DR"/>
    <s v=""/>
    <d v="2019-12-23T00:00:00"/>
    <d v="2019-12-23T00:00:00"/>
    <d v="2020-01-22T00:00:00"/>
    <s v="NGN"/>
    <n v="39416082.490000002"/>
    <n v="1074"/>
    <x v="4"/>
    <n v="35.799999999999997"/>
    <x v="4"/>
    <x v="1"/>
    <s v="Overdue"/>
    <x v="0"/>
    <s v="USD"/>
    <n v="128622.56"/>
  </r>
  <r>
    <s v="A2310000"/>
    <x v="9"/>
    <x v="9"/>
    <n v="1800022911"/>
    <x v="0"/>
    <x v="1"/>
    <x v="1"/>
    <s v="Orupabo, Amoni "/>
    <n v="0"/>
    <s v="PAN OCEAN OCT 2019 Crude Handling"/>
    <s v="468"/>
    <s v="DR"/>
    <s v=""/>
    <d v="2019-11-20T00:00:00"/>
    <d v="2019-11-20T00:00:00"/>
    <d v="2019-12-20T00:00:00"/>
    <s v="USD"/>
    <n v="206246.38"/>
    <n v="1107"/>
    <x v="4"/>
    <n v="36.9"/>
    <x v="4"/>
    <x v="1"/>
    <s v="Overdue"/>
    <x v="0"/>
    <s v="USD"/>
    <n v="206246.38"/>
  </r>
  <r>
    <s v="A2310000"/>
    <x v="9"/>
    <x v="9"/>
    <n v="1800022912"/>
    <x v="0"/>
    <x v="1"/>
    <x v="1"/>
    <s v="Orupabo, Amoni "/>
    <n v="0"/>
    <s v="PAN OCEAN OCT 2019 Crude Handling"/>
    <s v="454"/>
    <s v="DR"/>
    <s v=""/>
    <d v="2019-11-20T00:00:00"/>
    <d v="2019-11-20T00:00:00"/>
    <d v="2019-12-20T00:00:00"/>
    <s v="NGN"/>
    <n v="42138010.159999996"/>
    <n v="1107"/>
    <x v="4"/>
    <n v="36.9"/>
    <x v="4"/>
    <x v="1"/>
    <s v="Overdue"/>
    <x v="0"/>
    <s v="USD"/>
    <n v="137504.75"/>
  </r>
  <r>
    <s v="A2310000"/>
    <x v="9"/>
    <x v="9"/>
    <n v="1800022777"/>
    <x v="0"/>
    <x v="1"/>
    <x v="1"/>
    <s v="Orupabo, Amoni "/>
    <n v="0"/>
    <s v="PAN OCEAN SEP 2019 Crude Handling"/>
    <s v="468"/>
    <s v="DR"/>
    <s v=""/>
    <d v="2019-10-23T00:00:00"/>
    <d v="2019-10-23T00:00:00"/>
    <d v="2019-11-23T00:00:00"/>
    <s v="USD"/>
    <n v="206861.17"/>
    <n v="1134"/>
    <x v="4"/>
    <n v="37.799999999999997"/>
    <x v="4"/>
    <x v="1"/>
    <s v="Overdue"/>
    <x v="0"/>
    <s v="USD"/>
    <n v="206861.17"/>
  </r>
  <r>
    <s v="A2310000"/>
    <x v="9"/>
    <x v="9"/>
    <n v="1800022778"/>
    <x v="0"/>
    <x v="1"/>
    <x v="1"/>
    <s v="Orupabo, Amoni "/>
    <n v="0"/>
    <s v="PAN OCEAN SEP 2019 Crude Handling"/>
    <s v="454"/>
    <s v="DR"/>
    <s v=""/>
    <d v="2019-10-23T00:00:00"/>
    <d v="2019-10-23T00:00:00"/>
    <d v="2019-11-23T00:00:00"/>
    <s v="NGN"/>
    <n v="42257462.299999997"/>
    <n v="1134"/>
    <x v="4"/>
    <n v="37.799999999999997"/>
    <x v="4"/>
    <x v="1"/>
    <s v="Overdue"/>
    <x v="0"/>
    <s v="USD"/>
    <n v="137894.54999999999"/>
  </r>
  <r>
    <s v="A2310000"/>
    <x v="9"/>
    <x v="9"/>
    <n v="1800022533"/>
    <x v="0"/>
    <x v="1"/>
    <x v="1"/>
    <s v="Orupabo, Amoni "/>
    <n v="0"/>
    <s v="PAN OCEAN AUG 2019 Crude Handling"/>
    <s v="468"/>
    <s v="DR"/>
    <s v=""/>
    <d v="2019-09-19T00:00:00"/>
    <d v="2019-09-19T00:00:00"/>
    <d v="2019-10-19T00:00:00"/>
    <s v="USD"/>
    <n v="261902.53"/>
    <n v="1169"/>
    <x v="4"/>
    <n v="38.966666666666669"/>
    <x v="4"/>
    <x v="1"/>
    <s v="Overdue"/>
    <x v="0"/>
    <s v="USD"/>
    <n v="261902.53"/>
  </r>
  <r>
    <s v="A2310000"/>
    <x v="9"/>
    <x v="9"/>
    <n v="1800022534"/>
    <x v="0"/>
    <x v="1"/>
    <x v="1"/>
    <s v="Orupabo, Amoni "/>
    <n v="0"/>
    <s v="PAN OCEAN AUG 2019 Crude Handling"/>
    <s v="454"/>
    <s v="DR"/>
    <s v=""/>
    <d v="2019-09-19T00:00:00"/>
    <d v="2019-09-19T00:00:00"/>
    <d v="2019-10-19T00:00:00"/>
    <s v="NGN"/>
    <n v="53504390.189999998"/>
    <n v="1169"/>
    <x v="4"/>
    <n v="38.966666666666669"/>
    <x v="4"/>
    <x v="1"/>
    <s v="Overdue"/>
    <x v="0"/>
    <s v="USD"/>
    <n v="174622.28"/>
  </r>
  <r>
    <s v="A2310000"/>
    <x v="9"/>
    <x v="9"/>
    <n v="1800022323"/>
    <x v="0"/>
    <x v="1"/>
    <x v="1"/>
    <s v="Orupabo, Amoni "/>
    <n v="0"/>
    <s v="Supplementary Invoice 2019 CHB tarrif review"/>
    <s v="468"/>
    <s v="DR"/>
    <s v=""/>
    <d v="2019-08-08T00:00:00"/>
    <d v="2019-08-08T00:00:00"/>
    <d v="2019-09-07T00:00:00"/>
    <s v="USD"/>
    <n v="4092"/>
    <n v="1211"/>
    <x v="4"/>
    <n v="40.366666666666667"/>
    <x v="4"/>
    <x v="1"/>
    <s v="Overdue"/>
    <x v="0"/>
    <s v="USD"/>
    <n v="4092"/>
  </r>
  <r>
    <s v="A2310000"/>
    <x v="9"/>
    <x v="9"/>
    <n v="1800022324"/>
    <x v="0"/>
    <x v="1"/>
    <x v="1"/>
    <s v="Orupabo, Amoni "/>
    <n v="0"/>
    <s v="Supplementary Invoice 2019 CHB tarrif review"/>
    <s v="454"/>
    <s v="DR"/>
    <s v=""/>
    <d v="2019-08-08T00:00:00"/>
    <d v="2019-08-08T00:00:00"/>
    <d v="2019-09-07T00:00:00"/>
    <s v="NGN"/>
    <n v="835710.4"/>
    <n v="1211"/>
    <x v="4"/>
    <n v="40.366666666666667"/>
    <x v="4"/>
    <x v="1"/>
    <s v="Overdue"/>
    <x v="0"/>
    <s v="USD"/>
    <n v="2727.51"/>
  </r>
  <r>
    <s v="A2310000"/>
    <x v="9"/>
    <x v="9"/>
    <n v="1600002855"/>
    <x v="0"/>
    <x v="1"/>
    <x v="1"/>
    <s v="Orupabo, Amoni "/>
    <n v="0"/>
    <s v="Panocean CR note 2019 CHB tarrif review"/>
    <s v="468"/>
    <s v="DG"/>
    <s v=""/>
    <d v="2019-08-08T00:00:00"/>
    <d v="2019-08-08T00:00:00"/>
    <d v="2019-08-08T00:00:00"/>
    <s v="USD"/>
    <n v="-6936"/>
    <n v="1241"/>
    <x v="4"/>
    <n v="41.366666666666667"/>
    <x v="4"/>
    <x v="1"/>
    <s v="Overdue"/>
    <x v="0"/>
    <s v="USD"/>
    <n v="-6936"/>
  </r>
  <r>
    <s v="A2310000"/>
    <x v="9"/>
    <x v="9"/>
    <n v="1600002856"/>
    <x v="0"/>
    <x v="1"/>
    <x v="1"/>
    <s v="Orupabo, Amoni "/>
    <n v="0"/>
    <s v="Panocean CR note 2019 CHB tarrif review"/>
    <s v="454"/>
    <s v="DG"/>
    <s v=""/>
    <d v="2019-08-08T00:00:00"/>
    <d v="2019-08-08T00:00:00"/>
    <d v="2019-08-08T00:00:00"/>
    <s v="NGN"/>
    <n v="-1416504"/>
    <n v="1241"/>
    <x v="4"/>
    <n v="41.366666666666667"/>
    <x v="4"/>
    <x v="1"/>
    <s v="Overdue"/>
    <x v="0"/>
    <s v="USD"/>
    <n v="-4623.04"/>
  </r>
  <r>
    <s v="A2310000"/>
    <x v="9"/>
    <x v="9"/>
    <n v="1800021647"/>
    <x v="0"/>
    <x v="1"/>
    <x v="1"/>
    <s v="Orupabo, Amoni "/>
    <n v="0"/>
    <s v="PAN OCEAN MARCH 2019 Crude Handling"/>
    <s v="468"/>
    <s v="DR"/>
    <s v=""/>
    <d v="2019-04-12T00:00:00"/>
    <d v="2019-04-12T00:00:00"/>
    <d v="2019-05-12T00:00:00"/>
    <s v="USD"/>
    <n v="174633.71"/>
    <n v="1329"/>
    <x v="4"/>
    <n v="44.3"/>
    <x v="4"/>
    <x v="1"/>
    <s v="Overdue"/>
    <x v="0"/>
    <s v="USD"/>
    <n v="174633.71"/>
  </r>
  <r>
    <s v="A2310000"/>
    <x v="9"/>
    <x v="9"/>
    <n v="1800021648"/>
    <x v="0"/>
    <x v="1"/>
    <x v="1"/>
    <s v="Orupabo, Amoni "/>
    <n v="0"/>
    <s v="PAN OCEAN MARCH 2019 Crude Handling"/>
    <s v="454"/>
    <s v="DR"/>
    <s v=""/>
    <d v="2019-04-12T00:00:00"/>
    <d v="2019-04-12T00:00:00"/>
    <d v="2019-05-12T00:00:00"/>
    <s v="NGN"/>
    <n v="35674617.450000003"/>
    <n v="1329"/>
    <x v="4"/>
    <n v="44.3"/>
    <x v="4"/>
    <x v="1"/>
    <s v="Overdue"/>
    <x v="0"/>
    <s v="USD"/>
    <n v="116392.01"/>
  </r>
  <r>
    <s v="A2310000"/>
    <x v="9"/>
    <x v="9"/>
    <n v="1800021507"/>
    <x v="0"/>
    <x v="1"/>
    <x v="1"/>
    <s v="Orupabo, Amoni "/>
    <n v="0"/>
    <s v="PAN OCEAN FEB 2019 Crude Handling"/>
    <s v="468"/>
    <s v="DR"/>
    <s v=""/>
    <d v="2019-03-26T00:00:00"/>
    <d v="2019-03-26T00:00:00"/>
    <d v="2019-04-25T00:00:00"/>
    <s v="USD"/>
    <n v="144723.29"/>
    <n v="1346"/>
    <x v="4"/>
    <n v="44.866666666666667"/>
    <x v="4"/>
    <x v="1"/>
    <s v="Overdue"/>
    <x v="0"/>
    <s v="USD"/>
    <n v="144723.29"/>
  </r>
  <r>
    <s v="A2310000"/>
    <x v="9"/>
    <x v="9"/>
    <n v="1800021508"/>
    <x v="0"/>
    <x v="1"/>
    <x v="1"/>
    <s v="Orupabo, Amoni "/>
    <n v="0"/>
    <s v="PAN OCEAN FEB 2019 Crude Handling"/>
    <s v="454"/>
    <s v="DR"/>
    <s v=""/>
    <d v="2019-03-26T00:00:00"/>
    <d v="2019-03-26T00:00:00"/>
    <d v="2019-04-25T00:00:00"/>
    <s v="NGN"/>
    <n v="29549601.609999999"/>
    <n v="1346"/>
    <x v="4"/>
    <n v="44.866666666666667"/>
    <x v="4"/>
    <x v="1"/>
    <s v="Overdue"/>
    <x v="0"/>
    <s v="USD"/>
    <n v="96441.03"/>
  </r>
  <r>
    <s v="A2310000"/>
    <x v="9"/>
    <x v="9"/>
    <n v="103710322"/>
    <x v="0"/>
    <x v="1"/>
    <x v="1"/>
    <s v="Orupabo, Amoni "/>
    <n v="0"/>
    <s v="Legacy Debt Balance"/>
    <s v=""/>
    <s v="AB"/>
    <s v=""/>
    <d v="2019-03-15T00:00:00"/>
    <d v="2019-03-15T00:00:00"/>
    <d v="2019-03-15T00:00:00"/>
    <s v="NGN"/>
    <n v="24014533.640000001"/>
    <n v="1387"/>
    <x v="4"/>
    <n v="46.233333333333334"/>
    <x v="4"/>
    <x v="1"/>
    <s v="Overdue"/>
    <x v="0"/>
    <s v="USD"/>
    <n v="78376.23"/>
  </r>
  <r>
    <s v="A2310000"/>
    <x v="9"/>
    <x v="9"/>
    <n v="103905912"/>
    <x v="0"/>
    <x v="1"/>
    <x v="1"/>
    <s v="Orupabo, Amoni 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387"/>
    <x v="4"/>
    <n v="46.233333333333334"/>
    <x v="4"/>
    <x v="2"/>
    <s v="Overdue"/>
    <x v="1"/>
    <s v="USD"/>
    <n v="14987.33"/>
  </r>
  <r>
    <s v="A2310000"/>
    <x v="9"/>
    <x v="9"/>
    <n v="103905912"/>
    <x v="0"/>
    <x v="1"/>
    <x v="1"/>
    <s v="Orupabo, Amoni 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387"/>
    <x v="4"/>
    <n v="46.233333333333334"/>
    <x v="4"/>
    <x v="2"/>
    <s v="Overdue"/>
    <x v="1"/>
    <s v="USD"/>
    <n v="12651.36"/>
  </r>
  <r>
    <s v="A2310000"/>
    <x v="9"/>
    <x v="9"/>
    <n v="103905912"/>
    <x v="0"/>
    <x v="1"/>
    <x v="1"/>
    <s v="Orupabo, Amoni 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387"/>
    <x v="4"/>
    <n v="46.233333333333334"/>
    <x v="4"/>
    <x v="2"/>
    <s v="Overdue"/>
    <x v="1"/>
    <s v="USD"/>
    <n v="13674.78"/>
  </r>
  <r>
    <s v="A2310000"/>
    <x v="9"/>
    <x v="9"/>
    <n v="103905912"/>
    <x v="0"/>
    <x v="1"/>
    <x v="1"/>
    <s v="Orupabo, Amoni 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387"/>
    <x v="4"/>
    <n v="46.233333333333334"/>
    <x v="4"/>
    <x v="2"/>
    <s v="Overdue"/>
    <x v="1"/>
    <s v="USD"/>
    <n v="12948.95"/>
  </r>
  <r>
    <s v="A2310000"/>
    <x v="9"/>
    <x v="9"/>
    <n v="103905912"/>
    <x v="0"/>
    <x v="1"/>
    <x v="1"/>
    <s v="Orupabo, Amoni "/>
    <s v="WHT Outstg"/>
    <s v="WHT ON 1800016118 - PAN OCEAN FEBRUARY 2016"/>
    <s v=""/>
    <s v="AB"/>
    <s v=""/>
    <d v="2020-04-17T00:00:00"/>
    <d v="2020-04-17T00:00:00"/>
    <d v="2019-03-15T00:00:00"/>
    <s v="USD"/>
    <n v="3449.69"/>
    <n v="1387"/>
    <x v="4"/>
    <n v="46.233333333333334"/>
    <x v="4"/>
    <x v="2"/>
    <s v="Overdue"/>
    <x v="1"/>
    <s v="USD"/>
    <n v="3449.69"/>
  </r>
  <r>
    <s v="A2310000"/>
    <x v="9"/>
    <x v="9"/>
    <n v="103905912"/>
    <x v="0"/>
    <x v="1"/>
    <x v="1"/>
    <s v="Orupabo, Amoni "/>
    <s v="WHT Outstg"/>
    <s v="WHT ON 1800017266-OCTOBER 2016 CRUDE HANDLING"/>
    <s v=""/>
    <s v="AB"/>
    <s v=""/>
    <d v="2020-04-17T00:00:00"/>
    <d v="2020-04-17T00:00:00"/>
    <d v="2019-03-15T00:00:00"/>
    <s v="USD"/>
    <n v="1430.39"/>
    <n v="1387"/>
    <x v="4"/>
    <n v="46.233333333333334"/>
    <x v="4"/>
    <x v="2"/>
    <s v="Overdue"/>
    <x v="1"/>
    <s v="USD"/>
    <n v="1430.39"/>
  </r>
  <r>
    <s v="A2310000"/>
    <x v="9"/>
    <x v="9"/>
    <n v="103905912"/>
    <x v="0"/>
    <x v="1"/>
    <x v="1"/>
    <s v="Orupabo, Amoni "/>
    <s v="WHT Outstg"/>
    <s v="WHT ON 1800017448-NOVEMBER 2016 CRUDE HANDLING"/>
    <s v=""/>
    <s v="AB"/>
    <s v=""/>
    <d v="2020-04-17T00:00:00"/>
    <d v="2020-04-17T00:00:00"/>
    <d v="2019-03-15T00:00:00"/>
    <s v="USD"/>
    <n v="497.25"/>
    <n v="1387"/>
    <x v="4"/>
    <n v="46.233333333333334"/>
    <x v="4"/>
    <x v="2"/>
    <s v="Overdue"/>
    <x v="1"/>
    <s v="USD"/>
    <n v="497.25"/>
  </r>
  <r>
    <s v="A2310000"/>
    <x v="9"/>
    <x v="9"/>
    <n v="103905912"/>
    <x v="0"/>
    <x v="1"/>
    <x v="1"/>
    <s v="Orupabo, Amoni "/>
    <s v="WHT Outstg"/>
    <s v="WHT ON 1800018409-MAY  2017 CRUDE HANDLING"/>
    <s v=""/>
    <s v="AB"/>
    <s v=""/>
    <d v="2020-04-17T00:00:00"/>
    <d v="2020-04-17T00:00:00"/>
    <d v="2019-03-15T00:00:00"/>
    <s v="USD"/>
    <n v="724.8"/>
    <n v="1387"/>
    <x v="4"/>
    <n v="46.233333333333334"/>
    <x v="4"/>
    <x v="2"/>
    <s v="Overdue"/>
    <x v="1"/>
    <s v="USD"/>
    <n v="724.8"/>
  </r>
  <r>
    <s v="A2310000"/>
    <x v="9"/>
    <x v="9"/>
    <n v="103905912"/>
    <x v="0"/>
    <x v="1"/>
    <x v="1"/>
    <s v="Orupabo, Amoni 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387"/>
    <x v="4"/>
    <n v="46.233333333333334"/>
    <x v="4"/>
    <x v="2"/>
    <s v="Overdue"/>
    <x v="1"/>
    <s v="USD"/>
    <n v="58049.2"/>
  </r>
  <r>
    <s v="A2310000"/>
    <x v="9"/>
    <x v="9"/>
    <n v="103905912"/>
    <x v="0"/>
    <x v="1"/>
    <x v="1"/>
    <s v="Orupabo, Amoni "/>
    <s v="WHT Outstg"/>
    <s v="WHT ON 1800019184-NOV 2017 Crude Handling"/>
    <s v=""/>
    <s v="AB"/>
    <s v=""/>
    <d v="2020-04-17T00:00:00"/>
    <d v="2020-04-17T00:00:00"/>
    <d v="2019-03-15T00:00:00"/>
    <s v="USD"/>
    <n v="10705.19"/>
    <n v="1387"/>
    <x v="4"/>
    <n v="46.233333333333334"/>
    <x v="4"/>
    <x v="2"/>
    <s v="Overdue"/>
    <x v="1"/>
    <s v="USD"/>
    <n v="10705.19"/>
  </r>
  <r>
    <s v="A2310000"/>
    <x v="9"/>
    <x v="9"/>
    <n v="103905912"/>
    <x v="0"/>
    <x v="1"/>
    <x v="1"/>
    <s v="Orupabo, Amoni "/>
    <s v="WHT Outstg"/>
    <s v="WHT ON 1800019267 - DEC 2017 Crude Handling"/>
    <s v=""/>
    <s v="AB"/>
    <s v=""/>
    <d v="2020-04-17T00:00:00"/>
    <d v="2020-04-17T00:00:00"/>
    <d v="2019-03-15T00:00:00"/>
    <s v="USD"/>
    <n v="12114.58"/>
    <n v="1387"/>
    <x v="4"/>
    <n v="46.233333333333334"/>
    <x v="4"/>
    <x v="2"/>
    <s v="Overdue"/>
    <x v="1"/>
    <s v="USD"/>
    <n v="12114.58"/>
  </r>
  <r>
    <s v="A2310000"/>
    <x v="9"/>
    <x v="9"/>
    <n v="103905912"/>
    <x v="0"/>
    <x v="1"/>
    <x v="1"/>
    <s v="Orupabo, Amoni "/>
    <s v="WHT Outstg"/>
    <s v="WHT ON 1800019442-JAN 2018 Crude Handling"/>
    <s v=""/>
    <s v="AB"/>
    <s v=""/>
    <d v="2020-04-17T00:00:00"/>
    <d v="2020-04-17T00:00:00"/>
    <d v="2019-03-15T00:00:00"/>
    <s v="USD"/>
    <n v="11866.23"/>
    <n v="1387"/>
    <x v="4"/>
    <n v="46.233333333333334"/>
    <x v="4"/>
    <x v="2"/>
    <s v="Overdue"/>
    <x v="1"/>
    <s v="USD"/>
    <n v="11866.23"/>
  </r>
  <r>
    <s v="A2310000"/>
    <x v="9"/>
    <x v="9"/>
    <n v="103905912"/>
    <x v="0"/>
    <x v="1"/>
    <x v="1"/>
    <s v="Orupabo, Amoni "/>
    <s v="WHT Outstg"/>
    <s v="WHT ON 1800019555-FEB 2018 Crude Handling"/>
    <s v=""/>
    <s v="AB"/>
    <s v=""/>
    <d v="2020-04-17T00:00:00"/>
    <d v="2020-04-17T00:00:00"/>
    <d v="2019-03-15T00:00:00"/>
    <s v="USD"/>
    <n v="11815.72"/>
    <n v="1387"/>
    <x v="4"/>
    <n v="46.233333333333334"/>
    <x v="4"/>
    <x v="2"/>
    <s v="Overdue"/>
    <x v="1"/>
    <s v="USD"/>
    <n v="11815.72"/>
  </r>
  <r>
    <s v="A2310000"/>
    <x v="9"/>
    <x v="9"/>
    <n v="103905912"/>
    <x v="0"/>
    <x v="1"/>
    <x v="1"/>
    <s v="Orupabo, Amoni 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387"/>
    <x v="4"/>
    <n v="46.233333333333334"/>
    <x v="4"/>
    <x v="2"/>
    <s v="Overdue"/>
    <x v="1"/>
    <s v="USD"/>
    <n v="10100.780000000001"/>
  </r>
  <r>
    <s v="A2310000"/>
    <x v="9"/>
    <x v="9"/>
    <n v="103905912"/>
    <x v="0"/>
    <x v="1"/>
    <x v="1"/>
    <s v="Orupabo, Amoni 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387"/>
    <x v="4"/>
    <n v="46.233333333333334"/>
    <x v="4"/>
    <x v="2"/>
    <s v="Overdue"/>
    <x v="1"/>
    <s v="USD"/>
    <n v="1714.16"/>
  </r>
  <r>
    <s v="A2310000"/>
    <x v="9"/>
    <x v="9"/>
    <n v="103905912"/>
    <x v="0"/>
    <x v="1"/>
    <x v="1"/>
    <s v="Orupabo, Amoni "/>
    <s v="WHT Outstg"/>
    <s v="WHT ON 1800019908-APR 2018 Crude Handling"/>
    <s v=""/>
    <s v="AB"/>
    <s v=""/>
    <d v="2020-04-17T00:00:00"/>
    <d v="2020-04-17T00:00:00"/>
    <d v="2019-03-15T00:00:00"/>
    <s v="USD"/>
    <n v="13574.99"/>
    <n v="1387"/>
    <x v="4"/>
    <n v="46.233333333333334"/>
    <x v="4"/>
    <x v="2"/>
    <s v="Overdue"/>
    <x v="1"/>
    <s v="USD"/>
    <n v="13574.99"/>
  </r>
  <r>
    <s v="A2310000"/>
    <x v="9"/>
    <x v="9"/>
    <n v="103905912"/>
    <x v="0"/>
    <x v="1"/>
    <x v="1"/>
    <s v="Orupabo, Amoni "/>
    <s v="WHT Outstg"/>
    <s v="WHT ON 1800020042-MAY 2018 Crude Handling"/>
    <s v=""/>
    <s v="AB"/>
    <s v=""/>
    <d v="2020-04-17T00:00:00"/>
    <d v="2020-04-17T00:00:00"/>
    <d v="2019-03-15T00:00:00"/>
    <s v="USD"/>
    <n v="5402.82"/>
    <n v="1387"/>
    <x v="4"/>
    <n v="46.233333333333334"/>
    <x v="4"/>
    <x v="2"/>
    <s v="Overdue"/>
    <x v="1"/>
    <s v="USD"/>
    <n v="5402.82"/>
  </r>
  <r>
    <s v="A2310000"/>
    <x v="9"/>
    <x v="9"/>
    <n v="103905912"/>
    <x v="0"/>
    <x v="1"/>
    <x v="1"/>
    <s v="Orupabo, Amoni "/>
    <s v="WHT Outstg"/>
    <s v="WHT ON 1800020200-JUN 2018 Crude Handling"/>
    <s v=""/>
    <s v="AB"/>
    <s v=""/>
    <d v="2020-04-17T00:00:00"/>
    <d v="2020-04-17T00:00:00"/>
    <d v="2019-03-15T00:00:00"/>
    <s v="USD"/>
    <n v="9988.36"/>
    <n v="1387"/>
    <x v="4"/>
    <n v="46.233333333333334"/>
    <x v="4"/>
    <x v="2"/>
    <s v="Overdue"/>
    <x v="1"/>
    <s v="USD"/>
    <n v="9988.36"/>
  </r>
  <r>
    <s v="A2310000"/>
    <x v="9"/>
    <x v="9"/>
    <n v="103905912"/>
    <x v="0"/>
    <x v="1"/>
    <x v="1"/>
    <s v="Orupabo, Amoni "/>
    <s v="WHT Outstg"/>
    <s v="WHT ON 1800020346 -JULY  2018 Crude Handling"/>
    <s v=""/>
    <s v="AB"/>
    <s v=""/>
    <d v="2020-04-17T00:00:00"/>
    <d v="2020-04-17T00:00:00"/>
    <d v="2019-03-15T00:00:00"/>
    <s v="USD"/>
    <n v="10858.33"/>
    <n v="1387"/>
    <x v="4"/>
    <n v="46.233333333333334"/>
    <x v="4"/>
    <x v="2"/>
    <s v="Overdue"/>
    <x v="1"/>
    <s v="USD"/>
    <n v="10858.33"/>
  </r>
  <r>
    <s v="A2310000"/>
    <x v="9"/>
    <x v="9"/>
    <n v="103905912"/>
    <x v="0"/>
    <x v="1"/>
    <x v="1"/>
    <s v="Orupabo, Amoni "/>
    <s v="WHT Outstg"/>
    <s v="WHT ON 1800020475-AUG 2018 Crude Handling"/>
    <s v=""/>
    <s v="AB"/>
    <s v=""/>
    <d v="2020-04-17T00:00:00"/>
    <d v="2020-04-17T00:00:00"/>
    <d v="2019-03-15T00:00:00"/>
    <s v="USD"/>
    <n v="13738.17"/>
    <n v="1387"/>
    <x v="4"/>
    <n v="46.233333333333334"/>
    <x v="4"/>
    <x v="2"/>
    <s v="Overdue"/>
    <x v="1"/>
    <s v="USD"/>
    <n v="13738.17"/>
  </r>
  <r>
    <s v="A2310000"/>
    <x v="9"/>
    <x v="9"/>
    <n v="103905912"/>
    <x v="0"/>
    <x v="1"/>
    <x v="1"/>
    <s v="Orupabo, Amoni 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387"/>
    <x v="4"/>
    <n v="46.233333333333334"/>
    <x v="4"/>
    <x v="2"/>
    <s v="Overdue"/>
    <x v="1"/>
    <s v="USD"/>
    <n v="8191.71"/>
  </r>
  <r>
    <s v="A2310000"/>
    <x v="9"/>
    <x v="9"/>
    <n v="103905912"/>
    <x v="0"/>
    <x v="1"/>
    <x v="1"/>
    <s v="Orupabo, Amoni "/>
    <s v="WHT Outstg"/>
    <s v="WHT ON 1800020793-OCT 2018 Crude Handling"/>
    <s v=""/>
    <s v="AB"/>
    <s v=""/>
    <d v="2020-04-17T00:00:00"/>
    <d v="2020-04-17T00:00:00"/>
    <d v="2019-03-15T00:00:00"/>
    <s v="USD"/>
    <n v="12308.69"/>
    <n v="1387"/>
    <x v="4"/>
    <n v="46.233333333333334"/>
    <x v="4"/>
    <x v="2"/>
    <s v="Overdue"/>
    <x v="1"/>
    <s v="USD"/>
    <n v="12308.69"/>
  </r>
  <r>
    <s v="A2310000"/>
    <x v="9"/>
    <x v="9"/>
    <n v="103905912"/>
    <x v="0"/>
    <x v="1"/>
    <x v="1"/>
    <s v="Orupabo, Amoni "/>
    <s v="WHT Outstg"/>
    <s v="WHT ON 1800020978-NOV 2018 Crude Handling"/>
    <s v=""/>
    <s v="AB"/>
    <s v=""/>
    <d v="2020-04-17T00:00:00"/>
    <d v="2020-04-17T00:00:00"/>
    <d v="2019-03-15T00:00:00"/>
    <s v="USD"/>
    <n v="6185.52"/>
    <n v="1387"/>
    <x v="4"/>
    <n v="46.233333333333334"/>
    <x v="4"/>
    <x v="2"/>
    <s v="Overdue"/>
    <x v="1"/>
    <s v="USD"/>
    <n v="6185.52"/>
  </r>
  <r>
    <s v="A2310000"/>
    <x v="9"/>
    <x v="9"/>
    <n v="103905912"/>
    <x v="0"/>
    <x v="1"/>
    <x v="1"/>
    <s v="Orupabo, Amoni "/>
    <s v="WHT Outstg"/>
    <s v="WHT ON 1800021157-DEC 2018 Crude Handling"/>
    <s v=""/>
    <s v="AB"/>
    <s v=""/>
    <d v="2020-04-17T00:00:00"/>
    <d v="2020-04-17T00:00:00"/>
    <d v="2019-03-15T00:00:00"/>
    <s v="USD"/>
    <n v="12622.76"/>
    <n v="1387"/>
    <x v="4"/>
    <n v="46.233333333333334"/>
    <x v="4"/>
    <x v="2"/>
    <s v="Overdue"/>
    <x v="1"/>
    <s v="USD"/>
    <n v="12622.76"/>
  </r>
  <r>
    <s v="A2310000"/>
    <x v="9"/>
    <x v="9"/>
    <n v="103905912"/>
    <x v="0"/>
    <x v="1"/>
    <x v="1"/>
    <s v="Orupabo, Amoni "/>
    <s v="WHT Outstg"/>
    <s v="WHT ON 1800021324-JAN 2019 Crude Handling"/>
    <s v=""/>
    <s v="AB"/>
    <s v=""/>
    <d v="2020-04-17T00:00:00"/>
    <d v="2020-04-17T00:00:00"/>
    <d v="2019-03-15T00:00:00"/>
    <s v="USD"/>
    <n v="12854.95"/>
    <n v="1387"/>
    <x v="4"/>
    <n v="46.233333333333334"/>
    <x v="4"/>
    <x v="2"/>
    <s v="Overdue"/>
    <x v="1"/>
    <s v="USD"/>
    <n v="12854.95"/>
  </r>
  <r>
    <s v="A2310000"/>
    <x v="9"/>
    <x v="9"/>
    <n v="103905912"/>
    <x v="0"/>
    <x v="1"/>
    <x v="1"/>
    <s v="Orupabo, Amoni 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387"/>
    <x v="4"/>
    <n v="46.233333333333334"/>
    <x v="4"/>
    <x v="2"/>
    <s v="Overdue"/>
    <x v="1"/>
    <s v="USD"/>
    <n v="16985.23"/>
  </r>
  <r>
    <s v="A2310000"/>
    <x v="9"/>
    <x v="9"/>
    <n v="103905863"/>
    <x v="0"/>
    <x v="1"/>
    <x v="1"/>
    <s v="Orupabo, Amoni 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522"/>
    <x v="4"/>
    <n v="117.4"/>
    <x v="4"/>
    <x v="2"/>
    <s v="Overdue"/>
    <x v="1"/>
    <s v="USD"/>
    <n v="33305.49"/>
  </r>
  <r>
    <s v="A2310000"/>
    <x v="9"/>
    <x v="9"/>
    <n v="103905863"/>
    <x v="0"/>
    <x v="1"/>
    <x v="1"/>
    <s v="Orupabo, Amoni 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522"/>
    <x v="4"/>
    <n v="117.4"/>
    <x v="4"/>
    <x v="2"/>
    <s v="Overdue"/>
    <x v="1"/>
    <s v="USD"/>
    <n v="35679.620000000003"/>
  </r>
  <r>
    <s v="A2310000"/>
    <x v="9"/>
    <x v="9"/>
    <n v="103905863"/>
    <x v="0"/>
    <x v="1"/>
    <x v="1"/>
    <s v="Orupabo, Amoni "/>
    <s v="WHT Outstg"/>
    <s v="WHT ON 1800008872 -APRIL 2012 CRUDE HANDLING"/>
    <s v=""/>
    <s v="AB"/>
    <s v=""/>
    <d v="2020-04-17T00:00:00"/>
    <d v="2020-04-17T00:00:00"/>
    <d v="2013-05-10T00:00:00"/>
    <s v="USD"/>
    <n v="23876.47"/>
    <n v="3522"/>
    <x v="4"/>
    <n v="117.4"/>
    <x v="4"/>
    <x v="2"/>
    <s v="Overdue"/>
    <x v="1"/>
    <s v="USD"/>
    <n v="23876.47"/>
  </r>
  <r>
    <s v="A2310000"/>
    <x v="9"/>
    <x v="9"/>
    <n v="103905863"/>
    <x v="0"/>
    <x v="1"/>
    <x v="1"/>
    <s v="Orupabo, Amoni 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522"/>
    <x v="4"/>
    <n v="117.4"/>
    <x v="4"/>
    <x v="2"/>
    <s v="Overdue"/>
    <x v="1"/>
    <s v="USD"/>
    <n v="37156.839999999997"/>
  </r>
  <r>
    <s v="A2310000"/>
    <x v="9"/>
    <x v="9"/>
    <n v="103905863"/>
    <x v="0"/>
    <x v="1"/>
    <x v="1"/>
    <s v="Orupabo, Amoni "/>
    <s v="WHT Outstg"/>
    <s v="WHT ON 1800009140-JUNE 2012 CRUDE HANDLING"/>
    <s v=""/>
    <s v="AB"/>
    <s v=""/>
    <d v="2020-04-17T00:00:00"/>
    <d v="2020-04-17T00:00:00"/>
    <d v="2013-05-10T00:00:00"/>
    <s v="USD"/>
    <n v="35841.79"/>
    <n v="3522"/>
    <x v="4"/>
    <n v="117.4"/>
    <x v="4"/>
    <x v="2"/>
    <s v="Overdue"/>
    <x v="1"/>
    <s v="USD"/>
    <n v="35841.79"/>
  </r>
  <r>
    <s v="A2310000"/>
    <x v="9"/>
    <x v="9"/>
    <n v="103905862"/>
    <x v="0"/>
    <x v="1"/>
    <x v="1"/>
    <s v="Orupabo, Amoni "/>
    <s v="WHT Outstg"/>
    <s v="WHT ON 1800008098-OCTOBER 2011 CRUDE HANDLING"/>
    <s v=""/>
    <s v="AB"/>
    <s v=""/>
    <d v="2020-04-17T00:00:00"/>
    <d v="2020-04-17T00:00:00"/>
    <d v="2012-01-24T00:00:00"/>
    <s v="USD"/>
    <n v="6028.23"/>
    <n v="3994"/>
    <x v="4"/>
    <n v="133.13333333333333"/>
    <x v="4"/>
    <x v="2"/>
    <s v="Overdue"/>
    <x v="1"/>
    <s v="USD"/>
    <n v="6028.23"/>
  </r>
  <r>
    <s v="A2310000"/>
    <x v="9"/>
    <x v="9"/>
    <n v="103905862"/>
    <x v="0"/>
    <x v="1"/>
    <x v="1"/>
    <s v="Orupabo, Amoni 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994"/>
    <x v="4"/>
    <n v="133.13333333333333"/>
    <x v="4"/>
    <x v="2"/>
    <s v="Overdue"/>
    <x v="1"/>
    <s v="USD"/>
    <n v="76784.710000000006"/>
  </r>
  <r>
    <s v="A2310000"/>
    <x v="9"/>
    <x v="9"/>
    <n v="103905861"/>
    <x v="0"/>
    <x v="1"/>
    <x v="1"/>
    <s v="Orupabo, Amoni 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4018"/>
    <x v="4"/>
    <n v="133.93333333333334"/>
    <x v="4"/>
    <x v="2"/>
    <s v="Overdue"/>
    <x v="1"/>
    <s v="USD"/>
    <n v="79537.149999999994"/>
  </r>
  <r>
    <s v="A2310000"/>
    <x v="9"/>
    <x v="9"/>
    <n v="103905861"/>
    <x v="0"/>
    <x v="1"/>
    <x v="1"/>
    <s v="Orupabo, Amoni 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4018"/>
    <x v="4"/>
    <n v="133.93333333333334"/>
    <x v="4"/>
    <x v="2"/>
    <s v="Overdue"/>
    <x v="1"/>
    <s v="USD"/>
    <n v="11251.47"/>
  </r>
  <r>
    <s v="A2310000"/>
    <x v="9"/>
    <x v="9"/>
    <n v="104294703"/>
    <x v="0"/>
    <x v="1"/>
    <x v="1"/>
    <s v="Orupabo, Amoni "/>
    <n v="0"/>
    <s v="WHT ON 1800004199-Jan.-Dec'08 Escalation_Bal"/>
    <s v=""/>
    <s v="AB"/>
    <s v=""/>
    <d v="2022-09-30T00:00:00"/>
    <d v="2022-09-30T00:00:00"/>
    <d v="2010-09-29T00:00:00"/>
    <s v="USD"/>
    <n v="57755.02"/>
    <n v="4476"/>
    <x v="4"/>
    <n v="149.19999999999999"/>
    <x v="4"/>
    <x v="2"/>
    <s v="Overdue"/>
    <x v="1"/>
    <s v="USD"/>
    <n v="57755.02"/>
  </r>
  <r>
    <s v="A2310000"/>
    <x v="9"/>
    <x v="9"/>
    <n v="103905860"/>
    <x v="0"/>
    <x v="1"/>
    <x v="1"/>
    <s v="Orupabo, Amoni 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476"/>
    <x v="4"/>
    <n v="149.19999999999999"/>
    <x v="4"/>
    <x v="2"/>
    <s v="Overdue"/>
    <x v="1"/>
    <s v="USD"/>
    <n v="36370.54"/>
  </r>
  <r>
    <s v="A2310000"/>
    <x v="9"/>
    <x v="9"/>
    <n v="103905860"/>
    <x v="0"/>
    <x v="1"/>
    <x v="1"/>
    <s v="Orupabo, Amoni 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476"/>
    <x v="4"/>
    <n v="149.19999999999999"/>
    <x v="4"/>
    <x v="2"/>
    <s v="Overdue"/>
    <x v="1"/>
    <s v="USD"/>
    <n v="243.64"/>
  </r>
  <r>
    <s v="A2310000"/>
    <x v="9"/>
    <x v="9"/>
    <n v="103905860"/>
    <x v="0"/>
    <x v="1"/>
    <x v="1"/>
    <s v="Orupabo, Amoni "/>
    <s v="WHT Outstg"/>
    <s v="WHT ON 1800005901-APRIL 2010 CRUDE HANDLING."/>
    <s v=""/>
    <s v="AB"/>
    <s v=""/>
    <d v="2020-04-17T00:00:00"/>
    <d v="2020-04-17T00:00:00"/>
    <d v="2010-09-29T00:00:00"/>
    <s v="USD"/>
    <n v="17457.72"/>
    <n v="4476"/>
    <x v="4"/>
    <n v="149.19999999999999"/>
    <x v="4"/>
    <x v="2"/>
    <s v="Overdue"/>
    <x v="1"/>
    <s v="USD"/>
    <n v="17457.72"/>
  </r>
  <r>
    <s v="A2310000"/>
    <x v="9"/>
    <x v="9"/>
    <n v="103905860"/>
    <x v="0"/>
    <x v="1"/>
    <x v="1"/>
    <s v="Orupabo, Amoni 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476"/>
    <x v="4"/>
    <n v="149.19999999999999"/>
    <x v="4"/>
    <x v="2"/>
    <s v="Overdue"/>
    <x v="1"/>
    <s v="USD"/>
    <n v="2422.3200000000002"/>
  </r>
  <r>
    <s v="A2310000"/>
    <x v="9"/>
    <x v="9"/>
    <n v="103905860"/>
    <x v="0"/>
    <x v="1"/>
    <x v="1"/>
    <s v="Orupabo, Amoni "/>
    <s v="WHT Outstg"/>
    <s v="WHT ON 1800006084-MAY 2010 CHA MODELS"/>
    <s v=""/>
    <s v="AB"/>
    <s v=""/>
    <d v="2020-04-17T00:00:00"/>
    <d v="2020-04-17T00:00:00"/>
    <d v="2010-09-29T00:00:00"/>
    <s v="USD"/>
    <n v="31065.72"/>
    <n v="4476"/>
    <x v="4"/>
    <n v="149.19999999999999"/>
    <x v="4"/>
    <x v="2"/>
    <s v="Overdue"/>
    <x v="1"/>
    <s v="USD"/>
    <n v="31065.72"/>
  </r>
  <r>
    <s v="A2310000"/>
    <x v="10"/>
    <x v="10"/>
    <n v="1800027428"/>
    <x v="0"/>
    <x v="1"/>
    <x v="1"/>
    <s v="Orupabo, Amoni "/>
    <n v="0"/>
    <s v="RENT 2 Ikono  Apr 2022_March 2023"/>
    <s v="454"/>
    <s v="DR"/>
    <s v=""/>
    <d v="2022-03-11T00:00:00"/>
    <d v="2022-03-11T00:00:00"/>
    <d v="2022-04-10T00:00:00"/>
    <s v="NGN"/>
    <n v="13800000"/>
    <n v="265"/>
    <x v="4"/>
    <n v="8.8333333333333339"/>
    <x v="2"/>
    <x v="1"/>
    <s v="Overdue"/>
    <x v="0"/>
    <s v="USD"/>
    <n v="33186.239999999998"/>
  </r>
  <r>
    <s v="A2310000"/>
    <x v="10"/>
    <x v="10"/>
    <n v="1600004003"/>
    <x v="0"/>
    <x v="1"/>
    <x v="1"/>
    <s v="Orupabo, Amoni "/>
    <n v="0"/>
    <s v="WHT TEPNG-10% Rent on Accom(resid-com)421343774432"/>
    <s v="454"/>
    <s v="DG"/>
    <s v=""/>
    <d v="2022-02-28T00:00:00"/>
    <d v="2022-02-28T00:00:00"/>
    <d v="2022-02-28T00:00:00"/>
    <s v="NGN"/>
    <n v="-138000"/>
    <n v="306"/>
    <x v="4"/>
    <n v="10.199999999999999"/>
    <x v="2"/>
    <x v="2"/>
    <s v="Overdue"/>
    <x v="1"/>
    <s v="USD"/>
    <n v="-331.71"/>
  </r>
  <r>
    <s v="A2310000"/>
    <x v="10"/>
    <x v="10"/>
    <n v="1600004004"/>
    <x v="0"/>
    <x v="1"/>
    <x v="1"/>
    <s v="Orupabo, Amoni "/>
    <n v="0"/>
    <s v="WHT TEPNG-10% Rent on Accommodation (resid- com)"/>
    <s v="454"/>
    <s v="DG"/>
    <s v=""/>
    <d v="2022-02-28T00:00:00"/>
    <d v="2022-02-28T00:00:00"/>
    <d v="2022-02-28T00:00:00"/>
    <s v="NGN"/>
    <n v="-1242000"/>
    <n v="306"/>
    <x v="4"/>
    <n v="10.199999999999999"/>
    <x v="2"/>
    <x v="2"/>
    <s v="Overdue"/>
    <x v="1"/>
    <s v="USD"/>
    <n v="-2985.4"/>
  </r>
  <r>
    <s v="A2310000"/>
    <x v="10"/>
    <x v="10"/>
    <n v="1600004000"/>
    <x v="0"/>
    <x v="1"/>
    <x v="1"/>
    <s v="Orupabo, Amoni "/>
    <n v="0"/>
    <s v="January 2022 Crude handling  - TEPNG"/>
    <s v="468"/>
    <s v="DG"/>
    <s v=""/>
    <d v="2022-02-24T00:00:00"/>
    <d v="2022-02-24T00:00:00"/>
    <d v="2022-02-24T00:00:00"/>
    <s v="USD"/>
    <n v="-97776"/>
    <n v="310"/>
    <x v="4"/>
    <n v="10.333333333333334"/>
    <x v="2"/>
    <x v="1"/>
    <s v="Overdue"/>
    <x v="0"/>
    <s v="USD"/>
    <n v="-97776"/>
  </r>
  <r>
    <s v="A2310000"/>
    <x v="10"/>
    <x v="10"/>
    <n v="1600004001"/>
    <x v="0"/>
    <x v="1"/>
    <x v="1"/>
    <s v="Orupabo, Amoni "/>
    <n v="0"/>
    <s v="January 2022 Crude handling  - TEPNG"/>
    <s v="454"/>
    <s v="DG"/>
    <s v=""/>
    <d v="2022-02-24T00:00:00"/>
    <d v="2022-02-24T00:00:00"/>
    <d v="2022-02-24T00:00:00"/>
    <s v="NGN"/>
    <n v="-60797361.240000002"/>
    <n v="310"/>
    <x v="4"/>
    <n v="10.333333333333334"/>
    <x v="2"/>
    <x v="1"/>
    <s v="Overdue"/>
    <x v="0"/>
    <s v="USD"/>
    <n v="-146187.26"/>
  </r>
  <r>
    <s v="A2310000"/>
    <x v="10"/>
    <x v="10"/>
    <n v="1800026052"/>
    <x v="0"/>
    <x v="1"/>
    <x v="1"/>
    <s v="Orupabo, Amoni "/>
    <n v="0"/>
    <s v="TEPNG Aug 2020 CrdHandl (Supplementary)"/>
    <s v="468"/>
    <s v="DR"/>
    <s v=""/>
    <d v="2021-05-26T00:00:00"/>
    <d v="2021-05-26T00:00:00"/>
    <d v="2021-06-25T00:00:00"/>
    <s v="USD"/>
    <n v="6762.8"/>
    <n v="554"/>
    <x v="4"/>
    <n v="18.466666666666665"/>
    <x v="4"/>
    <x v="1"/>
    <s v="Overdue"/>
    <x v="0"/>
    <s v="USD"/>
    <n v="6762.8"/>
  </r>
  <r>
    <s v="A2310000"/>
    <x v="10"/>
    <x v="10"/>
    <n v="1800026053"/>
    <x v="0"/>
    <x v="1"/>
    <x v="1"/>
    <s v="Orupabo, Amoni "/>
    <n v="0"/>
    <s v="TEPNG Aug 2020 CrdHandl (Supplementary)"/>
    <s v="454"/>
    <s v="DR"/>
    <s v=""/>
    <d v="2021-05-26T00:00:00"/>
    <d v="2021-05-26T00:00:00"/>
    <d v="2021-06-25T00:00:00"/>
    <s v="NGN"/>
    <n v="3791901.96"/>
    <n v="554"/>
    <x v="4"/>
    <n v="18.466666666666665"/>
    <x v="4"/>
    <x v="1"/>
    <s v="Overdue"/>
    <x v="0"/>
    <s v="USD"/>
    <n v="9254.14"/>
  </r>
  <r>
    <s v="A2310000"/>
    <x v="10"/>
    <x v="10"/>
    <n v="104089471"/>
    <x v="0"/>
    <x v="1"/>
    <x v="1"/>
    <s v="Orupabo, Amoni 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569"/>
    <x v="4"/>
    <n v="18.966666666666665"/>
    <x v="4"/>
    <x v="1"/>
    <s v="Overdue"/>
    <x v="0"/>
    <s v="USD"/>
    <n v="68302.02"/>
  </r>
  <r>
    <s v="A2310000"/>
    <x v="10"/>
    <x v="10"/>
    <n v="104040771"/>
    <x v="0"/>
    <x v="1"/>
    <x v="1"/>
    <s v="Orupabo, Amoni "/>
    <n v="0"/>
    <s v="Bal of 1800024756 TOTAL  AUGUST 2020 CHA"/>
    <s v=""/>
    <s v="AB"/>
    <s v=""/>
    <d v="2021-02-26T00:00:00"/>
    <d v="2021-02-26T00:00:00"/>
    <d v="2021-01-14T00:00:00"/>
    <s v="USD"/>
    <n v="131999.96"/>
    <n v="716"/>
    <x v="4"/>
    <n v="23.866666666666667"/>
    <x v="4"/>
    <x v="1"/>
    <s v="Overdue"/>
    <x v="0"/>
    <s v="USD"/>
    <n v="131999.96"/>
  </r>
  <r>
    <s v="A2310000"/>
    <x v="10"/>
    <x v="10"/>
    <n v="104040772"/>
    <x v="0"/>
    <x v="1"/>
    <x v="1"/>
    <s v="Orupabo, Amoni 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716"/>
    <x v="4"/>
    <n v="23.866666666666667"/>
    <x v="4"/>
    <x v="1"/>
    <s v="Overdue"/>
    <x v="0"/>
    <s v="USD"/>
    <n v="195022.61"/>
  </r>
  <r>
    <s v="A2310000"/>
    <x v="10"/>
    <x v="10"/>
    <n v="1600003357"/>
    <x v="0"/>
    <x v="1"/>
    <x v="1"/>
    <s v="Orupabo, Amoni "/>
    <n v="0"/>
    <s v="TEPNG Jan - feb 2020 Crude Handling"/>
    <s v="468"/>
    <s v="DG"/>
    <s v=""/>
    <d v="2020-10-20T00:00:00"/>
    <d v="2020-10-20T00:00:00"/>
    <d v="2020-10-20T00:00:00"/>
    <s v="USD"/>
    <n v="-52269.26"/>
    <n v="802"/>
    <x v="4"/>
    <n v="26.733333333333334"/>
    <x v="4"/>
    <x v="1"/>
    <s v="Overdue"/>
    <x v="0"/>
    <s v="USD"/>
    <n v="-52269.26"/>
  </r>
  <r>
    <s v="A2310000"/>
    <x v="10"/>
    <x v="10"/>
    <n v="1600003358"/>
    <x v="0"/>
    <x v="1"/>
    <x v="1"/>
    <s v="Orupabo, Amoni "/>
    <n v="0"/>
    <s v="TEPNG Jan - feb 2020 Crude Handling"/>
    <s v="454"/>
    <s v="DG"/>
    <s v=""/>
    <d v="2020-10-20T00:00:00"/>
    <d v="2020-10-20T00:00:00"/>
    <d v="2020-10-20T00:00:00"/>
    <s v="NGN"/>
    <n v="-29754278.120000001"/>
    <n v="802"/>
    <x v="4"/>
    <n v="26.733333333333334"/>
    <x v="4"/>
    <x v="1"/>
    <s v="Overdue"/>
    <x v="0"/>
    <s v="USD"/>
    <n v="-78402.52"/>
  </r>
  <r>
    <s v="A2310000"/>
    <x v="10"/>
    <x v="10"/>
    <n v="1800021474"/>
    <x v="0"/>
    <x v="1"/>
    <x v="1"/>
    <s v="Orupabo, Amoni "/>
    <n v="0"/>
    <s v="TEPNG 2018 Excess RPC Charge Terminal"/>
    <s v="468"/>
    <s v="DR"/>
    <s v=""/>
    <d v="2019-03-20T00:00:00"/>
    <d v="2019-03-20T00:00:00"/>
    <d v="2019-04-19T00:00:00"/>
    <s v="USD"/>
    <n v="321299.92"/>
    <n v="1352"/>
    <x v="4"/>
    <n v="45.06666666666667"/>
    <x v="4"/>
    <x v="1"/>
    <s v="Overdue"/>
    <x v="0"/>
    <s v="USD"/>
    <n v="321299.92"/>
  </r>
  <r>
    <s v="A2310000"/>
    <x v="10"/>
    <x v="10"/>
    <n v="1800021478"/>
    <x v="0"/>
    <x v="1"/>
    <x v="1"/>
    <s v="Orupabo, Amoni "/>
    <n v="0"/>
    <s v="TEPNG 2018 Excess RPC Penalty Charge"/>
    <s v="468"/>
    <s v="DR"/>
    <s v=""/>
    <d v="2019-03-20T00:00:00"/>
    <d v="2019-03-20T00:00:00"/>
    <d v="2019-04-19T00:00:00"/>
    <s v="USD"/>
    <n v="75505.48"/>
    <n v="1352"/>
    <x v="4"/>
    <n v="45.06666666666667"/>
    <x v="4"/>
    <x v="1"/>
    <s v="Overdue"/>
    <x v="0"/>
    <s v="USD"/>
    <n v="75505.48"/>
  </r>
  <r>
    <s v="A2310000"/>
    <x v="10"/>
    <x v="10"/>
    <n v="1800021479"/>
    <x v="0"/>
    <x v="1"/>
    <x v="1"/>
    <s v="Orupabo, Amoni "/>
    <n v="0"/>
    <s v="TEPNG 2018 Excess RPC Penalty Charge"/>
    <s v="454"/>
    <s v="DR"/>
    <s v=""/>
    <d v="2019-03-20T00:00:00"/>
    <d v="2019-03-20T00:00:00"/>
    <d v="2019-04-19T00:00:00"/>
    <s v="NGN"/>
    <n v="34599066.490000002"/>
    <n v="1352"/>
    <x v="4"/>
    <n v="45.06666666666667"/>
    <x v="4"/>
    <x v="1"/>
    <s v="Overdue"/>
    <x v="0"/>
    <s v="USD"/>
    <n v="112920.97"/>
  </r>
  <r>
    <s v="A2310000"/>
    <x v="10"/>
    <x v="10"/>
    <n v="1800021476"/>
    <x v="0"/>
    <x v="1"/>
    <x v="1"/>
    <s v="Orupabo, Amoni "/>
    <n v="0"/>
    <s v="TEPNG 2018 Excess RPC Pipeline Charge"/>
    <s v="468"/>
    <s v="DR"/>
    <s v=""/>
    <d v="2019-03-20T00:00:00"/>
    <d v="2019-03-20T00:00:00"/>
    <d v="2019-04-19T00:00:00"/>
    <s v="USD"/>
    <n v="101209.47"/>
    <n v="1352"/>
    <x v="4"/>
    <n v="45.06666666666667"/>
    <x v="4"/>
    <x v="1"/>
    <s v="Overdue"/>
    <x v="0"/>
    <s v="USD"/>
    <n v="101209.47"/>
  </r>
  <r>
    <s v="A2310000"/>
    <x v="10"/>
    <x v="10"/>
    <n v="1800021477"/>
    <x v="0"/>
    <x v="1"/>
    <x v="1"/>
    <s v="Orupabo, Amoni "/>
    <n v="0"/>
    <s v="TEPNG 2018 Excess RPC Pipeline Charge"/>
    <s v="454"/>
    <s v="DR"/>
    <s v=""/>
    <d v="2019-03-20T00:00:00"/>
    <d v="2019-03-20T00:00:00"/>
    <d v="2019-04-19T00:00:00"/>
    <s v="NGN"/>
    <n v="46377472.109999999"/>
    <n v="1352"/>
    <x v="4"/>
    <n v="45.06666666666667"/>
    <x v="4"/>
    <x v="1"/>
    <s v="Overdue"/>
    <x v="0"/>
    <s v="USD"/>
    <n v="151362.16"/>
  </r>
  <r>
    <s v="A2310000"/>
    <x v="10"/>
    <x v="10"/>
    <n v="1800021475"/>
    <x v="0"/>
    <x v="1"/>
    <x v="1"/>
    <s v="Orupabo, Amoni "/>
    <n v="0"/>
    <s v="TEPNG 2018 Excess RPC Terminal  Charge"/>
    <s v="454"/>
    <s v="DR"/>
    <s v=""/>
    <d v="2019-03-20T00:00:00"/>
    <d v="2019-03-20T00:00:00"/>
    <d v="2019-04-19T00:00:00"/>
    <s v="NGN"/>
    <n v="147230070.19"/>
    <n v="1352"/>
    <x v="4"/>
    <n v="45.06666666666667"/>
    <x v="4"/>
    <x v="1"/>
    <s v="Overdue"/>
    <x v="0"/>
    <s v="USD"/>
    <n v="480514.78"/>
  </r>
  <r>
    <s v="A2310000"/>
    <x v="10"/>
    <x v="10"/>
    <n v="103640642"/>
    <x v="0"/>
    <x v="1"/>
    <x v="1"/>
    <s v="Orupabo, Amoni 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522"/>
    <x v="4"/>
    <n v="50.733333333333334"/>
    <x v="4"/>
    <x v="1"/>
    <s v="Overdue"/>
    <x v="0"/>
    <s v="USD"/>
    <n v="-102255.55"/>
  </r>
  <r>
    <s v="A2310000"/>
    <x v="10"/>
    <x v="10"/>
    <n v="1400012798"/>
    <x v="0"/>
    <x v="1"/>
    <x v="1"/>
    <s v="Orupabo, Amoni "/>
    <n v="0"/>
    <s v="TEPNG pmt"/>
    <s v=""/>
    <s v="DZ"/>
    <s v=""/>
    <d v="2018-09-28T00:00:00"/>
    <d v="2018-09-27T00:00:00"/>
    <d v="2018-09-28T00:00:00"/>
    <s v="USD"/>
    <n v="-68368.72"/>
    <n v="1555"/>
    <x v="4"/>
    <n v="51.833333333333336"/>
    <x v="4"/>
    <x v="1"/>
    <s v="Overdue"/>
    <x v="0"/>
    <s v="USD"/>
    <n v="-68368.72"/>
  </r>
  <r>
    <s v="A2310000"/>
    <x v="10"/>
    <x v="10"/>
    <n v="1800020032"/>
    <x v="0"/>
    <x v="1"/>
    <x v="1"/>
    <s v="Orupabo, Amoni "/>
    <n v="0"/>
    <s v="TEPNG  RPC Charge  -Jan To Dec 2017"/>
    <s v="468"/>
    <s v="DR"/>
    <s v=""/>
    <d v="2018-06-07T00:00:00"/>
    <d v="2018-06-07T00:00:00"/>
    <d v="2018-07-07T00:00:00"/>
    <s v="USD"/>
    <n v="647972.49"/>
    <n v="1638"/>
    <x v="4"/>
    <n v="54.6"/>
    <x v="4"/>
    <x v="1"/>
    <s v="Overdue"/>
    <x v="0"/>
    <s v="USD"/>
    <n v="647972.49"/>
  </r>
  <r>
    <s v="A2310000"/>
    <x v="10"/>
    <x v="10"/>
    <n v="1800020034"/>
    <x v="0"/>
    <x v="1"/>
    <x v="1"/>
    <s v="Orupabo, Amoni "/>
    <n v="0"/>
    <s v="TEPNG Excess RPC  Charge Jan To Dec 2017"/>
    <s v="468"/>
    <s v="DR"/>
    <s v=""/>
    <d v="2018-06-07T00:00:00"/>
    <d v="2018-06-07T00:00:00"/>
    <d v="2018-07-07T00:00:00"/>
    <s v="USD"/>
    <n v="204970.89"/>
    <n v="1638"/>
    <x v="4"/>
    <n v="54.6"/>
    <x v="4"/>
    <x v="1"/>
    <s v="Overdue"/>
    <x v="0"/>
    <s v="USD"/>
    <n v="204970.89"/>
  </r>
  <r>
    <s v="A2310000"/>
    <x v="10"/>
    <x v="10"/>
    <n v="1800020035"/>
    <x v="0"/>
    <x v="1"/>
    <x v="1"/>
    <s v="Orupabo, Amoni "/>
    <n v="0"/>
    <s v="TEPNG Excess RPC  Charge Jan To Dec 2017"/>
    <s v="454"/>
    <s v="DR"/>
    <s v=""/>
    <d v="2018-06-07T00:00:00"/>
    <d v="2018-06-07T00:00:00"/>
    <d v="2018-07-07T00:00:00"/>
    <s v="NGN"/>
    <n v="93847114.900000006"/>
    <n v="1638"/>
    <x v="4"/>
    <n v="54.6"/>
    <x v="4"/>
    <x v="1"/>
    <s v="Overdue"/>
    <x v="0"/>
    <s v="USD"/>
    <n v="307189.76000000001"/>
  </r>
  <r>
    <s v="A2310000"/>
    <x v="10"/>
    <x v="10"/>
    <n v="1800020033"/>
    <x v="0"/>
    <x v="1"/>
    <x v="1"/>
    <s v="Orupabo, Amoni "/>
    <n v="0"/>
    <s v="TEPNG Excess RPC Charge  -Jan To Dec 2017"/>
    <s v="454"/>
    <s v="DR"/>
    <s v=""/>
    <d v="2018-06-07T00:00:00"/>
    <d v="2018-06-07T00:00:00"/>
    <d v="2018-07-07T00:00:00"/>
    <s v="NGN"/>
    <n v="296677976.12"/>
    <n v="1638"/>
    <x v="4"/>
    <n v="54.6"/>
    <x v="4"/>
    <x v="1"/>
    <s v="Overdue"/>
    <x v="0"/>
    <s v="USD"/>
    <n v="971116.02"/>
  </r>
  <r>
    <s v="A2310000"/>
    <x v="10"/>
    <x v="10"/>
    <n v="1800020036"/>
    <x v="0"/>
    <x v="1"/>
    <x v="1"/>
    <s v="Orupabo, Amoni "/>
    <n v="0"/>
    <s v="TEPNG Penalty  Charge Jan To Dec 2017"/>
    <s v="468"/>
    <s v="DR"/>
    <s v=""/>
    <d v="2018-06-07T00:00:00"/>
    <d v="2018-06-07T00:00:00"/>
    <d v="2018-07-07T00:00:00"/>
    <s v="USD"/>
    <n v="155381.16"/>
    <n v="1638"/>
    <x v="4"/>
    <n v="54.6"/>
    <x v="4"/>
    <x v="1"/>
    <s v="Overdue"/>
    <x v="0"/>
    <s v="USD"/>
    <n v="155381.16"/>
  </r>
  <r>
    <s v="A2310000"/>
    <x v="10"/>
    <x v="10"/>
    <n v="1800020037"/>
    <x v="0"/>
    <x v="1"/>
    <x v="1"/>
    <s v="Orupabo, Amoni "/>
    <n v="0"/>
    <s v="TEPNG Penalty  Charge Jan To Dec 2017"/>
    <s v="454"/>
    <s v="DR"/>
    <s v=""/>
    <d v="2018-06-07T00:00:00"/>
    <d v="2018-06-07T00:00:00"/>
    <d v="2018-07-07T00:00:00"/>
    <s v="NGN"/>
    <n v="71142167.739999995"/>
    <n v="1638"/>
    <x v="4"/>
    <n v="54.6"/>
    <x v="4"/>
    <x v="1"/>
    <s v="Overdue"/>
    <x v="0"/>
    <s v="USD"/>
    <n v="232869.66"/>
  </r>
  <r>
    <s v="A2310000"/>
    <x v="10"/>
    <x v="10"/>
    <n v="103473021"/>
    <x v="0"/>
    <x v="1"/>
    <x v="1"/>
    <s v="Orupabo, Amoni "/>
    <n v="0"/>
    <s v="Balance of 1800018293 Jun17 Crude Handling"/>
    <s v=""/>
    <s v="AB"/>
    <s v=""/>
    <d v="2017-10-26T00:00:00"/>
    <d v="2017-10-26T00:00:00"/>
    <d v="2017-10-26T00:00:00"/>
    <s v="USD"/>
    <n v="61115.92"/>
    <n v="1892"/>
    <x v="4"/>
    <n v="63.06666666666667"/>
    <x v="4"/>
    <x v="1"/>
    <s v="Overdue"/>
    <x v="0"/>
    <s v="USD"/>
    <n v="61115.92"/>
  </r>
  <r>
    <s v="A2310000"/>
    <x v="10"/>
    <x v="10"/>
    <n v="1800017182"/>
    <x v="2"/>
    <x v="0"/>
    <x v="2"/>
    <s v="Olomodosi, Remi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2199"/>
    <x v="4"/>
    <n v="73.3"/>
    <x v="4"/>
    <x v="1"/>
    <s v="Overdue"/>
    <x v="0"/>
    <s v="USD"/>
    <n v="1104811.25"/>
  </r>
  <r>
    <s v="A2310000"/>
    <x v="10"/>
    <x v="10"/>
    <n v="1600001999"/>
    <x v="0"/>
    <x v="1"/>
    <x v="1"/>
    <s v="Orupabo, Amoni 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641"/>
    <x v="4"/>
    <n v="88.033333333333331"/>
    <x v="4"/>
    <x v="1"/>
    <s v="Overdue"/>
    <x v="0"/>
    <s v="USD"/>
    <n v="-862533.27"/>
  </r>
  <r>
    <s v="A2310000"/>
    <x v="10"/>
    <x v="10"/>
    <n v="102108201"/>
    <x v="0"/>
    <x v="1"/>
    <x v="1"/>
    <s v="Orupabo, Amoni "/>
    <n v="0"/>
    <s v="Balance (Short-Payment by TEPNG)"/>
    <s v=""/>
    <s v="AB"/>
    <s v=""/>
    <d v="2011-08-24T00:00:00"/>
    <d v="2011-08-24T00:00:00"/>
    <d v="2011-08-24T00:00:00"/>
    <s v="USD"/>
    <n v="4942530.28"/>
    <n v="4147"/>
    <x v="4"/>
    <n v="138.23333333333332"/>
    <x v="4"/>
    <x v="1"/>
    <s v="Overdue"/>
    <x v="0"/>
    <s v="USD"/>
    <n v="4942530.28"/>
  </r>
  <r>
    <s v="A2310000"/>
    <x v="10"/>
    <x v="10"/>
    <n v="101928207"/>
    <x v="0"/>
    <x v="1"/>
    <x v="1"/>
    <s v="Orupabo, Amoni "/>
    <n v="0"/>
    <s v="ELF Pmt on A/C"/>
    <s v=""/>
    <s v="AB"/>
    <s v=""/>
    <d v="2010-12-30T00:00:00"/>
    <d v="2010-12-30T00:00:00"/>
    <d v="2010-12-30T00:00:00"/>
    <s v="USD"/>
    <n v="-3277996.3"/>
    <n v="4384"/>
    <x v="4"/>
    <n v="146.13333333333333"/>
    <x v="4"/>
    <x v="1"/>
    <s v="Overdue"/>
    <x v="0"/>
    <s v="USD"/>
    <n v="-3277996.3"/>
  </r>
  <r>
    <s v="A2310000"/>
    <x v="10"/>
    <x v="10"/>
    <n v="101923367"/>
    <x v="0"/>
    <x v="1"/>
    <x v="1"/>
    <s v="Orupabo, Amoni "/>
    <n v="0"/>
    <s v="ELF pmt"/>
    <s v=""/>
    <s v="AB"/>
    <s v=""/>
    <d v="2010-12-29T00:00:00"/>
    <d v="2010-12-29T00:00:00"/>
    <d v="2010-12-29T00:00:00"/>
    <s v="USD"/>
    <n v="-6272453.2000000002"/>
    <n v="4385"/>
    <x v="4"/>
    <n v="146.16666666666666"/>
    <x v="4"/>
    <x v="1"/>
    <s v="Overdue"/>
    <x v="0"/>
    <s v="USD"/>
    <n v="-6272453.2000000002"/>
  </r>
  <r>
    <s v="A2310000"/>
    <x v="10"/>
    <x v="10"/>
    <n v="1800002797"/>
    <x v="0"/>
    <x v="1"/>
    <x v="1"/>
    <s v="Orupabo, Amoni 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579"/>
    <x v="4"/>
    <n v="185.96666666666667"/>
    <x v="4"/>
    <x v="1"/>
    <s v="Overdue"/>
    <x v="0"/>
    <s v="USD"/>
    <n v="150719.79999999999"/>
  </r>
  <r>
    <s v="A2680005"/>
    <x v="11"/>
    <x v="11"/>
    <n v="1800028054"/>
    <x v="0"/>
    <x v="0"/>
    <x v="2"/>
    <s v="Odu, Osang"/>
    <n v="0"/>
    <s v="Ball Valve Size 30 x 24 Class CL600 cost recovery"/>
    <s v="467"/>
    <s v="DR"/>
    <s v=""/>
    <d v="2022-08-12T00:00:00"/>
    <d v="2022-08-12T00:00:00"/>
    <d v="2022-09-11T00:00:00"/>
    <s v="USD"/>
    <n v="94532.47"/>
    <n v="111"/>
    <x v="3"/>
    <n v="3.7"/>
    <x v="1"/>
    <x v="1"/>
    <s v="Overdue"/>
    <x v="0"/>
    <s v="USD"/>
    <n v="94532.47"/>
  </r>
  <r>
    <s v="A2680005"/>
    <x v="11"/>
    <x v="11"/>
    <n v="1800028050"/>
    <x v="0"/>
    <x v="0"/>
    <x v="2"/>
    <s v="Odu, Osang"/>
    <n v="0"/>
    <s v="Ball Valve-30x24 Class CL600 and Integrity Testing"/>
    <s v="467"/>
    <s v="DR"/>
    <s v=""/>
    <d v="2022-08-12T00:00:00"/>
    <d v="2022-08-12T00:00:00"/>
    <d v="2022-09-11T00:00:00"/>
    <s v="USD"/>
    <n v="94352.47"/>
    <n v="111"/>
    <x v="3"/>
    <n v="3.7"/>
    <x v="1"/>
    <x v="1"/>
    <s v="Overdue"/>
    <x v="0"/>
    <s v="USD"/>
    <n v="94352.47"/>
  </r>
  <r>
    <s v="A2680005"/>
    <x v="12"/>
    <x v="12"/>
    <n v="1800028679"/>
    <x v="0"/>
    <x v="0"/>
    <x v="4"/>
    <s v="Oso, Joseph"/>
    <n v="0"/>
    <s v="NLNG - Dec 2022 SALARY"/>
    <s v="473"/>
    <s v="DR"/>
    <s v=""/>
    <d v="2022-12-21T00:00:00"/>
    <d v="2022-12-21T00:00:00"/>
    <d v="2023-01-20T00:00:00"/>
    <s v="NGN"/>
    <n v="246814628.69999999"/>
    <n v="-20"/>
    <x v="0"/>
    <n v="-0.66666666666666663"/>
    <x v="0"/>
    <x v="0"/>
    <s v="Not Overdue"/>
    <x v="0"/>
    <s v="USD"/>
    <n v="555678.43000000005"/>
  </r>
  <r>
    <s v="A2680005"/>
    <x v="12"/>
    <x v="12"/>
    <n v="1800028616"/>
    <x v="0"/>
    <x v="0"/>
    <x v="4"/>
    <s v="Oso, Joseph"/>
    <n v="0"/>
    <s v="NLNG - Dec 2022 ECP SALARY"/>
    <s v="467"/>
    <s v="DR"/>
    <s v=""/>
    <d v="2022-12-19T00:00:00"/>
    <d v="2022-12-19T00:00:00"/>
    <d v="2023-01-18T00:00:00"/>
    <s v="USD"/>
    <n v="739705.75"/>
    <n v="-18"/>
    <x v="0"/>
    <n v="-0.6"/>
    <x v="0"/>
    <x v="0"/>
    <s v="Not Overdue"/>
    <x v="0"/>
    <s v="USD"/>
    <n v="739705.75"/>
  </r>
  <r>
    <s v="A2680005"/>
    <x v="12"/>
    <x v="12"/>
    <n v="1800028546"/>
    <x v="0"/>
    <x v="0"/>
    <x v="4"/>
    <s v="Oso, Joseph"/>
    <n v="0"/>
    <s v="Andrey Krutkov et-al Pass through costs"/>
    <s v="467"/>
    <s v="DR"/>
    <s v=""/>
    <d v="2022-12-13T00:00:00"/>
    <d v="2022-12-13T00:00:00"/>
    <d v="2023-01-12T00:00:00"/>
    <s v="USD"/>
    <n v="96628.15"/>
    <n v="-12"/>
    <x v="0"/>
    <n v="-0.4"/>
    <x v="0"/>
    <x v="0"/>
    <s v="Not Overdue"/>
    <x v="0"/>
    <s v="USD"/>
    <n v="96628.15"/>
  </r>
  <r>
    <s v="A2680005"/>
    <x v="12"/>
    <x v="12"/>
    <n v="1800028547"/>
    <x v="0"/>
    <x v="0"/>
    <x v="4"/>
    <s v="Oso, Joseph"/>
    <n v="0"/>
    <s v="NOVEMBER 2022 EXPAT TAX"/>
    <s v="473"/>
    <s v="DR"/>
    <s v=""/>
    <d v="2022-12-13T00:00:00"/>
    <d v="2022-12-13T00:00:00"/>
    <d v="2023-01-12T00:00:00"/>
    <s v="NGN"/>
    <n v="73891604.079999998"/>
    <n v="-12"/>
    <x v="0"/>
    <n v="-0.4"/>
    <x v="0"/>
    <x v="0"/>
    <s v="Not Overdue"/>
    <x v="0"/>
    <s v="USD"/>
    <n v="166056.6"/>
  </r>
  <r>
    <s v="A2680005"/>
    <x v="12"/>
    <x v="12"/>
    <n v="1800028545"/>
    <x v="0"/>
    <x v="0"/>
    <x v="4"/>
    <s v="Oso, Joseph"/>
    <n v="0"/>
    <s v="Paul Heaton  et-al Pass through cost"/>
    <s v="467"/>
    <s v="DR"/>
    <s v=""/>
    <d v="2022-12-13T00:00:00"/>
    <d v="2022-12-13T00:00:00"/>
    <d v="2023-01-12T00:00:00"/>
    <s v="USD"/>
    <n v="35794.300000000003"/>
    <n v="-12"/>
    <x v="0"/>
    <n v="-0.4"/>
    <x v="0"/>
    <x v="0"/>
    <s v="Not Overdue"/>
    <x v="0"/>
    <s v="USD"/>
    <n v="35794.300000000003"/>
  </r>
  <r>
    <s v="A2680005"/>
    <x v="12"/>
    <x v="12"/>
    <n v="1800028481"/>
    <x v="0"/>
    <x v="0"/>
    <x v="4"/>
    <s v="Oso, Joseph"/>
    <n v="0"/>
    <s v="Ooi Marvin et-al Pass through costs  - 1900385322"/>
    <s v="467"/>
    <s v="DR"/>
    <s v=""/>
    <d v="2022-11-30T00:00:00"/>
    <d v="2022-11-30T00:00:00"/>
    <d v="2022-12-30T00:00:00"/>
    <s v="USD"/>
    <n v="49666.49"/>
    <n v="1"/>
    <x v="5"/>
    <n v="3.3333333333333333E-2"/>
    <x v="0"/>
    <x v="0"/>
    <s v="Not Overdue"/>
    <x v="0"/>
    <s v="USD"/>
    <n v="49666.49"/>
  </r>
  <r>
    <s v="A2680005"/>
    <x v="12"/>
    <x v="12"/>
    <n v="1800028479"/>
    <x v="0"/>
    <x v="0"/>
    <x v="4"/>
    <s v="Oso, Joseph"/>
    <n v="0"/>
    <s v="NLNG - Nov 2022 ECP SALARY"/>
    <s v="467"/>
    <s v="DR"/>
    <s v=""/>
    <d v="2022-11-29T00:00:00"/>
    <d v="2022-11-29T00:00:00"/>
    <d v="2022-12-29T00:00:00"/>
    <s v="USD"/>
    <n v="684891.85"/>
    <n v="2"/>
    <x v="5"/>
    <n v="6.6666666666666666E-2"/>
    <x v="0"/>
    <x v="0"/>
    <s v="Not Overdue"/>
    <x v="0"/>
    <s v="USD"/>
    <n v="684891.85"/>
  </r>
  <r>
    <s v="A2680005"/>
    <x v="12"/>
    <x v="12"/>
    <n v="1800028470"/>
    <x v="0"/>
    <x v="0"/>
    <x v="4"/>
    <s v="Oso, Joseph"/>
    <n v="0"/>
    <s v="NLNG - Nov 2022 SALARY"/>
    <s v="473"/>
    <s v="DR"/>
    <s v=""/>
    <d v="2022-11-26T00:00:00"/>
    <d v="2022-11-26T00:00:00"/>
    <d v="2022-12-26T00:00:00"/>
    <s v="NGN"/>
    <n v="398167828.00999999"/>
    <n v="5"/>
    <x v="5"/>
    <n v="0.16666666666666666"/>
    <x v="0"/>
    <x v="0"/>
    <s v="Not Overdue"/>
    <x v="0"/>
    <s v="USD"/>
    <n v="900137.72"/>
  </r>
  <r>
    <s v="A2680005"/>
    <x v="12"/>
    <x v="12"/>
    <n v="1800028444"/>
    <x v="0"/>
    <x v="0"/>
    <x v="4"/>
    <s v="Oso, Joseph"/>
    <n v="0"/>
    <s v="NLNG - Oct 2022 ECP SALARY"/>
    <s v="467"/>
    <s v="DR"/>
    <s v=""/>
    <d v="2022-11-23T00:00:00"/>
    <d v="2022-11-23T00:00:00"/>
    <d v="2022-12-23T00:00:00"/>
    <s v="USD"/>
    <n v="594928.09"/>
    <n v="8"/>
    <x v="5"/>
    <n v="0.26666666666666666"/>
    <x v="0"/>
    <x v="0"/>
    <s v="Not Overdue"/>
    <x v="0"/>
    <s v="USD"/>
    <n v="594928.09"/>
  </r>
  <r>
    <s v="A2680005"/>
    <x v="12"/>
    <x v="12"/>
    <n v="1400017037"/>
    <x v="0"/>
    <x v="0"/>
    <x v="4"/>
    <s v="Oso, Joseph"/>
    <n v="0"/>
    <s v="NLNG Recovery Pmt"/>
    <s v=""/>
    <s v="DZ"/>
    <s v=""/>
    <d v="2022-12-23T00:00:00"/>
    <d v="2022-12-21T00:00:00"/>
    <d v="2022-12-23T00:00:00"/>
    <s v="USD"/>
    <n v="-1122287.3700000001"/>
    <n v="8"/>
    <x v="5"/>
    <n v="0.26666666666666666"/>
    <x v="1"/>
    <x v="1"/>
    <s v="Overdue"/>
    <x v="0"/>
    <s v="USD"/>
    <n v="-1122287.3700000001"/>
  </r>
  <r>
    <s v="A2680005"/>
    <x v="12"/>
    <x v="12"/>
    <n v="1800028343"/>
    <x v="0"/>
    <x v="0"/>
    <x v="4"/>
    <s v="Oso, Joseph"/>
    <n v="0"/>
    <s v="OCTOBER 2022 EXPAT TAX"/>
    <s v="473"/>
    <s v="DR"/>
    <s v=""/>
    <d v="2022-11-03T00:00:00"/>
    <d v="2022-11-03T00:00:00"/>
    <d v="2022-12-03T00:00:00"/>
    <s v="NGN"/>
    <n v="61362237.340000004"/>
    <n v="28"/>
    <x v="5"/>
    <n v="0.93333333333333335"/>
    <x v="0"/>
    <x v="0"/>
    <s v="Not Overdue"/>
    <x v="0"/>
    <s v="USD"/>
    <n v="139721.81"/>
  </r>
  <r>
    <s v="A2680005"/>
    <x v="12"/>
    <x v="12"/>
    <n v="1800028326"/>
    <x v="0"/>
    <x v="0"/>
    <x v="4"/>
    <s v="Oso, Joseph"/>
    <n v="0"/>
    <s v="NLNG - OCT 2022 SALARY"/>
    <s v="473"/>
    <s v="DR"/>
    <s v=""/>
    <d v="2022-10-28T00:00:00"/>
    <d v="2022-10-28T00:00:00"/>
    <d v="2022-11-27T00:00:00"/>
    <s v="NGN"/>
    <n v="257586815.62"/>
    <n v="34"/>
    <x v="1"/>
    <n v="1.1333333333333333"/>
    <x v="0"/>
    <x v="0"/>
    <s v="Not Overdue"/>
    <x v="0"/>
    <s v="USD"/>
    <n v="591393.53"/>
  </r>
  <r>
    <s v="A2680005"/>
    <x v="12"/>
    <x v="12"/>
    <n v="1800028281"/>
    <x v="0"/>
    <x v="0"/>
    <x v="4"/>
    <s v="Oso, Joseph"/>
    <n v="0"/>
    <s v="2019 Performance Share Price PSP Vested in 2022"/>
    <s v="467"/>
    <s v="DR"/>
    <s v=""/>
    <d v="2022-10-24T00:00:00"/>
    <d v="2022-10-24T00:00:00"/>
    <d v="2022-11-23T00:00:00"/>
    <s v="USD"/>
    <n v="572652.28"/>
    <n v="38"/>
    <x v="1"/>
    <n v="1.2666666666666666"/>
    <x v="0"/>
    <x v="0"/>
    <s v="Not Overdue"/>
    <x v="0"/>
    <s v="USD"/>
    <n v="572652.28"/>
  </r>
  <r>
    <s v="A2680005"/>
    <x v="12"/>
    <x v="12"/>
    <n v="1800028264"/>
    <x v="0"/>
    <x v="0"/>
    <x v="4"/>
    <s v="Oso, Joseph"/>
    <n v="0"/>
    <s v="FALADE-GBOLAHAN ADELEYE Intl Travel-cost recovery"/>
    <s v="467"/>
    <s v="DR"/>
    <s v=""/>
    <d v="2022-10-15T00:00:00"/>
    <d v="2022-10-15T00:00:00"/>
    <d v="2022-11-14T00:00:00"/>
    <s v="USD"/>
    <n v="5060"/>
    <n v="47"/>
    <x v="1"/>
    <n v="1.5666666666666667"/>
    <x v="0"/>
    <x v="0"/>
    <s v="Not Overdue"/>
    <x v="0"/>
    <s v="USD"/>
    <n v="5060"/>
  </r>
  <r>
    <s v="A2680005"/>
    <x v="12"/>
    <x v="12"/>
    <n v="1800028247"/>
    <x v="0"/>
    <x v="0"/>
    <x v="4"/>
    <s v="Oso, Joseph"/>
    <n v="0"/>
    <s v="SEPTEMBER 2022 EXPAT TAX"/>
    <s v="473"/>
    <s v="DR"/>
    <s v=""/>
    <d v="2022-10-12T00:00:00"/>
    <d v="2022-10-12T00:00:00"/>
    <d v="2022-11-11T00:00:00"/>
    <s v="NGN"/>
    <n v="80925760.680000007"/>
    <n v="50"/>
    <x v="1"/>
    <n v="1.6666666666666667"/>
    <x v="0"/>
    <x v="0"/>
    <s v="Not Overdue"/>
    <x v="0"/>
    <s v="USD"/>
    <n v="186347.75"/>
  </r>
  <r>
    <s v="A2680005"/>
    <x v="12"/>
    <x v="12"/>
    <n v="1800028233"/>
    <x v="0"/>
    <x v="0"/>
    <x v="4"/>
    <s v="Oso, Joseph"/>
    <n v="0"/>
    <s v="NLNG - Sept 2022 ECP SALARY Recovery"/>
    <s v="467"/>
    <s v="DR"/>
    <s v=""/>
    <d v="2022-10-07T00:00:00"/>
    <d v="2022-10-07T00:00:00"/>
    <d v="2022-11-06T00:00:00"/>
    <s v="USD"/>
    <n v="831600.37"/>
    <n v="55"/>
    <x v="1"/>
    <n v="1.8333333333333333"/>
    <x v="0"/>
    <x v="0"/>
    <s v="Not Overdue"/>
    <x v="0"/>
    <s v="USD"/>
    <n v="831600.37"/>
  </r>
  <r>
    <s v="A2680005"/>
    <x v="12"/>
    <x v="12"/>
    <n v="1800028222"/>
    <x v="0"/>
    <x v="0"/>
    <x v="4"/>
    <s v="Oso, Joseph"/>
    <n v="0"/>
    <s v="NLNG - SEPT 2022 SALARY RECOVERY"/>
    <s v="473"/>
    <s v="DR"/>
    <s v=""/>
    <d v="2022-09-30T00:00:00"/>
    <d v="2022-09-30T00:00:00"/>
    <d v="2022-10-30T00:00:00"/>
    <s v="NGN"/>
    <n v="372238749.91000003"/>
    <n v="62"/>
    <x v="2"/>
    <n v="2.0666666666666669"/>
    <x v="0"/>
    <x v="0"/>
    <s v="Not Overdue"/>
    <x v="0"/>
    <s v="USD"/>
    <n v="866646.25"/>
  </r>
  <r>
    <s v="A2680005"/>
    <x v="12"/>
    <x v="12"/>
    <n v="104305947"/>
    <x v="0"/>
    <x v="0"/>
    <x v="4"/>
    <s v="Oso, Joseph"/>
    <n v="0"/>
    <s v="1800027987 JULY 2022 SALARY_Rejected_Perf Bonus"/>
    <s v=""/>
    <s v="AB"/>
    <s v=""/>
    <d v="2022-10-28T00:00:00"/>
    <d v="2022-10-28T00:00:00"/>
    <d v="2022-10-28T00:00:00"/>
    <s v="NGN"/>
    <n v="14090033.59"/>
    <n v="64"/>
    <x v="2"/>
    <n v="2.1333333333333333"/>
    <x v="0"/>
    <x v="0"/>
    <s v="Not Overdue"/>
    <x v="0"/>
    <s v="USD"/>
    <n v="32194.32"/>
  </r>
  <r>
    <s v="A2680005"/>
    <x v="12"/>
    <x v="12"/>
    <n v="104305952"/>
    <x v="0"/>
    <x v="0"/>
    <x v="4"/>
    <s v="Oso, Joseph"/>
    <n v="0"/>
    <s v="BRAAKMAN HENDRIK ECP Rejected Sal_Aug 2022"/>
    <s v=""/>
    <s v="AB"/>
    <s v=""/>
    <d v="2022-10-28T00:00:00"/>
    <d v="2022-10-28T00:00:00"/>
    <d v="2022-10-28T00:00:00"/>
    <s v="NGN"/>
    <n v="4981567.26"/>
    <n v="64"/>
    <x v="2"/>
    <n v="2.1333333333333333"/>
    <x v="0"/>
    <x v="0"/>
    <s v="Not Overdue"/>
    <x v="0"/>
    <s v="USD"/>
    <n v="11382.38"/>
  </r>
  <r>
    <s v="A2680005"/>
    <x v="12"/>
    <x v="12"/>
    <n v="104305953"/>
    <x v="0"/>
    <x v="0"/>
    <x v="4"/>
    <s v="Oso, Joseph"/>
    <n v="0"/>
    <s v="CHADWICK JOHN ECP Tax Jul2022"/>
    <s v=""/>
    <s v="AB"/>
    <s v=""/>
    <d v="2022-10-28T00:00:00"/>
    <d v="2022-10-28T00:00:00"/>
    <d v="2022-10-28T00:00:00"/>
    <s v="NGN"/>
    <n v="3261127.87"/>
    <n v="64"/>
    <x v="2"/>
    <n v="2.1333333333333333"/>
    <x v="0"/>
    <x v="0"/>
    <s v="Not Overdue"/>
    <x v="0"/>
    <s v="USD"/>
    <n v="7451.35"/>
  </r>
  <r>
    <s v="A2680005"/>
    <x v="12"/>
    <x v="12"/>
    <n v="104305952"/>
    <x v="0"/>
    <x v="0"/>
    <x v="4"/>
    <s v="Oso, Joseph"/>
    <n v="0"/>
    <s v="CHAVAN ANAL ECP Rejected Sal_Aug2022"/>
    <s v=""/>
    <s v="AB"/>
    <s v=""/>
    <d v="2022-10-28T00:00:00"/>
    <d v="2022-10-28T00:00:00"/>
    <d v="2022-10-28T00:00:00"/>
    <s v="NGN"/>
    <n v="3254300.71"/>
    <n v="64"/>
    <x v="2"/>
    <n v="2.1333333333333333"/>
    <x v="0"/>
    <x v="0"/>
    <s v="Not Overdue"/>
    <x v="0"/>
    <s v="USD"/>
    <n v="7435.75"/>
  </r>
  <r>
    <s v="A2680005"/>
    <x v="12"/>
    <x v="12"/>
    <n v="104305953"/>
    <x v="0"/>
    <x v="0"/>
    <x v="4"/>
    <s v="Oso, Joseph"/>
    <n v="0"/>
    <s v="CHETTY MERVIN ECP Rejected Sal_Jul 2022"/>
    <s v=""/>
    <s v="AB"/>
    <s v=""/>
    <d v="2022-10-28T00:00:00"/>
    <d v="2022-10-28T00:00:00"/>
    <d v="2022-10-28T00:00:00"/>
    <s v="NGN"/>
    <n v="9677612.7100000009"/>
    <n v="64"/>
    <x v="2"/>
    <n v="2.1333333333333333"/>
    <x v="0"/>
    <x v="0"/>
    <s v="Not Overdue"/>
    <x v="0"/>
    <s v="USD"/>
    <n v="22112.38"/>
  </r>
  <r>
    <s v="A2680005"/>
    <x v="12"/>
    <x v="12"/>
    <n v="104305953"/>
    <x v="0"/>
    <x v="0"/>
    <x v="4"/>
    <s v="Oso, Joseph"/>
    <n v="0"/>
    <s v="FRIESLAAR NICOLAS Tax on ECP_Jul2022"/>
    <s v=""/>
    <s v="AB"/>
    <s v=""/>
    <d v="2022-10-28T00:00:00"/>
    <d v="2022-10-28T00:00:00"/>
    <d v="2022-10-28T00:00:00"/>
    <s v="NGN"/>
    <n v="4350494.21"/>
    <n v="64"/>
    <x v="2"/>
    <n v="2.1333333333333333"/>
    <x v="0"/>
    <x v="0"/>
    <s v="Not Overdue"/>
    <x v="0"/>
    <s v="USD"/>
    <n v="9940.44"/>
  </r>
  <r>
    <s v="A2680005"/>
    <x v="12"/>
    <x v="12"/>
    <n v="104305952"/>
    <x v="0"/>
    <x v="0"/>
    <x v="4"/>
    <s v="Oso, Joseph"/>
    <n v="0"/>
    <s v="GUNAWAN ONY SURYONO ECP Rejected Sal_Aug2022"/>
    <s v=""/>
    <s v="AB"/>
    <s v=""/>
    <d v="2022-10-28T00:00:00"/>
    <d v="2022-10-28T00:00:00"/>
    <d v="2022-10-28T00:00:00"/>
    <s v="NGN"/>
    <n v="5097003.1500000004"/>
    <n v="64"/>
    <x v="2"/>
    <n v="2.1333333333333333"/>
    <x v="0"/>
    <x v="0"/>
    <s v="Not Overdue"/>
    <x v="0"/>
    <s v="USD"/>
    <n v="11646.14"/>
  </r>
  <r>
    <s v="A2680005"/>
    <x v="12"/>
    <x v="12"/>
    <n v="104305953"/>
    <x v="0"/>
    <x v="0"/>
    <x v="4"/>
    <s v="Oso, Joseph"/>
    <n v="0"/>
    <s v="KRUTKOV ANDREY Tax on ECP Jul 2022"/>
    <s v=""/>
    <s v="AB"/>
    <s v=""/>
    <d v="2022-10-28T00:00:00"/>
    <d v="2022-10-28T00:00:00"/>
    <d v="2022-10-28T00:00:00"/>
    <s v="NGN"/>
    <n v="4663750"/>
    <n v="64"/>
    <x v="2"/>
    <n v="2.1333333333333333"/>
    <x v="0"/>
    <x v="0"/>
    <s v="Not Overdue"/>
    <x v="0"/>
    <s v="USD"/>
    <n v="10656.2"/>
  </r>
  <r>
    <s v="A2680005"/>
    <x v="12"/>
    <x v="12"/>
    <n v="104305952"/>
    <x v="0"/>
    <x v="0"/>
    <x v="4"/>
    <s v="Oso, Joseph"/>
    <n v="0"/>
    <s v="MAHARANA PRADEEP ECP Rejected Sal_Aug 2022"/>
    <s v=""/>
    <s v="AB"/>
    <s v=""/>
    <d v="2022-10-28T00:00:00"/>
    <d v="2022-10-28T00:00:00"/>
    <d v="2022-10-28T00:00:00"/>
    <s v="NGN"/>
    <n v="3205474.33"/>
    <n v="64"/>
    <x v="2"/>
    <n v="2.1333333333333333"/>
    <x v="0"/>
    <x v="0"/>
    <s v="Not Overdue"/>
    <x v="0"/>
    <s v="USD"/>
    <n v="7324.19"/>
  </r>
  <r>
    <s v="A2680005"/>
    <x v="12"/>
    <x v="12"/>
    <n v="104305952"/>
    <x v="0"/>
    <x v="0"/>
    <x v="4"/>
    <s v="Oso, Joseph"/>
    <n v="0"/>
    <s v="Okung John Bassey rejected per bonus in Aug2022_Sa"/>
    <s v=""/>
    <s v="AB"/>
    <s v=""/>
    <d v="2022-10-28T00:00:00"/>
    <d v="2022-10-28T00:00:00"/>
    <d v="2022-10-28T00:00:00"/>
    <s v="NGN"/>
    <n v="6980092.7400000002"/>
    <n v="64"/>
    <x v="2"/>
    <n v="2.1333333333333333"/>
    <x v="0"/>
    <x v="0"/>
    <s v="Not Overdue"/>
    <x v="0"/>
    <s v="USD"/>
    <n v="15948.81"/>
  </r>
  <r>
    <s v="A2680005"/>
    <x v="12"/>
    <x v="12"/>
    <n v="104305953"/>
    <x v="0"/>
    <x v="0"/>
    <x v="4"/>
    <s v="Oso, Joseph"/>
    <n v="0"/>
    <s v="SOLIEMAN AYSER ECP Rejected Sal_Jul 2022"/>
    <s v=""/>
    <s v="AB"/>
    <s v=""/>
    <d v="2022-10-28T00:00:00"/>
    <d v="2022-10-28T00:00:00"/>
    <d v="2022-10-28T00:00:00"/>
    <s v="NGN"/>
    <n v="3991162.4"/>
    <n v="64"/>
    <x v="2"/>
    <n v="2.1333333333333333"/>
    <x v="0"/>
    <x v="0"/>
    <s v="Not Overdue"/>
    <x v="0"/>
    <s v="USD"/>
    <n v="9119.41"/>
  </r>
  <r>
    <s v="A2680005"/>
    <x v="12"/>
    <x v="12"/>
    <n v="104305952"/>
    <x v="0"/>
    <x v="0"/>
    <x v="4"/>
    <s v="Oso, Joseph"/>
    <n v="0"/>
    <s v="TJOE TJAAN NJAN ECP Rejected_Sal_Aug 2022"/>
    <s v=""/>
    <s v="AB"/>
    <s v=""/>
    <d v="2022-10-28T00:00:00"/>
    <d v="2022-10-28T00:00:00"/>
    <d v="2022-10-28T00:00:00"/>
    <s v="NGN"/>
    <n v="594535.42000000004"/>
    <n v="64"/>
    <x v="2"/>
    <n v="2.1333333333333333"/>
    <x v="0"/>
    <x v="0"/>
    <s v="Not Overdue"/>
    <x v="0"/>
    <s v="USD"/>
    <n v="1358.45"/>
  </r>
  <r>
    <s v="A2680005"/>
    <x v="12"/>
    <x v="12"/>
    <n v="104305953"/>
    <x v="0"/>
    <x v="0"/>
    <x v="4"/>
    <s v="Oso, Joseph"/>
    <n v="0"/>
    <s v="TJOE TJAAN NJAN Tax on ECP Jul 2022"/>
    <s v=""/>
    <s v="AB"/>
    <s v=""/>
    <d v="2022-10-28T00:00:00"/>
    <d v="2022-10-28T00:00:00"/>
    <d v="2022-10-28T00:00:00"/>
    <s v="NGN"/>
    <n v="350016.33"/>
    <n v="64"/>
    <x v="2"/>
    <n v="2.1333333333333333"/>
    <x v="0"/>
    <x v="0"/>
    <s v="Not Overdue"/>
    <x v="0"/>
    <s v="USD"/>
    <n v="799.75"/>
  </r>
  <r>
    <s v="A2680005"/>
    <x v="12"/>
    <x v="12"/>
    <n v="104305952"/>
    <x v="0"/>
    <x v="0"/>
    <x v="4"/>
    <s v="Oso, Joseph"/>
    <n v="0"/>
    <s v="VARMA AJAY ECP Rejected Sal_Aug 2022"/>
    <s v=""/>
    <s v="AB"/>
    <s v=""/>
    <d v="2022-10-28T00:00:00"/>
    <d v="2022-10-28T00:00:00"/>
    <d v="2022-10-28T00:00:00"/>
    <s v="NGN"/>
    <n v="3296783.43"/>
    <n v="64"/>
    <x v="2"/>
    <n v="2.1333333333333333"/>
    <x v="0"/>
    <x v="0"/>
    <s v="Not Overdue"/>
    <x v="0"/>
    <s v="USD"/>
    <n v="7532.82"/>
  </r>
  <r>
    <s v="A2680005"/>
    <x v="12"/>
    <x v="12"/>
    <n v="104305952"/>
    <x v="0"/>
    <x v="0"/>
    <x v="4"/>
    <s v="Oso, Joseph"/>
    <n v="0"/>
    <s v="WAKE DAMIAN ECP Rejected Sal_Aug2022"/>
    <s v=""/>
    <s v="AB"/>
    <s v=""/>
    <d v="2022-10-28T00:00:00"/>
    <d v="2022-10-28T00:00:00"/>
    <d v="2022-10-28T00:00:00"/>
    <s v="NGN"/>
    <n v="4515406.95"/>
    <n v="64"/>
    <x v="2"/>
    <n v="2.1333333333333333"/>
    <x v="0"/>
    <x v="0"/>
    <s v="Not Overdue"/>
    <x v="0"/>
    <s v="USD"/>
    <n v="10317.25"/>
  </r>
  <r>
    <s v="A2680005"/>
    <x v="12"/>
    <x v="12"/>
    <n v="104305952"/>
    <x v="0"/>
    <x v="0"/>
    <x v="4"/>
    <s v="Oso, Joseph"/>
    <n v="0"/>
    <s v="WHITE RICHARD ECP Rejected Sal_Aug 2022"/>
    <s v=""/>
    <s v="AB"/>
    <s v=""/>
    <d v="2022-10-28T00:00:00"/>
    <d v="2022-10-28T00:00:00"/>
    <d v="2022-10-28T00:00:00"/>
    <s v="NGN"/>
    <n v="2436425.2400000002"/>
    <n v="64"/>
    <x v="2"/>
    <n v="2.1333333333333333"/>
    <x v="0"/>
    <x v="0"/>
    <s v="Not Overdue"/>
    <x v="0"/>
    <s v="USD"/>
    <n v="5566.99"/>
  </r>
  <r>
    <s v="A2680005"/>
    <x v="12"/>
    <x v="12"/>
    <n v="104305953"/>
    <x v="0"/>
    <x v="0"/>
    <x v="4"/>
    <s v="Oso, Joseph"/>
    <n v="0"/>
    <s v="WILLIAMS PHILIP ECP Tax Rejected_Jul2022"/>
    <s v=""/>
    <s v="AB"/>
    <s v=""/>
    <d v="2022-10-28T00:00:00"/>
    <d v="2022-10-28T00:00:00"/>
    <d v="2022-10-28T00:00:00"/>
    <s v="NGN"/>
    <n v="4766570.74"/>
    <n v="64"/>
    <x v="2"/>
    <n v="2.1333333333333333"/>
    <x v="0"/>
    <x v="0"/>
    <s v="Not Overdue"/>
    <x v="0"/>
    <s v="USD"/>
    <n v="10891.14"/>
  </r>
  <r>
    <s v="A2680005"/>
    <x v="12"/>
    <x v="12"/>
    <n v="1400016935"/>
    <x v="0"/>
    <x v="0"/>
    <x v="4"/>
    <s v="Oso, Joseph"/>
    <n v="0"/>
    <s v="NLNG Pmt_Jun22_Sal_Tax"/>
    <s v=""/>
    <s v="DZ"/>
    <s v=""/>
    <d v="2022-10-21T00:00:00"/>
    <d v="2022-10-20T00:00:00"/>
    <d v="2022-10-21T00:00:00"/>
    <s v="NGN"/>
    <n v="-319798316.77999997"/>
    <n v="71"/>
    <x v="1"/>
    <n v="2.3666666666666667"/>
    <x v="1"/>
    <x v="1"/>
    <s v="Overdue"/>
    <x v="0"/>
    <s v="USD"/>
    <n v="-732689.92000000004"/>
  </r>
  <r>
    <s v="A2680005"/>
    <x v="12"/>
    <x v="12"/>
    <n v="1400016952"/>
    <x v="0"/>
    <x v="0"/>
    <x v="4"/>
    <s v="Oso, Joseph"/>
    <n v="0"/>
    <s v="NLNG Pmt"/>
    <s v=""/>
    <s v="DZ"/>
    <s v=""/>
    <d v="2022-10-17T00:00:00"/>
    <d v="2022-10-14T00:00:00"/>
    <d v="2022-10-17T00:00:00"/>
    <s v="USD"/>
    <n v="-442347.39"/>
    <n v="75"/>
    <x v="1"/>
    <n v="2.5"/>
    <x v="1"/>
    <x v="1"/>
    <s v="Overdue"/>
    <x v="0"/>
    <s v="USD"/>
    <n v="-442347.39"/>
  </r>
  <r>
    <s v="A2680005"/>
    <x v="12"/>
    <x v="12"/>
    <n v="1800028163"/>
    <x v="0"/>
    <x v="0"/>
    <x v="4"/>
    <s v="Oso, Joseph"/>
    <n v="0"/>
    <s v="ATTAH OMATAIKPO MRS Intl Travel Recovery-August22"/>
    <s v="467"/>
    <s v="DR"/>
    <s v=""/>
    <d v="2022-09-15T00:00:00"/>
    <d v="2022-09-15T00:00:00"/>
    <d v="2022-10-15T00:00:00"/>
    <s v="USD"/>
    <n v="10045.35"/>
    <n v="77"/>
    <x v="2"/>
    <n v="2.5666666666666669"/>
    <x v="1"/>
    <x v="1"/>
    <s v="Overdue"/>
    <x v="0"/>
    <s v="USD"/>
    <n v="10045.35"/>
  </r>
  <r>
    <s v="A2680005"/>
    <x v="12"/>
    <x v="12"/>
    <n v="1400016951"/>
    <x v="0"/>
    <x v="0"/>
    <x v="4"/>
    <s v="Oso, Joseph"/>
    <n v="0"/>
    <s v="NLNG Pmt"/>
    <s v=""/>
    <s v="DZ"/>
    <s v=""/>
    <d v="2022-10-14T00:00:00"/>
    <d v="2022-10-13T00:00:00"/>
    <d v="2022-10-14T00:00:00"/>
    <s v="USD"/>
    <n v="-544937.44999999995"/>
    <n v="78"/>
    <x v="2"/>
    <n v="2.6"/>
    <x v="1"/>
    <x v="1"/>
    <s v="Overdue"/>
    <x v="0"/>
    <s v="USD"/>
    <n v="-544937.44999999995"/>
  </r>
  <r>
    <s v="A2680005"/>
    <x v="12"/>
    <x v="12"/>
    <n v="1800028106"/>
    <x v="0"/>
    <x v="0"/>
    <x v="4"/>
    <s v="Oso, Joseph"/>
    <n v="0"/>
    <s v="1st Half of 2022 Expat policy and Admin Services"/>
    <s v="467"/>
    <s v="DR"/>
    <s v=""/>
    <d v="2022-08-30T00:00:00"/>
    <d v="2022-08-30T00:00:00"/>
    <d v="2022-09-29T00:00:00"/>
    <s v="USD"/>
    <n v="53774"/>
    <n v="93"/>
    <x v="3"/>
    <n v="3.1"/>
    <x v="1"/>
    <x v="1"/>
    <s v="Overdue"/>
    <x v="0"/>
    <s v="USD"/>
    <n v="53774"/>
  </r>
  <r>
    <s v="A2680005"/>
    <x v="12"/>
    <x v="12"/>
    <n v="1800028107"/>
    <x v="0"/>
    <x v="0"/>
    <x v="4"/>
    <s v="Oso, Joseph"/>
    <n v="0"/>
    <s v="1st Half of 2022 HR Shell People Supp. Services"/>
    <s v="467"/>
    <s v="DR"/>
    <s v=""/>
    <d v="2022-08-30T00:00:00"/>
    <d v="2022-08-30T00:00:00"/>
    <d v="2022-09-29T00:00:00"/>
    <s v="USD"/>
    <n v="39766"/>
    <n v="93"/>
    <x v="3"/>
    <n v="3.1"/>
    <x v="1"/>
    <x v="1"/>
    <s v="Overdue"/>
    <x v="0"/>
    <s v="USD"/>
    <n v="39766"/>
  </r>
  <r>
    <s v="A2680005"/>
    <x v="12"/>
    <x v="12"/>
    <n v="1800028110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1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20232.68"/>
    <n v="93"/>
    <x v="3"/>
    <n v="3.1"/>
    <x v="1"/>
    <x v="1"/>
    <s v="Overdue"/>
    <x v="0"/>
    <s v="USD"/>
    <n v="20232.68"/>
  </r>
  <r>
    <s v="A2680005"/>
    <x v="12"/>
    <x v="12"/>
    <n v="1800028109"/>
    <x v="0"/>
    <x v="0"/>
    <x v="4"/>
    <s v="Oso, Joseph"/>
    <n v="0"/>
    <s v="1st Half of 2022 Talent &amp; Development Fees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2"/>
    <x v="0"/>
    <x v="0"/>
    <x v="4"/>
    <s v="Oso, Joseph"/>
    <n v="0"/>
    <s v="NLNG - Aug 2022 ECP SALARY"/>
    <s v="467"/>
    <s v="DR"/>
    <s v=""/>
    <d v="2022-08-30T00:00:00"/>
    <d v="2022-08-30T00:00:00"/>
    <d v="2022-09-29T00:00:00"/>
    <s v="USD"/>
    <n v="804609.3"/>
    <n v="93"/>
    <x v="3"/>
    <n v="3.1"/>
    <x v="1"/>
    <x v="1"/>
    <s v="Overdue"/>
    <x v="0"/>
    <s v="USD"/>
    <n v="804609.3"/>
  </r>
  <r>
    <s v="A2680005"/>
    <x v="12"/>
    <x v="12"/>
    <n v="1800028108"/>
    <x v="0"/>
    <x v="0"/>
    <x v="4"/>
    <s v="Oso, Joseph"/>
    <n v="0"/>
    <s v="Ref - 6036179724 -Emiel Ten Velde et al TRAVEL AND"/>
    <s v="467"/>
    <s v="DR"/>
    <s v=""/>
    <d v="2022-08-30T00:00:00"/>
    <d v="2022-08-30T00:00:00"/>
    <d v="2022-09-29T00:00:00"/>
    <s v="USD"/>
    <n v="89630.12"/>
    <n v="93"/>
    <x v="3"/>
    <n v="3.1"/>
    <x v="1"/>
    <x v="1"/>
    <s v="Overdue"/>
    <x v="0"/>
    <s v="USD"/>
    <n v="89630.12"/>
  </r>
  <r>
    <s v="A2680005"/>
    <x v="12"/>
    <x v="12"/>
    <n v="1400016908"/>
    <x v="0"/>
    <x v="0"/>
    <x v="4"/>
    <s v="Oso, Joseph"/>
    <n v="0"/>
    <s v="NLNG Pmt"/>
    <s v=""/>
    <s v="DZ"/>
    <s v=""/>
    <d v="2022-09-15T00:00:00"/>
    <d v="2022-09-14T00:00:00"/>
    <d v="2022-09-15T00:00:00"/>
    <s v="USD"/>
    <n v="-633733.44999999995"/>
    <n v="107"/>
    <x v="3"/>
    <n v="3.5666666666666669"/>
    <x v="1"/>
    <x v="1"/>
    <s v="Overdue"/>
    <x v="0"/>
    <s v="USD"/>
    <n v="-633733.44999999995"/>
  </r>
  <r>
    <s v="A2680005"/>
    <x v="12"/>
    <x v="12"/>
    <n v="1600004254"/>
    <x v="2"/>
    <x v="1"/>
    <x v="5"/>
    <s v="Oso, Joseph"/>
    <n v="0"/>
    <s v="PTSH SpikedCond.ReconSupplJan-De19-REF1800028103"/>
    <s v="7707"/>
    <s v="DG"/>
    <s v=""/>
    <d v="2022-08-29T00:00:00"/>
    <d v="2022-08-29T00:00:00"/>
    <d v="2022-08-29T00:00:00"/>
    <s v="USD"/>
    <n v="-135155.78"/>
    <n v="124"/>
    <x v="3"/>
    <n v="4.1333333333333337"/>
    <x v="1"/>
    <x v="1"/>
    <s v="Overdue"/>
    <x v="0"/>
    <s v="USD"/>
    <n v="-135155.78"/>
  </r>
  <r>
    <s v="A2680005"/>
    <x v="12"/>
    <x v="12"/>
    <n v="1600004253"/>
    <x v="2"/>
    <x v="1"/>
    <x v="5"/>
    <s v="Oso, Joseph"/>
    <n v="0"/>
    <s v="PTSH SpikedCondReconSupplJan20-Aug22REF-1800028102"/>
    <s v="7707"/>
    <s v="DG"/>
    <s v=""/>
    <d v="2022-08-29T00:00:00"/>
    <d v="2022-08-29T00:00:00"/>
    <d v="2022-08-29T00:00:00"/>
    <s v="USD"/>
    <n v="-204965.4"/>
    <n v="124"/>
    <x v="3"/>
    <n v="4.1333333333333337"/>
    <x v="1"/>
    <x v="1"/>
    <s v="Overdue"/>
    <x v="0"/>
    <s v="USD"/>
    <n v="-204965.4"/>
  </r>
  <r>
    <s v="A2680005"/>
    <x v="12"/>
    <x v="12"/>
    <n v="1800028103"/>
    <x v="2"/>
    <x v="1"/>
    <x v="5"/>
    <s v="Oso, Joseph"/>
    <n v="0"/>
    <s v="Spiked Cond.Recon Suppl Jan 2019 to Dec 2019"/>
    <s v=""/>
    <s v="DR"/>
    <s v=""/>
    <d v="2022-08-29T00:00:00"/>
    <d v="2022-08-29T00:00:00"/>
    <d v="2022-08-29T00:00:00"/>
    <s v="USD"/>
    <n v="193079.67999999999"/>
    <n v="124"/>
    <x v="3"/>
    <n v="4.1333333333333337"/>
    <x v="1"/>
    <x v="1"/>
    <s v="Overdue"/>
    <x v="0"/>
    <s v="USD"/>
    <n v="193079.67999999999"/>
  </r>
  <r>
    <s v="A2680005"/>
    <x v="12"/>
    <x v="12"/>
    <n v="1800028102"/>
    <x v="2"/>
    <x v="1"/>
    <x v="5"/>
    <s v="Oso, Joseph"/>
    <n v="0"/>
    <s v="Spiked Cond.Recon Suppl Jan 2020 to Aug 2021"/>
    <s v=""/>
    <s v="DR"/>
    <s v=""/>
    <d v="2022-08-29T00:00:00"/>
    <d v="2022-08-29T00:00:00"/>
    <d v="2022-08-29T00:00:00"/>
    <s v="USD"/>
    <n v="292807.71000000002"/>
    <n v="124"/>
    <x v="3"/>
    <n v="4.1333333333333337"/>
    <x v="1"/>
    <x v="1"/>
    <s v="Overdue"/>
    <x v="0"/>
    <s v="USD"/>
    <n v="292807.71000000002"/>
  </r>
  <r>
    <s v="A2680005"/>
    <x v="12"/>
    <x v="12"/>
    <n v="1800027990"/>
    <x v="0"/>
    <x v="0"/>
    <x v="4"/>
    <s v="Oso, Joseph"/>
    <n v="0"/>
    <s v="NLNG - July 2022 ECP SALARY"/>
    <s v="467"/>
    <s v="DR"/>
    <s v=""/>
    <d v="2022-07-28T00:00:00"/>
    <d v="2022-07-28T00:00:00"/>
    <d v="2022-08-27T00:00:00"/>
    <s v="USD"/>
    <n v="771554.86"/>
    <n v="126"/>
    <x v="3"/>
    <n v="4.2"/>
    <x v="1"/>
    <x v="1"/>
    <s v="Overdue"/>
    <x v="0"/>
    <s v="USD"/>
    <n v="771554.86"/>
  </r>
  <r>
    <s v="A2680005"/>
    <x v="12"/>
    <x v="12"/>
    <n v="1800027968"/>
    <x v="0"/>
    <x v="0"/>
    <x v="4"/>
    <s v="Oso, Joseph"/>
    <n v="0"/>
    <s v="JUNE 2022 EXPAT TAX"/>
    <s v="473"/>
    <s v="DR"/>
    <s v=""/>
    <d v="2022-07-19T00:00:00"/>
    <d v="2022-07-19T00:00:00"/>
    <d v="2022-08-18T00:00:00"/>
    <s v="NGN"/>
    <n v="71541267.349999994"/>
    <n v="135"/>
    <x v="3"/>
    <n v="4.5"/>
    <x v="1"/>
    <x v="1"/>
    <s v="Overdue"/>
    <x v="0"/>
    <s v="USD"/>
    <n v="169846.12"/>
  </r>
  <r>
    <s v="A2680005"/>
    <x v="12"/>
    <x v="12"/>
    <n v="1400016843"/>
    <x v="0"/>
    <x v="0"/>
    <x v="4"/>
    <s v="Oso, Joseph"/>
    <n v="0"/>
    <s v="NLNG Pmt"/>
    <s v=""/>
    <s v="DZ"/>
    <s v=""/>
    <d v="2022-08-09T00:00:00"/>
    <d v="2022-08-08T00:00:00"/>
    <d v="2022-08-09T00:00:00"/>
    <s v="NGN"/>
    <n v="-641399871.02999997"/>
    <n v="144"/>
    <x v="3"/>
    <n v="4.8"/>
    <x v="1"/>
    <x v="1"/>
    <s v="Overdue"/>
    <x v="0"/>
    <s v="USD"/>
    <n v="-1534549.19"/>
  </r>
  <r>
    <s v="A2680005"/>
    <x v="12"/>
    <x v="12"/>
    <n v="1400016830"/>
    <x v="0"/>
    <x v="0"/>
    <x v="4"/>
    <s v="Oso, Joseph"/>
    <n v="0"/>
    <s v="NLNG Pmt"/>
    <s v=""/>
    <s v="DZ"/>
    <s v=""/>
    <d v="2022-08-01T00:00:00"/>
    <d v="2022-08-05T00:00:00"/>
    <d v="2022-08-01T00:00:00"/>
    <s v="USD"/>
    <n v="-580070.73"/>
    <n v="152"/>
    <x v="3"/>
    <n v="5.0666666666666664"/>
    <x v="1"/>
    <x v="1"/>
    <s v="Overdue"/>
    <x v="0"/>
    <s v="USD"/>
    <n v="-580070.73"/>
  </r>
  <r>
    <s v="A2680005"/>
    <x v="12"/>
    <x v="12"/>
    <n v="1800027891"/>
    <x v="0"/>
    <x v="0"/>
    <x v="4"/>
    <s v="Oso, Joseph"/>
    <n v="0"/>
    <s v="2nd Half 2021 Expat policy&amp;admin serv as of Aug 31"/>
    <s v="467"/>
    <s v="DR"/>
    <s v=""/>
    <d v="2022-06-30T00:00:00"/>
    <d v="2022-06-30T00:00:00"/>
    <d v="2022-07-31T00:00:00"/>
    <s v="USD"/>
    <n v="23250"/>
    <n v="153"/>
    <x v="3"/>
    <n v="5.0999999999999996"/>
    <x v="1"/>
    <x v="1"/>
    <s v="Overdue"/>
    <x v="0"/>
    <s v="USD"/>
    <n v="23250"/>
  </r>
  <r>
    <s v="A2680005"/>
    <x v="12"/>
    <x v="12"/>
    <n v="1800027892"/>
    <x v="0"/>
    <x v="0"/>
    <x v="4"/>
    <s v="Oso, Joseph"/>
    <n v="0"/>
    <s v="2nd Half 2021 HR Shell People Support as of Aug 31"/>
    <s v="467"/>
    <s v="DR"/>
    <s v=""/>
    <d v="2022-06-30T00:00:00"/>
    <d v="2022-06-30T00:00:00"/>
    <d v="2022-07-31T00:00:00"/>
    <s v="USD"/>
    <n v="26687.5"/>
    <n v="153"/>
    <x v="3"/>
    <n v="5.0999999999999996"/>
    <x v="1"/>
    <x v="1"/>
    <s v="Overdue"/>
    <x v="0"/>
    <s v="USD"/>
    <n v="26687.5"/>
  </r>
  <r>
    <s v="A2680005"/>
    <x v="12"/>
    <x v="12"/>
    <n v="1800027894"/>
    <x v="0"/>
    <x v="0"/>
    <x v="4"/>
    <s v="Oso, Joseph"/>
    <n v="0"/>
    <s v="2nd Half 2021 Remuneration &amp; Benefits-Aug 31 2021"/>
    <s v="467"/>
    <s v="DR"/>
    <s v=""/>
    <d v="2022-06-30T00:00:00"/>
    <d v="2022-06-30T00:00:00"/>
    <d v="2022-07-31T00:00:00"/>
    <s v="USD"/>
    <n v="2490.83"/>
    <n v="153"/>
    <x v="3"/>
    <n v="5.0999999999999996"/>
    <x v="1"/>
    <x v="1"/>
    <s v="Overdue"/>
    <x v="0"/>
    <s v="USD"/>
    <n v="2490.83"/>
  </r>
  <r>
    <s v="A2680005"/>
    <x v="12"/>
    <x v="12"/>
    <n v="1800027895"/>
    <x v="0"/>
    <x v="0"/>
    <x v="4"/>
    <s v="Oso, Joseph"/>
    <n v="0"/>
    <s v="2nd Half 2021 Talent &amp;Devt as of Aug 2021-Recovery"/>
    <s v="467"/>
    <s v="DR"/>
    <s v=""/>
    <d v="2022-06-30T00:00:00"/>
    <d v="2022-06-30T00:00:00"/>
    <d v="2022-07-31T00:00:00"/>
    <s v="USD"/>
    <n v="4465.83"/>
    <n v="153"/>
    <x v="3"/>
    <n v="5.0999999999999996"/>
    <x v="1"/>
    <x v="1"/>
    <s v="Overdue"/>
    <x v="0"/>
    <s v="USD"/>
    <n v="4465.83"/>
  </r>
  <r>
    <s v="A2680005"/>
    <x v="12"/>
    <x v="12"/>
    <n v="1800027896"/>
    <x v="0"/>
    <x v="0"/>
    <x v="4"/>
    <s v="Oso, Joseph"/>
    <n v="0"/>
    <s v="INSURANCE COSTS (PASS THRU) RECOVERY"/>
    <s v="467"/>
    <s v="DR"/>
    <s v=""/>
    <d v="2022-06-30T00:00:00"/>
    <d v="2022-06-30T00:00:00"/>
    <d v="2022-07-31T00:00:00"/>
    <s v="USD"/>
    <n v="150783.10999999999"/>
    <n v="153"/>
    <x v="3"/>
    <n v="5.0999999999999996"/>
    <x v="1"/>
    <x v="1"/>
    <s v="Overdue"/>
    <x v="0"/>
    <s v="USD"/>
    <n v="150783.10999999999"/>
  </r>
  <r>
    <s v="A2680005"/>
    <x v="12"/>
    <x v="12"/>
    <n v="1800027897"/>
    <x v="0"/>
    <x v="0"/>
    <x v="4"/>
    <s v="Oso, Joseph"/>
    <n v="0"/>
    <s v="TRAVEL AND EXPENSES RECOVERY"/>
    <s v="467"/>
    <s v="DR"/>
    <s v=""/>
    <d v="2022-06-30T00:00:00"/>
    <d v="2022-06-30T00:00:00"/>
    <d v="2022-07-31T00:00:00"/>
    <s v="USD"/>
    <n v="31285.56"/>
    <n v="153"/>
    <x v="3"/>
    <n v="5.0999999999999996"/>
    <x v="1"/>
    <x v="1"/>
    <s v="Overdue"/>
    <x v="0"/>
    <s v="USD"/>
    <n v="31285.56"/>
  </r>
  <r>
    <s v="A2680005"/>
    <x v="12"/>
    <x v="12"/>
    <n v="1800027893"/>
    <x v="0"/>
    <x v="0"/>
    <x v="4"/>
    <s v="Oso, Joseph"/>
    <n v="0"/>
    <s v="TRAVEL AND EXPENSES RECOVERY-6036178339"/>
    <s v="467"/>
    <s v="DR"/>
    <s v=""/>
    <d v="2022-06-30T00:00:00"/>
    <d v="2022-06-30T00:00:00"/>
    <d v="2022-07-31T00:00:00"/>
    <s v="USD"/>
    <n v="105207.58"/>
    <n v="153"/>
    <x v="3"/>
    <n v="5.0999999999999996"/>
    <x v="1"/>
    <x v="1"/>
    <s v="Overdue"/>
    <x v="0"/>
    <s v="USD"/>
    <n v="105207.58"/>
  </r>
  <r>
    <s v="A2680005"/>
    <x v="12"/>
    <x v="12"/>
    <n v="1400016823"/>
    <x v="0"/>
    <x v="0"/>
    <x v="4"/>
    <s v="Oso, Joseph"/>
    <n v="0"/>
    <s v="NLNG Pmt"/>
    <s v=""/>
    <s v="DZ"/>
    <s v=""/>
    <d v="2022-07-30T00:00:00"/>
    <d v="2022-07-29T00:00:00"/>
    <d v="2022-07-30T00:00:00"/>
    <s v="NGN"/>
    <n v="-68821429.409999996"/>
    <n v="154"/>
    <x v="3"/>
    <n v="5.1333333333333337"/>
    <x v="1"/>
    <x v="1"/>
    <s v="Overdue"/>
    <x v="0"/>
    <s v="USD"/>
    <n v="-165873.41"/>
  </r>
  <r>
    <s v="A2680005"/>
    <x v="12"/>
    <x v="12"/>
    <n v="1800027885"/>
    <x v="0"/>
    <x v="0"/>
    <x v="4"/>
    <s v="Oso, Joseph"/>
    <n v="0"/>
    <s v="NLNG - JUNE 2022 SALARY"/>
    <s v="473"/>
    <s v="DR"/>
    <s v=""/>
    <d v="2022-06-29T00:00:00"/>
    <d v="2022-06-29T00:00:00"/>
    <d v="2022-07-29T00:00:00"/>
    <s v="NGN"/>
    <n v="275844551.97000003"/>
    <n v="155"/>
    <x v="3"/>
    <n v="5.166666666666667"/>
    <x v="1"/>
    <x v="1"/>
    <s v="Overdue"/>
    <x v="0"/>
    <s v="USD"/>
    <n v="664101.09"/>
  </r>
  <r>
    <s v="A2680005"/>
    <x v="12"/>
    <x v="12"/>
    <n v="1400016812"/>
    <x v="0"/>
    <x v="0"/>
    <x v="4"/>
    <s v="Oso, Joseph"/>
    <n v="0"/>
    <s v="NLNG Pmt"/>
    <s v=""/>
    <s v="DZ"/>
    <s v=""/>
    <d v="2022-07-28T00:00:00"/>
    <d v="2022-07-27T00:00:00"/>
    <d v="2022-07-28T00:00:00"/>
    <s v="USD"/>
    <n v="-590386.12"/>
    <n v="156"/>
    <x v="3"/>
    <n v="5.2"/>
    <x v="1"/>
    <x v="1"/>
    <s v="Overdue"/>
    <x v="0"/>
    <s v="USD"/>
    <n v="-590386.12"/>
  </r>
  <r>
    <s v="A2680005"/>
    <x v="12"/>
    <x v="12"/>
    <n v="1800027879"/>
    <x v="0"/>
    <x v="0"/>
    <x v="4"/>
    <s v="Oso, Joseph"/>
    <n v="0"/>
    <s v="NLNG - June 2022 ECP SALARY"/>
    <s v="467"/>
    <s v="DR"/>
    <s v=""/>
    <d v="2022-06-23T00:00:00"/>
    <d v="2022-06-23T00:00:00"/>
    <d v="2022-07-23T00:00:00"/>
    <s v="USD"/>
    <n v="753596.46"/>
    <n v="161"/>
    <x v="3"/>
    <n v="5.3666666666666663"/>
    <x v="1"/>
    <x v="1"/>
    <s v="Overdue"/>
    <x v="0"/>
    <s v="USD"/>
    <n v="753596.46"/>
  </r>
  <r>
    <s v="A2680005"/>
    <x v="12"/>
    <x v="12"/>
    <n v="1800027794"/>
    <x v="0"/>
    <x v="0"/>
    <x v="4"/>
    <s v="Oso, Joseph"/>
    <n v="0"/>
    <s v="MAY 2022 EXPAT TAX"/>
    <s v="473"/>
    <s v="DR"/>
    <s v=""/>
    <d v="2022-06-15T00:00:00"/>
    <d v="2022-06-15T00:00:00"/>
    <d v="2022-07-15T00:00:00"/>
    <s v="NGN"/>
    <n v="63220006.969999999"/>
    <n v="169"/>
    <x v="3"/>
    <n v="5.6333333333333337"/>
    <x v="1"/>
    <x v="1"/>
    <s v="Overdue"/>
    <x v="0"/>
    <s v="USD"/>
    <n v="152259.06"/>
  </r>
  <r>
    <s v="A2680005"/>
    <x v="12"/>
    <x v="12"/>
    <n v="1800027769"/>
    <x v="0"/>
    <x v="0"/>
    <x v="4"/>
    <s v="Oso, Joseph"/>
    <n v="0"/>
    <s v="SPDC GUESTHOUSE COST RECOVERY"/>
    <s v="473"/>
    <s v="DR"/>
    <s v=""/>
    <d v="2022-05-31T00:00:00"/>
    <d v="2022-05-31T00:00:00"/>
    <d v="2022-06-30T00:00:00"/>
    <s v="NGN"/>
    <n v="34585000"/>
    <n v="184"/>
    <x v="4"/>
    <n v="6.1333333333333337"/>
    <x v="2"/>
    <x v="1"/>
    <s v="Overdue"/>
    <x v="0"/>
    <s v="USD"/>
    <n v="83322.19"/>
  </r>
  <r>
    <s v="A2680005"/>
    <x v="12"/>
    <x v="12"/>
    <n v="1800027757"/>
    <x v="0"/>
    <x v="0"/>
    <x v="4"/>
    <s v="Oso, Joseph"/>
    <n v="0"/>
    <s v="NLNG - May 2022 ECP SALARY"/>
    <s v="467"/>
    <s v="DR"/>
    <s v=""/>
    <d v="2022-05-26T00:00:00"/>
    <d v="2022-05-26T00:00:00"/>
    <d v="2022-06-25T00:00:00"/>
    <s v="USD"/>
    <n v="645213.84"/>
    <n v="189"/>
    <x v="4"/>
    <n v="6.3"/>
    <x v="2"/>
    <x v="1"/>
    <s v="Overdue"/>
    <x v="0"/>
    <s v="USD"/>
    <n v="645213.84"/>
  </r>
  <r>
    <s v="A2680005"/>
    <x v="12"/>
    <x v="12"/>
    <n v="1800027761"/>
    <x v="0"/>
    <x v="0"/>
    <x v="4"/>
    <s v="Oso, Joseph"/>
    <n v="0"/>
    <s v="NLNG - May 2022 SALARY"/>
    <s v="473"/>
    <s v="DR"/>
    <s v=""/>
    <d v="2022-05-26T00:00:00"/>
    <d v="2022-05-26T00:00:00"/>
    <d v="2022-06-25T00:00:00"/>
    <s v="NGN"/>
    <n v="256478816.47999999"/>
    <n v="189"/>
    <x v="4"/>
    <n v="6.3"/>
    <x v="2"/>
    <x v="1"/>
    <s v="Overdue"/>
    <x v="0"/>
    <s v="USD"/>
    <n v="617831.85"/>
  </r>
  <r>
    <s v="A2680005"/>
    <x v="12"/>
    <x v="12"/>
    <n v="1800027731"/>
    <x v="0"/>
    <x v="0"/>
    <x v="4"/>
    <s v="Oso, Joseph"/>
    <n v="0"/>
    <s v="APRIL 2022 EXPAT TAX"/>
    <s v="473"/>
    <s v="DR"/>
    <s v=""/>
    <d v="2022-05-19T00:00:00"/>
    <d v="2022-05-19T00:00:00"/>
    <d v="2022-06-18T00:00:00"/>
    <s v="NGN"/>
    <n v="73700879.75"/>
    <n v="196"/>
    <x v="4"/>
    <n v="6.5333333333333332"/>
    <x v="2"/>
    <x v="1"/>
    <s v="Overdue"/>
    <x v="0"/>
    <s v="USD"/>
    <n v="177515.94"/>
  </r>
  <r>
    <s v="A2680005"/>
    <x v="12"/>
    <x v="12"/>
    <n v="1400016646"/>
    <x v="0"/>
    <x v="0"/>
    <x v="4"/>
    <s v="Oso, Joseph"/>
    <n v="0"/>
    <s v="NLNG Pmt"/>
    <s v=""/>
    <s v="DZ"/>
    <s v=""/>
    <d v="2022-06-07T00:00:00"/>
    <d v="2022-06-06T00:00:00"/>
    <d v="2022-06-07T00:00:00"/>
    <s v="USD"/>
    <n v="-1818208.05"/>
    <n v="207"/>
    <x v="4"/>
    <n v="6.9"/>
    <x v="2"/>
    <x v="1"/>
    <s v="Overdue"/>
    <x v="0"/>
    <s v="USD"/>
    <n v="-1818208.05"/>
  </r>
  <r>
    <s v="A2680005"/>
    <x v="12"/>
    <x v="12"/>
    <n v="1800027655"/>
    <x v="0"/>
    <x v="0"/>
    <x v="4"/>
    <s v="Oso, Joseph"/>
    <n v="0"/>
    <s v="NLNG - Apr 2022 ECP SALARY"/>
    <s v="467"/>
    <s v="DR"/>
    <s v=""/>
    <d v="2022-04-28T00:00:00"/>
    <d v="2022-04-28T00:00:00"/>
    <d v="2022-05-28T00:00:00"/>
    <s v="USD"/>
    <n v="724531.1"/>
    <n v="217"/>
    <x v="4"/>
    <n v="7.2333333333333334"/>
    <x v="2"/>
    <x v="1"/>
    <s v="Overdue"/>
    <x v="0"/>
    <s v="USD"/>
    <n v="724531.1"/>
  </r>
  <r>
    <s v="A2680005"/>
    <x v="12"/>
    <x v="12"/>
    <n v="1800027658"/>
    <x v="0"/>
    <x v="0"/>
    <x v="4"/>
    <s v="Oso, Joseph"/>
    <n v="0"/>
    <s v="NLNG - Apr 2022 SALARY"/>
    <s v="473"/>
    <s v="DR"/>
    <s v=""/>
    <d v="2022-04-28T00:00:00"/>
    <d v="2022-04-28T00:00:00"/>
    <d v="2022-05-28T00:00:00"/>
    <s v="NGN"/>
    <n v="331539697"/>
    <n v="217"/>
    <x v="4"/>
    <n v="7.2333333333333334"/>
    <x v="2"/>
    <x v="1"/>
    <s v="Overdue"/>
    <x v="0"/>
    <s v="USD"/>
    <n v="797779.48"/>
  </r>
  <r>
    <s v="A2680005"/>
    <x v="12"/>
    <x v="12"/>
    <n v="1800027556"/>
    <x v="0"/>
    <x v="0"/>
    <x v="4"/>
    <s v="Oso, Joseph"/>
    <n v="0"/>
    <s v="MARCH 2022 EXPAT TAX"/>
    <s v="473"/>
    <s v="DR"/>
    <s v=""/>
    <d v="2022-04-07T00:00:00"/>
    <d v="2022-04-07T00:00:00"/>
    <d v="2022-05-07T00:00:00"/>
    <s v="NGN"/>
    <n v="72056726.840000004"/>
    <n v="238"/>
    <x v="4"/>
    <n v="7.9333333333333336"/>
    <x v="2"/>
    <x v="1"/>
    <s v="Overdue"/>
    <x v="0"/>
    <s v="USD"/>
    <n v="173332.46"/>
  </r>
  <r>
    <s v="A2680005"/>
    <x v="12"/>
    <x v="12"/>
    <n v="1400016626"/>
    <x v="0"/>
    <x v="0"/>
    <x v="4"/>
    <s v="Oso, Joseph"/>
    <n v="0"/>
    <s v="NLNG Pmt"/>
    <s v=""/>
    <s v="DZ"/>
    <s v=""/>
    <d v="2022-05-06T00:00:00"/>
    <d v="2022-06-05T00:00:00"/>
    <d v="2022-05-06T00:00:00"/>
    <s v="NGN"/>
    <n v="-1027539263.8"/>
    <n v="239"/>
    <x v="4"/>
    <n v="7.9666666666666668"/>
    <x v="2"/>
    <x v="1"/>
    <s v="Overdue"/>
    <x v="0"/>
    <s v="USD"/>
    <n v="-2475239.33"/>
  </r>
  <r>
    <s v="A2680005"/>
    <x v="12"/>
    <x v="12"/>
    <n v="104231298"/>
    <x v="0"/>
    <x v="0"/>
    <x v="4"/>
    <s v="Oso, Joseph"/>
    <n v="0"/>
    <s v="BRAAKMAN HENDRIK Oct21 ECP Rejected"/>
    <s v=""/>
    <s v="AB"/>
    <s v=""/>
    <d v="2022-04-30T00:00:00"/>
    <d v="2022-04-30T00:00:00"/>
    <d v="2022-04-30T00:00:00"/>
    <s v="USD"/>
    <n v="42245.34"/>
    <n v="245"/>
    <x v="4"/>
    <n v="8.1666666666666661"/>
    <x v="2"/>
    <x v="1"/>
    <s v="Overdue"/>
    <x v="0"/>
    <s v="USD"/>
    <n v="42245.34"/>
  </r>
  <r>
    <s v="A2680005"/>
    <x v="12"/>
    <x v="12"/>
    <n v="104231299"/>
    <x v="0"/>
    <x v="0"/>
    <x v="4"/>
    <s v="Oso, Joseph"/>
    <n v="0"/>
    <s v="BRAAKMAN HENDRIK oct21TAX"/>
    <s v=""/>
    <s v="AB"/>
    <s v=""/>
    <d v="2022-04-30T00:00:00"/>
    <d v="2022-04-30T00:00:00"/>
    <d v="2022-04-30T00:00:00"/>
    <s v="NGN"/>
    <n v="4002308.19"/>
    <n v="245"/>
    <x v="4"/>
    <n v="8.1666666666666661"/>
    <x v="2"/>
    <x v="1"/>
    <s v="Overdue"/>
    <x v="0"/>
    <s v="USD"/>
    <n v="9637.9599999999991"/>
  </r>
  <r>
    <s v="A2680005"/>
    <x v="12"/>
    <x v="12"/>
    <n v="104231298"/>
    <x v="0"/>
    <x v="0"/>
    <x v="4"/>
    <s v="Oso, Joseph"/>
    <n v="0"/>
    <s v="CHETTY MERVIN Oct21 ECP Rejected"/>
    <s v=""/>
    <s v="AB"/>
    <s v=""/>
    <d v="2022-04-30T00:00:00"/>
    <d v="2022-04-30T00:00:00"/>
    <d v="2022-04-30T00:00:00"/>
    <s v="USD"/>
    <n v="31358.93"/>
    <n v="245"/>
    <x v="4"/>
    <n v="8.1666666666666661"/>
    <x v="2"/>
    <x v="1"/>
    <s v="Overdue"/>
    <x v="0"/>
    <s v="USD"/>
    <n v="31358.93"/>
  </r>
  <r>
    <s v="A2680005"/>
    <x v="12"/>
    <x v="12"/>
    <n v="104231299"/>
    <x v="0"/>
    <x v="0"/>
    <x v="4"/>
    <s v="Oso, Joseph"/>
    <n v="0"/>
    <s v="CHETTY MERVIN Oct21 Tax Rejected"/>
    <s v=""/>
    <s v="AB"/>
    <s v=""/>
    <d v="2022-04-30T00:00:00"/>
    <d v="2022-04-30T00:00:00"/>
    <d v="2022-04-30T00:00:00"/>
    <s v="NGN"/>
    <n v="2965295.31"/>
    <n v="245"/>
    <x v="4"/>
    <n v="8.1666666666666661"/>
    <x v="2"/>
    <x v="1"/>
    <s v="Overdue"/>
    <x v="0"/>
    <s v="USD"/>
    <n v="7140.73"/>
  </r>
  <r>
    <s v="A2680005"/>
    <x v="12"/>
    <x v="12"/>
    <n v="104231298"/>
    <x v="0"/>
    <x v="0"/>
    <x v="4"/>
    <s v="Oso, Joseph"/>
    <n v="0"/>
    <s v="GUNAWAN ONY SURYONO Oct21_ECP Rejected"/>
    <s v=""/>
    <s v="AB"/>
    <s v=""/>
    <d v="2022-04-30T00:00:00"/>
    <d v="2022-04-30T00:00:00"/>
    <d v="2022-04-30T00:00:00"/>
    <s v="USD"/>
    <n v="44022.7"/>
    <n v="245"/>
    <x v="4"/>
    <n v="8.1666666666666661"/>
    <x v="2"/>
    <x v="1"/>
    <s v="Overdue"/>
    <x v="0"/>
    <s v="USD"/>
    <n v="44022.7"/>
  </r>
  <r>
    <s v="A2680005"/>
    <x v="12"/>
    <x v="12"/>
    <n v="104231299"/>
    <x v="0"/>
    <x v="0"/>
    <x v="4"/>
    <s v="Oso, Joseph"/>
    <n v="0"/>
    <s v="GUNAWAN ONY SURYONO Oct21_TAX Rejected"/>
    <s v=""/>
    <s v="AB"/>
    <s v=""/>
    <d v="2022-04-30T00:00:00"/>
    <d v="2022-04-30T00:00:00"/>
    <d v="2022-04-30T00:00:00"/>
    <s v="NGN"/>
    <n v="4171615.19"/>
    <n v="245"/>
    <x v="4"/>
    <n v="8.1666666666666661"/>
    <x v="2"/>
    <x v="1"/>
    <s v="Overdue"/>
    <x v="0"/>
    <s v="USD"/>
    <n v="10045.67"/>
  </r>
  <r>
    <s v="A2680005"/>
    <x v="12"/>
    <x v="12"/>
    <n v="104231278"/>
    <x v="0"/>
    <x v="0"/>
    <x v="4"/>
    <s v="Oso, Joseph"/>
    <n v="0"/>
    <s v="GUNAWAN ONY SURYONO Sep21 Tax Rejected"/>
    <s v=""/>
    <s v="AB"/>
    <s v=""/>
    <d v="2022-04-30T00:00:00"/>
    <d v="2022-04-30T00:00:00"/>
    <d v="2022-04-30T00:00:00"/>
    <s v="NGN"/>
    <n v="3499399.64"/>
    <n v="245"/>
    <x v="4"/>
    <n v="8.1666666666666661"/>
    <x v="2"/>
    <x v="1"/>
    <s v="Overdue"/>
    <x v="0"/>
    <s v="USD"/>
    <n v="8426.9"/>
  </r>
  <r>
    <s v="A2680005"/>
    <x v="12"/>
    <x v="12"/>
    <n v="104231298"/>
    <x v="0"/>
    <x v="0"/>
    <x v="4"/>
    <s v="Oso, Joseph"/>
    <n v="0"/>
    <s v="IFEACHO PASCAL Oct21 ECP Rejected"/>
    <s v=""/>
    <s v="AB"/>
    <s v=""/>
    <d v="2022-04-30T00:00:00"/>
    <d v="2022-04-30T00:00:00"/>
    <d v="2022-04-30T00:00:00"/>
    <s v="USD"/>
    <n v="31598.07"/>
    <n v="245"/>
    <x v="4"/>
    <n v="8.1666666666666661"/>
    <x v="2"/>
    <x v="1"/>
    <s v="Overdue"/>
    <x v="0"/>
    <s v="USD"/>
    <n v="31598.07"/>
  </r>
  <r>
    <s v="A2680005"/>
    <x v="12"/>
    <x v="12"/>
    <n v="104231299"/>
    <x v="0"/>
    <x v="0"/>
    <x v="4"/>
    <s v="Oso, Joseph"/>
    <n v="0"/>
    <s v="IFEACHO PASCAL Oct21 TAX Rejected"/>
    <s v=""/>
    <s v="AB"/>
    <s v=""/>
    <d v="2022-04-30T00:00:00"/>
    <d v="2022-04-30T00:00:00"/>
    <d v="2022-04-30T00:00:00"/>
    <s v="NGN"/>
    <n v="2988075.67"/>
    <n v="245"/>
    <x v="4"/>
    <n v="8.1666666666666661"/>
    <x v="2"/>
    <x v="1"/>
    <s v="Overdue"/>
    <x v="0"/>
    <s v="USD"/>
    <n v="7195.59"/>
  </r>
  <r>
    <s v="A2680005"/>
    <x v="12"/>
    <x v="12"/>
    <n v="104231278"/>
    <x v="0"/>
    <x v="0"/>
    <x v="4"/>
    <s v="Oso, Joseph"/>
    <n v="0"/>
    <s v="KALWANIYAN SURENDRA Sep21 Tax Rejected"/>
    <s v=""/>
    <s v="AB"/>
    <s v=""/>
    <d v="2022-04-30T00:00:00"/>
    <d v="2022-04-30T00:00:00"/>
    <d v="2022-04-30T00:00:00"/>
    <s v="NGN"/>
    <n v="3758176.78"/>
    <n v="245"/>
    <x v="4"/>
    <n v="8.1666666666666661"/>
    <x v="2"/>
    <x v="1"/>
    <s v="Overdue"/>
    <x v="0"/>
    <s v="USD"/>
    <n v="9050.07"/>
  </r>
  <r>
    <s v="A2680005"/>
    <x v="12"/>
    <x v="12"/>
    <n v="104231278"/>
    <x v="0"/>
    <x v="0"/>
    <x v="4"/>
    <s v="Oso, Joseph"/>
    <n v="0"/>
    <s v="KANANI RANJIT Sep21 Tax Rejected"/>
    <s v=""/>
    <s v="AB"/>
    <s v=""/>
    <d v="2022-04-30T00:00:00"/>
    <d v="2022-04-30T00:00:00"/>
    <d v="2022-04-30T00:00:00"/>
    <s v="NGN"/>
    <n v="487820.11"/>
    <n v="245"/>
    <x v="4"/>
    <n v="8.1666666666666661"/>
    <x v="2"/>
    <x v="1"/>
    <s v="Overdue"/>
    <x v="0"/>
    <s v="USD"/>
    <n v="1174.72"/>
  </r>
  <r>
    <s v="A2680005"/>
    <x v="12"/>
    <x v="12"/>
    <n v="104231278"/>
    <x v="0"/>
    <x v="0"/>
    <x v="4"/>
    <s v="Oso, Joseph"/>
    <n v="0"/>
    <s v="KHAN MOHAMMAD Sep21 Tax Rejected"/>
    <s v=""/>
    <s v="AB"/>
    <s v=""/>
    <d v="2022-04-30T00:00:00"/>
    <d v="2022-04-30T00:00:00"/>
    <d v="2022-04-30T00:00:00"/>
    <s v="NGN"/>
    <n v="2664513.62"/>
    <n v="245"/>
    <x v="4"/>
    <n v="8.1666666666666661"/>
    <x v="2"/>
    <x v="1"/>
    <s v="Overdue"/>
    <x v="0"/>
    <s v="USD"/>
    <n v="6416.42"/>
  </r>
  <r>
    <s v="A2680005"/>
    <x v="12"/>
    <x v="12"/>
    <n v="104231286"/>
    <x v="0"/>
    <x v="0"/>
    <x v="4"/>
    <s v="Oso, Joseph"/>
    <n v="0"/>
    <s v="Markus Hector et-al Pass-Thr Costs_1800026417_Rej"/>
    <s v=""/>
    <s v="AB"/>
    <s v=""/>
    <d v="2022-04-30T00:00:00"/>
    <d v="2022-04-30T00:00:00"/>
    <d v="2022-04-30T00:00:00"/>
    <s v="USD"/>
    <n v="404.23"/>
    <n v="245"/>
    <x v="4"/>
    <n v="8.1666666666666661"/>
    <x v="2"/>
    <x v="1"/>
    <s v="Overdue"/>
    <x v="0"/>
    <s v="USD"/>
    <n v="404.23"/>
  </r>
  <r>
    <s v="A2680005"/>
    <x v="12"/>
    <x v="12"/>
    <n v="104231278"/>
    <x v="0"/>
    <x v="0"/>
    <x v="4"/>
    <s v="Oso, Joseph"/>
    <n v="0"/>
    <s v="RAIKAMO EKKU Sep21 Tax Rejected"/>
    <s v=""/>
    <s v="AB"/>
    <s v=""/>
    <d v="2022-04-30T00:00:00"/>
    <d v="2022-04-30T00:00:00"/>
    <d v="2022-04-30T00:00:00"/>
    <s v="NGN"/>
    <n v="4248883.88"/>
    <n v="245"/>
    <x v="4"/>
    <n v="8.1666666666666661"/>
    <x v="2"/>
    <x v="1"/>
    <s v="Overdue"/>
    <x v="0"/>
    <s v="USD"/>
    <n v="10231.74"/>
  </r>
  <r>
    <s v="A2680005"/>
    <x v="12"/>
    <x v="12"/>
    <n v="104231278"/>
    <x v="0"/>
    <x v="0"/>
    <x v="4"/>
    <s v="Oso, Joseph"/>
    <n v="0"/>
    <s v="Tony Attah's SE Housing Allowance_1800026654"/>
    <s v=""/>
    <s v="AB"/>
    <s v=""/>
    <d v="2022-04-30T00:00:00"/>
    <d v="2022-04-30T00:00:00"/>
    <d v="2022-04-30T00:00:00"/>
    <s v="NGN"/>
    <n v="2434750"/>
    <n v="245"/>
    <x v="4"/>
    <n v="8.1666666666666661"/>
    <x v="2"/>
    <x v="1"/>
    <s v="Overdue"/>
    <x v="0"/>
    <s v="USD"/>
    <n v="5863.12"/>
  </r>
  <r>
    <s v="A2680005"/>
    <x v="12"/>
    <x v="12"/>
    <n v="104231298"/>
    <x v="0"/>
    <x v="0"/>
    <x v="4"/>
    <s v="Oso, Joseph"/>
    <n v="0"/>
    <s v="VARMA AJAY Oct21 ECP Rejected"/>
    <s v=""/>
    <s v="AB"/>
    <s v=""/>
    <d v="2022-04-30T00:00:00"/>
    <d v="2022-04-30T00:00:00"/>
    <d v="2022-04-30T00:00:00"/>
    <s v="USD"/>
    <n v="26634.6"/>
    <n v="245"/>
    <x v="4"/>
    <n v="8.1666666666666661"/>
    <x v="2"/>
    <x v="1"/>
    <s v="Overdue"/>
    <x v="0"/>
    <s v="USD"/>
    <n v="26634.6"/>
  </r>
  <r>
    <s v="A2680005"/>
    <x v="12"/>
    <x v="12"/>
    <n v="104231299"/>
    <x v="0"/>
    <x v="0"/>
    <x v="4"/>
    <s v="Oso, Joseph"/>
    <n v="0"/>
    <s v="VARMA AJAY Oct21 TAX Rejected"/>
    <s v=""/>
    <s v="AB"/>
    <s v=""/>
    <d v="2022-04-30T00:00:00"/>
    <d v="2022-04-30T00:00:00"/>
    <d v="2022-04-30T00:00:00"/>
    <s v="NGN"/>
    <n v="2515266.9500000002"/>
    <n v="245"/>
    <x v="4"/>
    <n v="8.1666666666666661"/>
    <x v="2"/>
    <x v="1"/>
    <s v="Overdue"/>
    <x v="0"/>
    <s v="USD"/>
    <n v="6057.01"/>
  </r>
  <r>
    <s v="A2680005"/>
    <x v="12"/>
    <x v="12"/>
    <n v="1800027542"/>
    <x v="0"/>
    <x v="0"/>
    <x v="4"/>
    <s v="Oso, Joseph"/>
    <n v="0"/>
    <s v="NLNG - Mar 2022 ECP SALARY"/>
    <s v="467"/>
    <s v="DR"/>
    <s v=""/>
    <d v="2022-03-30T00:00:00"/>
    <d v="2022-03-30T00:00:00"/>
    <d v="2022-04-29T00:00:00"/>
    <s v="USD"/>
    <n v="752196.38"/>
    <n v="246"/>
    <x v="4"/>
    <n v="8.1999999999999993"/>
    <x v="2"/>
    <x v="1"/>
    <s v="Overdue"/>
    <x v="0"/>
    <s v="USD"/>
    <n v="752196.38"/>
  </r>
  <r>
    <s v="A2680005"/>
    <x v="12"/>
    <x v="12"/>
    <n v="104229824"/>
    <x v="0"/>
    <x v="0"/>
    <x v="4"/>
    <s v="Oso, Joseph"/>
    <n v="0"/>
    <s v="Short payment of inv 1800021986"/>
    <s v=""/>
    <s v="AB"/>
    <s v=""/>
    <d v="2022-04-29T00:00:00"/>
    <d v="2022-04-29T00:00:00"/>
    <d v="2022-04-29T00:00:00"/>
    <s v="USD"/>
    <n v="103975.6"/>
    <n v="246"/>
    <x v="4"/>
    <n v="8.1999999999999993"/>
    <x v="2"/>
    <x v="1"/>
    <s v="Overdue"/>
    <x v="0"/>
    <s v="USD"/>
    <n v="103975.6"/>
  </r>
  <r>
    <s v="A2680005"/>
    <x v="12"/>
    <x v="12"/>
    <n v="1800027537"/>
    <x v="0"/>
    <x v="0"/>
    <x v="4"/>
    <s v="Oso, Joseph"/>
    <n v="0"/>
    <s v="NLNG - Mar 2022 SALARY"/>
    <s v="473"/>
    <s v="DR"/>
    <s v=""/>
    <d v="2022-03-29T00:00:00"/>
    <d v="2022-03-29T00:00:00"/>
    <d v="2022-04-28T00:00:00"/>
    <s v="NGN"/>
    <n v="293984741.5"/>
    <n v="247"/>
    <x v="4"/>
    <n v="8.2333333333333325"/>
    <x v="2"/>
    <x v="1"/>
    <s v="Overdue"/>
    <x v="0"/>
    <s v="USD"/>
    <n v="706888.48"/>
  </r>
  <r>
    <s v="A2680005"/>
    <x v="12"/>
    <x v="12"/>
    <n v="1600004152"/>
    <x v="0"/>
    <x v="0"/>
    <x v="4"/>
    <s v="Oso, Joseph"/>
    <n v="0"/>
    <s v="Pass through cost recovery-Charles Van Reenen cost"/>
    <s v="467"/>
    <s v="DG"/>
    <s v=""/>
    <d v="2022-04-26T00:00:00"/>
    <d v="2022-04-26T00:00:00"/>
    <d v="2022-04-26T00:00:00"/>
    <s v="USD"/>
    <n v="-80.55"/>
    <n v="249"/>
    <x v="4"/>
    <n v="8.3000000000000007"/>
    <x v="2"/>
    <x v="1"/>
    <s v="Overdue"/>
    <x v="0"/>
    <s v="USD"/>
    <n v="-80.55"/>
  </r>
  <r>
    <s v="A2680005"/>
    <x v="12"/>
    <x v="12"/>
    <n v="1400016552"/>
    <x v="0"/>
    <x v="0"/>
    <x v="4"/>
    <s v="Oso, Joseph"/>
    <n v="0"/>
    <s v="NLNG Pmt"/>
    <s v=""/>
    <s v="DZ"/>
    <s v=""/>
    <d v="2022-04-12T00:00:00"/>
    <d v="2022-04-11T00:00:00"/>
    <d v="2022-04-12T00:00:00"/>
    <s v="NGN"/>
    <n v="-65679552.32"/>
    <n v="263"/>
    <x v="4"/>
    <n v="8.7666666666666675"/>
    <x v="2"/>
    <x v="1"/>
    <s v="Overdue"/>
    <x v="0"/>
    <s v="USD"/>
    <n v="-158025"/>
  </r>
  <r>
    <s v="A2680005"/>
    <x v="12"/>
    <x v="12"/>
    <n v="1800027419"/>
    <x v="0"/>
    <x v="0"/>
    <x v="4"/>
    <s v="Oso, Joseph"/>
    <n v="0"/>
    <s v="Chavan Anal Vasantra’s et al Pass Through cost"/>
    <s v="467"/>
    <s v="DR"/>
    <s v=""/>
    <d v="2022-03-10T00:00:00"/>
    <d v="2022-03-10T00:00:00"/>
    <d v="2022-04-09T00:00:00"/>
    <s v="USD"/>
    <n v="58407.02"/>
    <n v="266"/>
    <x v="4"/>
    <n v="8.8666666666666671"/>
    <x v="2"/>
    <x v="1"/>
    <s v="Overdue"/>
    <x v="0"/>
    <s v="USD"/>
    <n v="58407.02"/>
  </r>
  <r>
    <s v="A2680005"/>
    <x v="12"/>
    <x v="12"/>
    <n v="1800027414"/>
    <x v="0"/>
    <x v="0"/>
    <x v="4"/>
    <s v="Oso, Joseph"/>
    <n v="0"/>
    <s v="FEBRUARY 2022 EXPAT TAX"/>
    <s v="473"/>
    <s v="DR"/>
    <s v=""/>
    <d v="2022-03-10T00:00:00"/>
    <d v="2022-03-10T00:00:00"/>
    <d v="2022-04-09T00:00:00"/>
    <s v="NGN"/>
    <n v="95328030.489999995"/>
    <n v="266"/>
    <x v="4"/>
    <n v="8.8666666666666671"/>
    <x v="2"/>
    <x v="1"/>
    <s v="Overdue"/>
    <x v="0"/>
    <s v="USD"/>
    <n v="229244.85"/>
  </r>
  <r>
    <s v="A2680005"/>
    <x v="12"/>
    <x v="12"/>
    <n v="1800027416"/>
    <x v="0"/>
    <x v="0"/>
    <x v="4"/>
    <s v="Oso, Joseph"/>
    <n v="0"/>
    <s v="GESPP 2020 Bonus Share plan"/>
    <s v="467"/>
    <s v="DR"/>
    <s v=""/>
    <d v="2022-03-10T00:00:00"/>
    <d v="2022-03-10T00:00:00"/>
    <d v="2022-04-09T00:00:00"/>
    <s v="USD"/>
    <n v="70820.679999999993"/>
    <n v="266"/>
    <x v="4"/>
    <n v="8.8666666666666671"/>
    <x v="2"/>
    <x v="1"/>
    <s v="Overdue"/>
    <x v="0"/>
    <s v="USD"/>
    <n v="70820.679999999993"/>
  </r>
  <r>
    <s v="A2680005"/>
    <x v="12"/>
    <x v="12"/>
    <n v="1800027420"/>
    <x v="0"/>
    <x v="0"/>
    <x v="4"/>
    <s v="Oso, Joseph"/>
    <n v="0"/>
    <s v="Travel &amp; Expenses passthrough"/>
    <s v="467"/>
    <s v="DR"/>
    <s v=""/>
    <d v="2022-03-10T00:00:00"/>
    <d v="2022-03-10T00:00:00"/>
    <d v="2022-04-09T00:00:00"/>
    <s v="USD"/>
    <n v="51038.37"/>
    <n v="266"/>
    <x v="4"/>
    <n v="8.8666666666666671"/>
    <x v="2"/>
    <x v="1"/>
    <s v="Overdue"/>
    <x v="0"/>
    <s v="USD"/>
    <n v="51038.37"/>
  </r>
  <r>
    <s v="A2680005"/>
    <x v="12"/>
    <x v="12"/>
    <n v="1800027418"/>
    <x v="0"/>
    <x v="0"/>
    <x v="4"/>
    <s v="Oso, Joseph"/>
    <n v="0"/>
    <s v="Williams Philips- et al Pass through cost"/>
    <s v="467"/>
    <s v="DR"/>
    <s v=""/>
    <d v="2022-03-10T00:00:00"/>
    <d v="2022-03-10T00:00:00"/>
    <d v="2022-04-09T00:00:00"/>
    <s v="USD"/>
    <n v="21438.9"/>
    <n v="266"/>
    <x v="4"/>
    <n v="8.8666666666666671"/>
    <x v="2"/>
    <x v="1"/>
    <s v="Overdue"/>
    <x v="0"/>
    <s v="USD"/>
    <n v="21438.9"/>
  </r>
  <r>
    <s v="A2680005"/>
    <x v="12"/>
    <x v="12"/>
    <n v="1400016542"/>
    <x v="0"/>
    <x v="0"/>
    <x v="4"/>
    <s v="Oso, Joseph"/>
    <n v="0"/>
    <s v="NLNG Pmt"/>
    <s v=""/>
    <s v="DZ"/>
    <s v=""/>
    <d v="2022-04-08T00:00:00"/>
    <d v="2022-04-07T00:00:00"/>
    <d v="2022-04-08T00:00:00"/>
    <s v="USD"/>
    <n v="-679337.03"/>
    <n v="267"/>
    <x v="4"/>
    <n v="8.9"/>
    <x v="2"/>
    <x v="1"/>
    <s v="Overdue"/>
    <x v="0"/>
    <s v="USD"/>
    <n v="-679337.03"/>
  </r>
  <r>
    <s v="A2680005"/>
    <x v="12"/>
    <x v="12"/>
    <n v="1800027390"/>
    <x v="0"/>
    <x v="0"/>
    <x v="4"/>
    <s v="Oso, Joseph"/>
    <n v="0"/>
    <s v="NLNG - Feb 2022 ECP SALARY"/>
    <s v="467"/>
    <s v="DR"/>
    <s v=""/>
    <d v="2022-02-24T00:00:00"/>
    <d v="2022-02-24T00:00:00"/>
    <d v="2022-03-26T00:00:00"/>
    <s v="USD"/>
    <n v="991922.32"/>
    <n v="280"/>
    <x v="4"/>
    <n v="9.3333333333333339"/>
    <x v="2"/>
    <x v="1"/>
    <s v="Overdue"/>
    <x v="0"/>
    <s v="USD"/>
    <n v="991922.32"/>
  </r>
  <r>
    <s v="A2680005"/>
    <x v="12"/>
    <x v="12"/>
    <n v="1800027393"/>
    <x v="0"/>
    <x v="0"/>
    <x v="4"/>
    <s v="Oso, Joseph"/>
    <n v="0"/>
    <s v="NLNG - Feb 2022 SALARY"/>
    <s v="473"/>
    <s v="DR"/>
    <s v=""/>
    <d v="2022-02-24T00:00:00"/>
    <d v="2022-02-24T00:00:00"/>
    <d v="2022-03-26T00:00:00"/>
    <s v="NGN"/>
    <n v="665657166.96000004"/>
    <n v="280"/>
    <x v="4"/>
    <n v="9.3333333333333339"/>
    <x v="2"/>
    <x v="1"/>
    <s v="Overdue"/>
    <x v="0"/>
    <s v="USD"/>
    <n v="1600744.86"/>
  </r>
  <r>
    <s v="A2680005"/>
    <x v="12"/>
    <x v="12"/>
    <n v="1400016478"/>
    <x v="0"/>
    <x v="0"/>
    <x v="4"/>
    <s v="Oso, Joseph"/>
    <n v="0"/>
    <s v="NLNG Pmt"/>
    <s v=""/>
    <s v="DZ"/>
    <s v=""/>
    <d v="2022-03-25T00:00:00"/>
    <d v="2022-03-24T00:00:00"/>
    <d v="2022-03-25T00:00:00"/>
    <s v="USD"/>
    <n v="-752235.1"/>
    <n v="281"/>
    <x v="4"/>
    <n v="9.3666666666666671"/>
    <x v="2"/>
    <x v="1"/>
    <s v="Overdue"/>
    <x v="0"/>
    <s v="USD"/>
    <n v="-752235.1"/>
  </r>
  <r>
    <s v="A2680005"/>
    <x v="12"/>
    <x v="12"/>
    <n v="1400016488"/>
    <x v="0"/>
    <x v="0"/>
    <x v="4"/>
    <s v="Oso, Joseph"/>
    <n v="0"/>
    <s v="NLNG Pmt"/>
    <s v=""/>
    <s v="DZ"/>
    <s v=""/>
    <d v="2022-03-24T00:00:00"/>
    <d v="2022-03-23T00:00:00"/>
    <d v="2022-03-24T00:00:00"/>
    <s v="NGN"/>
    <n v="-616548184.86000001"/>
    <n v="282"/>
    <x v="4"/>
    <n v="9.4"/>
    <x v="2"/>
    <x v="1"/>
    <s v="Overdue"/>
    <x v="0"/>
    <s v="USD"/>
    <n v="-1482983.35"/>
  </r>
  <r>
    <s v="A2680005"/>
    <x v="12"/>
    <x v="12"/>
    <n v="1800027286"/>
    <x v="0"/>
    <x v="0"/>
    <x v="4"/>
    <s v="Oso, Joseph"/>
    <n v="0"/>
    <s v="JANUARY 2022 EXPAT TAX"/>
    <s v="473"/>
    <s v="DR"/>
    <s v=""/>
    <d v="2022-02-07T00:00:00"/>
    <d v="2022-02-07T00:00:00"/>
    <d v="2022-03-09T00:00:00"/>
    <s v="NGN"/>
    <n v="65156909.409999996"/>
    <n v="297"/>
    <x v="4"/>
    <n v="9.9"/>
    <x v="2"/>
    <x v="1"/>
    <s v="Overdue"/>
    <x v="0"/>
    <s v="USD"/>
    <n v="156545.99"/>
  </r>
  <r>
    <s v="A2680005"/>
    <x v="12"/>
    <x v="12"/>
    <n v="1800027276"/>
    <x v="0"/>
    <x v="0"/>
    <x v="4"/>
    <s v="Oso, Joseph"/>
    <n v="0"/>
    <s v="NLNG - Jan 2022 ECP SALARY"/>
    <s v="467"/>
    <s v="DR"/>
    <s v=""/>
    <d v="2022-01-31T00:00:00"/>
    <d v="2022-01-31T00:00:00"/>
    <d v="2022-03-02T00:00:00"/>
    <s v="USD"/>
    <n v="685173.7"/>
    <n v="304"/>
    <x v="4"/>
    <n v="10.133333333333333"/>
    <x v="2"/>
    <x v="1"/>
    <s v="Overdue"/>
    <x v="0"/>
    <s v="USD"/>
    <n v="685173.7"/>
  </r>
  <r>
    <s v="A2680005"/>
    <x v="12"/>
    <x v="12"/>
    <n v="1800027272"/>
    <x v="0"/>
    <x v="0"/>
    <x v="4"/>
    <s v="Oso, Joseph"/>
    <n v="0"/>
    <s v="NLNG - Jan 2022 SALARY"/>
    <s v="473"/>
    <s v="DR"/>
    <s v=""/>
    <d v="2022-01-31T00:00:00"/>
    <d v="2022-01-31T00:00:00"/>
    <d v="2022-03-02T00:00:00"/>
    <s v="NGN"/>
    <n v="262681427.88"/>
    <n v="304"/>
    <x v="4"/>
    <n v="10.133333333333333"/>
    <x v="2"/>
    <x v="1"/>
    <s v="Overdue"/>
    <x v="0"/>
    <s v="USD"/>
    <n v="633482.52"/>
  </r>
  <r>
    <s v="A2680005"/>
    <x v="12"/>
    <x v="12"/>
    <n v="1800027233"/>
    <x v="0"/>
    <x v="0"/>
    <x v="4"/>
    <s v="Oso, Joseph"/>
    <n v="0"/>
    <s v="1st Half Billing  2021Internal Communication"/>
    <s v="467"/>
    <s v="DR"/>
    <s v=""/>
    <d v="2022-01-19T00:00:00"/>
    <d v="2022-01-19T00:00:00"/>
    <d v="2022-02-18T00:00:00"/>
    <s v="USD"/>
    <n v="6885"/>
    <n v="316"/>
    <x v="4"/>
    <n v="10.533333333333333"/>
    <x v="2"/>
    <x v="1"/>
    <s v="Overdue"/>
    <x v="0"/>
    <s v="USD"/>
    <n v="6885"/>
  </r>
  <r>
    <s v="A2680005"/>
    <x v="12"/>
    <x v="12"/>
    <n v="1800027185"/>
    <x v="0"/>
    <x v="0"/>
    <x v="4"/>
    <s v="Oso, Joseph"/>
    <n v="0"/>
    <s v="DECEMBER 2021 EXPAT TAX"/>
    <s v="473"/>
    <s v="DR"/>
    <s v=""/>
    <d v="2022-01-11T00:00:00"/>
    <d v="2022-01-11T00:00:00"/>
    <d v="2022-02-10T00:00:00"/>
    <s v="NGN"/>
    <n v="49002417.030000001"/>
    <n v="324"/>
    <x v="4"/>
    <n v="10.8"/>
    <x v="2"/>
    <x v="1"/>
    <s v="Overdue"/>
    <x v="0"/>
    <s v="USD"/>
    <n v="118468.24"/>
  </r>
  <r>
    <s v="A2680005"/>
    <x v="12"/>
    <x v="12"/>
    <n v="1800027169"/>
    <x v="0"/>
    <x v="0"/>
    <x v="4"/>
    <s v="Oso, Joseph"/>
    <n v="0"/>
    <s v="NLNG -Special flight cost recovery-Nov-Dec 2021"/>
    <s v="467"/>
    <s v="DR"/>
    <s v=""/>
    <d v="2022-01-05T00:00:00"/>
    <d v="2022-01-05T00:00:00"/>
    <d v="2022-02-04T00:00:00"/>
    <s v="USD"/>
    <n v="33000"/>
    <n v="330"/>
    <x v="4"/>
    <n v="11"/>
    <x v="2"/>
    <x v="1"/>
    <s v="Overdue"/>
    <x v="0"/>
    <s v="USD"/>
    <n v="33000"/>
  </r>
  <r>
    <s v="A2680005"/>
    <x v="12"/>
    <x v="12"/>
    <n v="1800027154"/>
    <x v="0"/>
    <x v="0"/>
    <x v="4"/>
    <s v="Oso, Joseph"/>
    <n v="0"/>
    <s v="NLNG - 2021 PERFORMANCE BONUS"/>
    <s v="473"/>
    <s v="DR"/>
    <s v=""/>
    <d v="2021-12-29T00:00:00"/>
    <d v="2021-12-29T00:00:00"/>
    <d v="2022-01-28T00:00:00"/>
    <s v="NGN"/>
    <n v="98972222.079999998"/>
    <n v="337"/>
    <x v="4"/>
    <n v="11.233333333333333"/>
    <x v="2"/>
    <x v="1"/>
    <s v="Overdue"/>
    <x v="0"/>
    <s v="USD"/>
    <n v="240957.78"/>
  </r>
  <r>
    <s v="A2680005"/>
    <x v="12"/>
    <x v="12"/>
    <n v="1800027153"/>
    <x v="0"/>
    <x v="0"/>
    <x v="4"/>
    <s v="Oso, Joseph"/>
    <n v="0"/>
    <s v="NLNG - Dec 2021 SALARY"/>
    <s v="473"/>
    <s v="DR"/>
    <s v=""/>
    <d v="2021-12-29T00:00:00"/>
    <d v="2021-12-29T00:00:00"/>
    <d v="2022-01-28T00:00:00"/>
    <s v="NGN"/>
    <n v="228536779.72999999"/>
    <n v="337"/>
    <x v="4"/>
    <n v="11.233333333333333"/>
    <x v="2"/>
    <x v="1"/>
    <s v="Overdue"/>
    <x v="0"/>
    <s v="USD"/>
    <n v="556395.65"/>
  </r>
  <r>
    <s v="A2680005"/>
    <x v="12"/>
    <x v="12"/>
    <n v="1800027149"/>
    <x v="0"/>
    <x v="0"/>
    <x v="4"/>
    <s v="Oso, Joseph"/>
    <n v="0"/>
    <s v="NLNG-Hector Markus et al Pass through cost"/>
    <s v="467"/>
    <s v="DR"/>
    <s v=""/>
    <d v="2021-12-24T00:00:00"/>
    <d v="2021-12-24T00:00:00"/>
    <d v="2022-01-23T00:00:00"/>
    <s v="USD"/>
    <n v="21130.5"/>
    <n v="342"/>
    <x v="4"/>
    <n v="11.4"/>
    <x v="2"/>
    <x v="1"/>
    <s v="Overdue"/>
    <x v="0"/>
    <s v="USD"/>
    <n v="21130.5"/>
  </r>
  <r>
    <s v="A2680005"/>
    <x v="12"/>
    <x v="12"/>
    <n v="1800027148"/>
    <x v="0"/>
    <x v="0"/>
    <x v="4"/>
    <s v="Oso, Joseph"/>
    <n v="0"/>
    <s v="Soni Priya et al Pass through cost"/>
    <s v="467"/>
    <s v="DR"/>
    <s v=""/>
    <d v="2021-12-24T00:00:00"/>
    <d v="2021-12-24T00:00:00"/>
    <d v="2022-01-23T00:00:00"/>
    <s v="USD"/>
    <n v="25444.91"/>
    <n v="342"/>
    <x v="4"/>
    <n v="11.4"/>
    <x v="2"/>
    <x v="1"/>
    <s v="Overdue"/>
    <x v="0"/>
    <s v="USD"/>
    <n v="25444.91"/>
  </r>
  <r>
    <s v="A2680005"/>
    <x v="12"/>
    <x v="12"/>
    <n v="1800027147"/>
    <x v="0"/>
    <x v="0"/>
    <x v="4"/>
    <s v="Oso, Joseph"/>
    <n v="0"/>
    <s v="NLNG - Dec 2021 ECP SALARY"/>
    <s v="467"/>
    <s v="DR"/>
    <s v=""/>
    <d v="2021-12-23T00:00:00"/>
    <d v="2021-12-23T00:00:00"/>
    <d v="2022-01-22T00:00:00"/>
    <s v="USD"/>
    <n v="512670.9"/>
    <n v="343"/>
    <x v="4"/>
    <n v="11.433333333333334"/>
    <x v="2"/>
    <x v="1"/>
    <s v="Overdue"/>
    <x v="0"/>
    <s v="USD"/>
    <n v="512670.9"/>
  </r>
  <r>
    <s v="A2680005"/>
    <x v="12"/>
    <x v="12"/>
    <n v="1800027008"/>
    <x v="0"/>
    <x v="0"/>
    <x v="4"/>
    <s v="Oso, Joseph"/>
    <n v="0"/>
    <s v="FALADE GBOLAHAN ADELEYEY AND FAMILY INTL TRAVEL"/>
    <s v="467"/>
    <s v="DR"/>
    <s v=""/>
    <d v="2021-12-09T00:00:00"/>
    <d v="2021-12-09T00:00:00"/>
    <d v="2022-01-08T00:00:00"/>
    <s v="USD"/>
    <n v="22234"/>
    <n v="357"/>
    <x v="4"/>
    <n v="11.9"/>
    <x v="2"/>
    <x v="1"/>
    <s v="Overdue"/>
    <x v="0"/>
    <s v="USD"/>
    <n v="22234"/>
  </r>
  <r>
    <s v="A2680005"/>
    <x v="12"/>
    <x v="12"/>
    <n v="1800027004"/>
    <x v="0"/>
    <x v="0"/>
    <x v="4"/>
    <s v="Oso, Joseph"/>
    <n v="0"/>
    <s v="NOVEMBER 2021 EXPAT TAX"/>
    <s v="473"/>
    <s v="DR"/>
    <s v=""/>
    <d v="2021-12-07T00:00:00"/>
    <d v="2021-12-07T00:00:00"/>
    <d v="2022-01-06T00:00:00"/>
    <s v="NGN"/>
    <n v="36388097.210000001"/>
    <n v="359"/>
    <x v="4"/>
    <n v="11.966666666666667"/>
    <x v="2"/>
    <x v="1"/>
    <s v="Overdue"/>
    <x v="0"/>
    <s v="USD"/>
    <n v="88590.46"/>
  </r>
  <r>
    <s v="A2680005"/>
    <x v="12"/>
    <x v="12"/>
    <n v="1800026978"/>
    <x v="0"/>
    <x v="0"/>
    <x v="4"/>
    <s v="Oso, Joseph"/>
    <n v="0"/>
    <s v="NLNG - Nov 2021 ECP SALARY"/>
    <s v="467"/>
    <s v="DR"/>
    <s v=""/>
    <d v="2021-11-26T00:00:00"/>
    <d v="2021-11-26T00:00:00"/>
    <d v="2021-12-26T00:00:00"/>
    <s v="USD"/>
    <n v="389804.05"/>
    <n v="370"/>
    <x v="4"/>
    <n v="12.333333333333334"/>
    <x v="3"/>
    <x v="1"/>
    <s v="Overdue"/>
    <x v="0"/>
    <s v="USD"/>
    <n v="389804.05"/>
  </r>
  <r>
    <s v="A2680005"/>
    <x v="12"/>
    <x v="12"/>
    <n v="1800026909"/>
    <x v="0"/>
    <x v="0"/>
    <x v="4"/>
    <s v="Oso, Joseph"/>
    <n v="0"/>
    <s v="ATTAH ANTHONY AND FAMILY INTL TRAVEL"/>
    <s v="467"/>
    <s v="DR"/>
    <s v=""/>
    <d v="2021-11-19T00:00:00"/>
    <d v="2021-11-19T00:00:00"/>
    <d v="2021-12-19T00:00:00"/>
    <s v="USD"/>
    <n v="14132.5"/>
    <n v="377"/>
    <x v="4"/>
    <n v="12.566666666666666"/>
    <x v="3"/>
    <x v="1"/>
    <s v="Overdue"/>
    <x v="0"/>
    <s v="USD"/>
    <n v="14132.5"/>
  </r>
  <r>
    <s v="A2680005"/>
    <x v="12"/>
    <x v="12"/>
    <n v="104176645"/>
    <x v="0"/>
    <x v="0"/>
    <x v="4"/>
    <s v="Oso, Joseph"/>
    <n v="0"/>
    <s v="Gunawan Only Surryono Sept21 ECP Rejected Cost"/>
    <s v=""/>
    <s v="AB"/>
    <s v=""/>
    <d v="2021-12-16T00:00:00"/>
    <d v="2021-12-16T00:00:00"/>
    <d v="2021-12-16T00:00:00"/>
    <s v="USD"/>
    <n v="37199.65"/>
    <n v="380"/>
    <x v="4"/>
    <n v="12.666666666666666"/>
    <x v="3"/>
    <x v="1"/>
    <s v="Overdue"/>
    <x v="0"/>
    <s v="USD"/>
    <n v="37199.65"/>
  </r>
  <r>
    <s v="A2680005"/>
    <x v="12"/>
    <x v="12"/>
    <n v="104176645"/>
    <x v="0"/>
    <x v="0"/>
    <x v="4"/>
    <s v="Oso, Joseph"/>
    <n v="0"/>
    <s v="Kalwaniyan Surendra Sept21 ECP Rejected Cost"/>
    <s v=""/>
    <s v="AB"/>
    <s v=""/>
    <d v="2021-12-16T00:00:00"/>
    <d v="2021-12-16T00:00:00"/>
    <d v="2021-12-16T00:00:00"/>
    <s v="USD"/>
    <n v="39933.43"/>
    <n v="380"/>
    <x v="4"/>
    <n v="12.666666666666666"/>
    <x v="3"/>
    <x v="1"/>
    <s v="Overdue"/>
    <x v="0"/>
    <s v="USD"/>
    <n v="39933.43"/>
  </r>
  <r>
    <s v="A2680005"/>
    <x v="12"/>
    <x v="12"/>
    <n v="104176645"/>
    <x v="0"/>
    <x v="0"/>
    <x v="4"/>
    <s v="Oso, Joseph"/>
    <n v="0"/>
    <s v="Kanani Ranjit Sept 21 ECP Rejected cost"/>
    <s v=""/>
    <s v="AB"/>
    <s v=""/>
    <d v="2021-12-16T00:00:00"/>
    <d v="2021-12-16T00:00:00"/>
    <d v="2021-12-16T00:00:00"/>
    <s v="USD"/>
    <n v="5379.41"/>
    <n v="380"/>
    <x v="4"/>
    <n v="12.666666666666666"/>
    <x v="3"/>
    <x v="1"/>
    <s v="Overdue"/>
    <x v="0"/>
    <s v="USD"/>
    <n v="5379.41"/>
  </r>
  <r>
    <s v="A2680005"/>
    <x v="12"/>
    <x v="12"/>
    <n v="104176645"/>
    <x v="0"/>
    <x v="0"/>
    <x v="4"/>
    <s v="Oso, Joseph"/>
    <n v="0"/>
    <s v="Khan Mohammad Sept21 ECP Rejected Cost"/>
    <s v=""/>
    <s v="AB"/>
    <s v=""/>
    <d v="2021-12-16T00:00:00"/>
    <d v="2021-12-16T00:00:00"/>
    <d v="2021-12-16T00:00:00"/>
    <s v="USD"/>
    <n v="28379.7"/>
    <n v="380"/>
    <x v="4"/>
    <n v="12.666666666666666"/>
    <x v="3"/>
    <x v="1"/>
    <s v="Overdue"/>
    <x v="0"/>
    <s v="USD"/>
    <n v="28379.7"/>
  </r>
  <r>
    <s v="A2680005"/>
    <x v="12"/>
    <x v="12"/>
    <n v="104176645"/>
    <x v="0"/>
    <x v="0"/>
    <x v="4"/>
    <s v="Oso, Joseph"/>
    <n v="0"/>
    <s v="Raikamo Ekku Sept21 ECP Rejected cost"/>
    <s v=""/>
    <s v="AB"/>
    <s v=""/>
    <d v="2021-12-16T00:00:00"/>
    <d v="2021-12-16T00:00:00"/>
    <d v="2021-12-16T00:00:00"/>
    <s v="USD"/>
    <n v="45117.39"/>
    <n v="380"/>
    <x v="4"/>
    <n v="12.666666666666666"/>
    <x v="3"/>
    <x v="1"/>
    <s v="Overdue"/>
    <x v="0"/>
    <s v="USD"/>
    <n v="45117.39"/>
  </r>
  <r>
    <s v="A2680005"/>
    <x v="12"/>
    <x v="12"/>
    <n v="104151428"/>
    <x v="0"/>
    <x v="0"/>
    <x v="4"/>
    <s v="Oso, Joseph"/>
    <n v="0"/>
    <s v="1800026087 Exp policy/admin. 1900344613_Rejected"/>
    <s v=""/>
    <s v="AB"/>
    <s v=""/>
    <d v="2021-10-30T00:00:00"/>
    <d v="2021-10-30T00:00:00"/>
    <d v="2021-10-30T00:00:00"/>
    <s v="USD"/>
    <n v="4500"/>
    <n v="427"/>
    <x v="4"/>
    <n v="14.233333333333333"/>
    <x v="3"/>
    <x v="1"/>
    <s v="Overdue"/>
    <x v="0"/>
    <s v="USD"/>
    <n v="4500"/>
  </r>
  <r>
    <s v="A2680005"/>
    <x v="12"/>
    <x v="12"/>
    <n v="104151428"/>
    <x v="0"/>
    <x v="0"/>
    <x v="4"/>
    <s v="Oso, Joseph"/>
    <n v="0"/>
    <s v="1800026088 2021 PEC/Medical Insur1900348695_reject"/>
    <s v=""/>
    <s v="AB"/>
    <s v=""/>
    <d v="2021-10-30T00:00:00"/>
    <d v="2021-10-30T00:00:00"/>
    <d v="2021-10-30T00:00:00"/>
    <s v="USD"/>
    <n v="11359.02"/>
    <n v="427"/>
    <x v="4"/>
    <n v="14.233333333333333"/>
    <x v="3"/>
    <x v="1"/>
    <s v="Overdue"/>
    <x v="0"/>
    <s v="USD"/>
    <n v="11359.02"/>
  </r>
  <r>
    <s v="A2680005"/>
    <x v="12"/>
    <x v="12"/>
    <n v="104151428"/>
    <x v="0"/>
    <x v="0"/>
    <x v="4"/>
    <s v="Oso, Joseph"/>
    <n v="0"/>
    <s v="1800026089 Renum/Benefit Fee1900344407 Rejected"/>
    <s v=""/>
    <s v="AB"/>
    <s v=""/>
    <d v="2021-10-30T00:00:00"/>
    <d v="2021-10-30T00:00:00"/>
    <d v="2021-10-30T00:00:00"/>
    <s v="USD"/>
    <n v="210"/>
    <n v="427"/>
    <x v="4"/>
    <n v="14.233333333333333"/>
    <x v="3"/>
    <x v="1"/>
    <s v="Overdue"/>
    <x v="0"/>
    <s v="USD"/>
    <n v="210"/>
  </r>
  <r>
    <s v="A2680005"/>
    <x v="12"/>
    <x v="12"/>
    <n v="104151428"/>
    <x v="0"/>
    <x v="0"/>
    <x v="4"/>
    <s v="Oso, Joseph"/>
    <n v="0"/>
    <s v="1800026090 TALENT/Dev_1900344612"/>
    <s v=""/>
    <s v="AB"/>
    <s v=""/>
    <d v="2021-10-30T00:00:00"/>
    <d v="2021-10-30T00:00:00"/>
    <d v="2021-10-30T00:00:00"/>
    <s v="USD"/>
    <n v="345"/>
    <n v="427"/>
    <x v="4"/>
    <n v="14.233333333333333"/>
    <x v="3"/>
    <x v="1"/>
    <s v="Overdue"/>
    <x v="0"/>
    <s v="USD"/>
    <n v="345"/>
  </r>
  <r>
    <s v="A2680005"/>
    <x v="12"/>
    <x v="12"/>
    <n v="104151428"/>
    <x v="0"/>
    <x v="0"/>
    <x v="4"/>
    <s v="Oso, Joseph"/>
    <n v="0"/>
    <s v="1800026092 INT TAX -1900345772_Rejected"/>
    <s v=""/>
    <s v="AB"/>
    <s v=""/>
    <d v="2021-10-30T00:00:00"/>
    <d v="2021-10-30T00:00:00"/>
    <d v="2021-10-30T00:00:00"/>
    <s v="USD"/>
    <n v="1625"/>
    <n v="427"/>
    <x v="4"/>
    <n v="14.233333333333333"/>
    <x v="3"/>
    <x v="1"/>
    <s v="Overdue"/>
    <x v="0"/>
    <s v="USD"/>
    <n v="1625"/>
  </r>
  <r>
    <s v="A2680005"/>
    <x v="12"/>
    <x v="12"/>
    <n v="104151428"/>
    <x v="0"/>
    <x v="0"/>
    <x v="4"/>
    <s v="Oso, Joseph"/>
    <n v="0"/>
    <s v="1800026094 1st Half 2021 Exp policy 1900350064_Rej"/>
    <s v=""/>
    <s v="AB"/>
    <s v=""/>
    <d v="2021-10-30T00:00:00"/>
    <d v="2021-10-30T00:00:00"/>
    <d v="2021-10-30T00:00:00"/>
    <s v="USD"/>
    <n v="1125"/>
    <n v="427"/>
    <x v="4"/>
    <n v="14.233333333333333"/>
    <x v="3"/>
    <x v="1"/>
    <s v="Overdue"/>
    <x v="0"/>
    <s v="USD"/>
    <n v="1125"/>
  </r>
  <r>
    <s v="A2680005"/>
    <x v="12"/>
    <x v="12"/>
    <n v="104151428"/>
    <x v="0"/>
    <x v="0"/>
    <x v="4"/>
    <s v="Oso, Joseph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427"/>
    <x v="4"/>
    <n v="14.233333333333333"/>
    <x v="3"/>
    <x v="1"/>
    <s v="Overdue"/>
    <x v="0"/>
    <s v="USD"/>
    <n v="8427.2999999999993"/>
  </r>
  <r>
    <s v="A2680005"/>
    <x v="12"/>
    <x v="12"/>
    <n v="104151428"/>
    <x v="0"/>
    <x v="0"/>
    <x v="4"/>
    <s v="Oso, Joseph"/>
    <n v="0"/>
    <s v="1800026110 Talent and Dev Fee -REF-1900350065_rej"/>
    <s v=""/>
    <s v="AB"/>
    <s v=""/>
    <d v="2021-10-30T00:00:00"/>
    <d v="2021-10-30T00:00:00"/>
    <d v="2021-10-30T00:00:00"/>
    <s v="USD"/>
    <n v="86.25"/>
    <n v="427"/>
    <x v="4"/>
    <n v="14.233333333333333"/>
    <x v="3"/>
    <x v="1"/>
    <s v="Overdue"/>
    <x v="0"/>
    <s v="USD"/>
    <n v="86.25"/>
  </r>
  <r>
    <s v="A2680005"/>
    <x v="12"/>
    <x v="12"/>
    <n v="104151428"/>
    <x v="0"/>
    <x v="0"/>
    <x v="4"/>
    <s v="Oso, Joseph"/>
    <n v="0"/>
    <s v="1800026111 Renum and Benefit FeeREF_1900350066_Rej"/>
    <s v=""/>
    <s v="AB"/>
    <s v=""/>
    <d v="2021-10-30T00:00:00"/>
    <d v="2021-10-30T00:00:00"/>
    <d v="2021-10-30T00:00:00"/>
    <s v="USD"/>
    <n v="52.5"/>
    <n v="427"/>
    <x v="4"/>
    <n v="14.233333333333333"/>
    <x v="3"/>
    <x v="1"/>
    <s v="Overdue"/>
    <x v="0"/>
    <s v="USD"/>
    <n v="52.5"/>
  </r>
  <r>
    <s v="A2680005"/>
    <x v="12"/>
    <x v="12"/>
    <n v="104151428"/>
    <x v="0"/>
    <x v="0"/>
    <x v="4"/>
    <s v="Oso, Joseph"/>
    <n v="0"/>
    <s v="1800026112 Base Learning Fee - 1900350067_Rejected"/>
    <s v=""/>
    <s v="AB"/>
    <s v=""/>
    <d v="2021-10-30T00:00:00"/>
    <d v="2021-10-30T00:00:00"/>
    <d v="2021-10-30T00:00:00"/>
    <s v="USD"/>
    <n v="180"/>
    <n v="427"/>
    <x v="4"/>
    <n v="14.233333333333333"/>
    <x v="3"/>
    <x v="1"/>
    <s v="Overdue"/>
    <x v="0"/>
    <s v="USD"/>
    <n v="180"/>
  </r>
  <r>
    <s v="A2680005"/>
    <x v="12"/>
    <x v="12"/>
    <n v="104151428"/>
    <x v="0"/>
    <x v="0"/>
    <x v="4"/>
    <s v="Oso, Joseph"/>
    <n v="0"/>
    <s v="1800026113 Shell People Sup Services1900350068_Rej"/>
    <s v=""/>
    <s v="AB"/>
    <s v=""/>
    <d v="2021-10-30T00:00:00"/>
    <d v="2021-10-30T00:00:00"/>
    <d v="2021-10-30T00:00:00"/>
    <s v="USD"/>
    <n v="562.5"/>
    <n v="427"/>
    <x v="4"/>
    <n v="14.233333333333333"/>
    <x v="3"/>
    <x v="1"/>
    <s v="Overdue"/>
    <x v="0"/>
    <s v="USD"/>
    <n v="562.5"/>
  </r>
  <r>
    <s v="A2680005"/>
    <x v="12"/>
    <x v="12"/>
    <n v="1800026659"/>
    <x v="0"/>
    <x v="0"/>
    <x v="4"/>
    <s v="Oso, Joseph"/>
    <n v="0"/>
    <s v="Jaruwattanachai Preeda Pass-through cost"/>
    <s v="467"/>
    <s v="DR"/>
    <s v=""/>
    <d v="2021-09-27T00:00:00"/>
    <d v="2021-09-27T00:00:00"/>
    <d v="2021-10-27T00:00:00"/>
    <s v="USD"/>
    <n v="32666.53"/>
    <n v="430"/>
    <x v="4"/>
    <n v="14.333333333333334"/>
    <x v="3"/>
    <x v="1"/>
    <s v="Overdue"/>
    <x v="0"/>
    <s v="USD"/>
    <n v="32666.53"/>
  </r>
  <r>
    <s v="A2680005"/>
    <x v="12"/>
    <x v="12"/>
    <n v="104147405"/>
    <x v="0"/>
    <x v="0"/>
    <x v="4"/>
    <s v="Oso, Joseph"/>
    <n v="0"/>
    <s v="RAIKAMO EKKU Aug21 ECP Rejected cost 1800026526"/>
    <s v=""/>
    <s v="AB"/>
    <s v=""/>
    <d v="2021-10-24T00:00:00"/>
    <d v="2021-10-24T00:00:00"/>
    <d v="2021-10-24T00:00:00"/>
    <s v="USD"/>
    <n v="43447"/>
    <n v="433"/>
    <x v="4"/>
    <n v="14.433333333333334"/>
    <x v="3"/>
    <x v="1"/>
    <s v="Overdue"/>
    <x v="0"/>
    <s v="USD"/>
    <n v="43447"/>
  </r>
  <r>
    <s v="A2680005"/>
    <x v="12"/>
    <x v="12"/>
    <n v="104147404"/>
    <x v="0"/>
    <x v="0"/>
    <x v="4"/>
    <s v="Oso, Joseph"/>
    <n v="0"/>
    <s v="RAIKAMO EKKU Aug21 TAX Rejected cost 1800026542"/>
    <s v=""/>
    <s v="AB"/>
    <s v=""/>
    <d v="2021-10-24T00:00:00"/>
    <d v="2021-10-24T00:00:00"/>
    <d v="2021-10-24T00:00:00"/>
    <s v="NGN"/>
    <n v="4178902.49"/>
    <n v="433"/>
    <x v="4"/>
    <n v="14.433333333333334"/>
    <x v="3"/>
    <x v="1"/>
    <s v="Overdue"/>
    <x v="0"/>
    <s v="USD"/>
    <n v="10182.31"/>
  </r>
  <r>
    <s v="A2680005"/>
    <x v="12"/>
    <x v="12"/>
    <n v="104147407"/>
    <x v="0"/>
    <x v="0"/>
    <x v="4"/>
    <s v="Oso, Joseph"/>
    <n v="0"/>
    <s v="TJOE TJAAN NJAN Jul21 ECP Rejted 1800026395"/>
    <s v=""/>
    <s v="AB"/>
    <s v=""/>
    <d v="2021-10-24T00:00:00"/>
    <d v="2021-10-24T00:00:00"/>
    <d v="2021-10-24T00:00:00"/>
    <s v="USD"/>
    <n v="31723.24"/>
    <n v="433"/>
    <x v="4"/>
    <n v="14.433333333333334"/>
    <x v="3"/>
    <x v="1"/>
    <s v="Overdue"/>
    <x v="0"/>
    <s v="USD"/>
    <n v="31723.24"/>
  </r>
  <r>
    <s v="A2680005"/>
    <x v="12"/>
    <x v="12"/>
    <n v="104130965"/>
    <x v="0"/>
    <x v="0"/>
    <x v="4"/>
    <s v="Oso, Joseph"/>
    <n v="0"/>
    <s v="TJOE TJAAN NJAN July21 Expat Tax Rejected"/>
    <s v=""/>
    <s v="AB"/>
    <s v=""/>
    <d v="2021-09-13T00:00:00"/>
    <d v="2021-09-13T00:00:00"/>
    <d v="2021-09-13T00:00:00"/>
    <s v="NGN"/>
    <n v="3033744.47"/>
    <n v="474"/>
    <x v="4"/>
    <n v="15.8"/>
    <x v="3"/>
    <x v="1"/>
    <s v="Overdue"/>
    <x v="0"/>
    <s v="USD"/>
    <n v="7399.91"/>
  </r>
  <r>
    <s v="A2680005"/>
    <x v="12"/>
    <x v="12"/>
    <n v="1800026268"/>
    <x v="0"/>
    <x v="0"/>
    <x v="4"/>
    <s v="Oso, Joseph"/>
    <n v="0"/>
    <s v="Gas Team NLNG Recovery - June 2021"/>
    <s v="467"/>
    <s v="DR"/>
    <s v=""/>
    <d v="2021-06-30T00:00:00"/>
    <d v="2021-06-30T00:00:00"/>
    <d v="2021-07-30T00:00:00"/>
    <s v="USD"/>
    <n v="24964.720000000001"/>
    <n v="519"/>
    <x v="4"/>
    <n v="17.3"/>
    <x v="3"/>
    <x v="1"/>
    <s v="Overdue"/>
    <x v="0"/>
    <s v="USD"/>
    <n v="24964.720000000001"/>
  </r>
  <r>
    <s v="A2680005"/>
    <x v="12"/>
    <x v="12"/>
    <n v="1800026254"/>
    <x v="0"/>
    <x v="0"/>
    <x v="4"/>
    <s v="Oso, Joseph"/>
    <n v="0"/>
    <s v="NLNG - JUNE 2021 US EXPAT SALARY"/>
    <s v="467"/>
    <s v="DR"/>
    <s v=""/>
    <d v="2021-06-28T00:00:00"/>
    <d v="2021-06-28T00:00:00"/>
    <d v="2021-07-28T00:00:00"/>
    <s v="USD"/>
    <n v="133600"/>
    <n v="521"/>
    <x v="4"/>
    <n v="17.366666666666667"/>
    <x v="3"/>
    <x v="1"/>
    <s v="Overdue"/>
    <x v="0"/>
    <s v="USD"/>
    <n v="133600"/>
  </r>
  <r>
    <s v="A2680005"/>
    <x v="12"/>
    <x v="12"/>
    <n v="1800026103"/>
    <x v="0"/>
    <x v="0"/>
    <x v="4"/>
    <s v="Oso, Joseph"/>
    <n v="0"/>
    <s v="Khan, Mohammad’s UK Tax - REF-1900344609"/>
    <s v="467"/>
    <s v="DR"/>
    <s v=""/>
    <d v="2021-06-10T00:00:00"/>
    <d v="2021-06-10T00:00:00"/>
    <d v="2021-07-10T00:00:00"/>
    <s v="USD"/>
    <n v="94675.03"/>
    <n v="539"/>
    <x v="4"/>
    <n v="17.966666666666665"/>
    <x v="3"/>
    <x v="1"/>
    <s v="Overdue"/>
    <x v="0"/>
    <s v="USD"/>
    <n v="94675.03"/>
  </r>
  <r>
    <s v="A2680005"/>
    <x v="12"/>
    <x v="12"/>
    <n v="104057526"/>
    <x v="0"/>
    <x v="0"/>
    <x v="4"/>
    <s v="Oso, Joseph"/>
    <n v="0"/>
    <s v="D'Souza Michael GESPP cost rejected_1800023448"/>
    <s v=""/>
    <s v="AB"/>
    <s v=""/>
    <d v="2021-03-31T00:00:00"/>
    <d v="2021-03-31T00:00:00"/>
    <d v="2021-03-31T00:00:00"/>
    <s v="USD"/>
    <n v="2780"/>
    <n v="640"/>
    <x v="4"/>
    <n v="21.333333333333332"/>
    <x v="4"/>
    <x v="1"/>
    <s v="Overdue"/>
    <x v="0"/>
    <s v="USD"/>
    <n v="2780"/>
  </r>
  <r>
    <s v="A2680005"/>
    <x v="12"/>
    <x v="12"/>
    <n v="104057526"/>
    <x v="0"/>
    <x v="0"/>
    <x v="4"/>
    <s v="Oso, Joseph"/>
    <n v="0"/>
    <s v="Mac-Braah  Timinepere_1800023448 GESPP rejected"/>
    <s v=""/>
    <s v="AB"/>
    <s v=""/>
    <d v="2021-03-31T00:00:00"/>
    <d v="2021-03-31T00:00:00"/>
    <d v="2021-03-31T00:00:00"/>
    <s v="USD"/>
    <n v="528.54"/>
    <n v="640"/>
    <x v="4"/>
    <n v="21.333333333333332"/>
    <x v="4"/>
    <x v="1"/>
    <s v="Overdue"/>
    <x v="0"/>
    <s v="USD"/>
    <n v="528.54"/>
  </r>
  <r>
    <s v="A2680005"/>
    <x v="12"/>
    <x v="12"/>
    <n v="104057526"/>
    <x v="0"/>
    <x v="0"/>
    <x v="4"/>
    <s v="Oso, Joseph"/>
    <n v="0"/>
    <s v="Okoro Ekaete Rejected GESPP cost_1800023448"/>
    <s v=""/>
    <s v="AB"/>
    <s v=""/>
    <d v="2021-03-31T00:00:00"/>
    <d v="2021-03-31T00:00:00"/>
    <d v="2021-03-31T00:00:00"/>
    <s v="USD"/>
    <n v="380.42"/>
    <n v="640"/>
    <x v="4"/>
    <n v="21.333333333333332"/>
    <x v="4"/>
    <x v="1"/>
    <s v="Overdue"/>
    <x v="0"/>
    <s v="USD"/>
    <n v="380.42"/>
  </r>
  <r>
    <s v="A2680005"/>
    <x v="12"/>
    <x v="12"/>
    <n v="104057526"/>
    <x v="0"/>
    <x v="0"/>
    <x v="4"/>
    <s v="Oso, Joseph"/>
    <n v="0"/>
    <s v="Putten Christiaan GESPP Rejected cost_1800023448"/>
    <s v=""/>
    <s v="AB"/>
    <s v=""/>
    <d v="2021-03-31T00:00:00"/>
    <d v="2021-03-31T00:00:00"/>
    <d v="2021-03-31T00:00:00"/>
    <s v="USD"/>
    <n v="3313.24"/>
    <n v="640"/>
    <x v="4"/>
    <n v="21.333333333333332"/>
    <x v="4"/>
    <x v="1"/>
    <s v="Overdue"/>
    <x v="0"/>
    <s v="USD"/>
    <n v="3313.24"/>
  </r>
  <r>
    <s v="A2680005"/>
    <x v="12"/>
    <x v="12"/>
    <n v="104057526"/>
    <x v="0"/>
    <x v="0"/>
    <x v="4"/>
    <s v="Oso, Joseph"/>
    <n v="0"/>
    <s v="SOLIEMAN AYSER ECP cost rejected Feb21"/>
    <s v=""/>
    <s v="AB"/>
    <s v=""/>
    <d v="2021-03-31T00:00:00"/>
    <d v="2021-03-31T00:00:00"/>
    <d v="2021-03-31T00:00:00"/>
    <s v="USD"/>
    <n v="21142.11"/>
    <n v="640"/>
    <x v="4"/>
    <n v="21.333333333333332"/>
    <x v="4"/>
    <x v="1"/>
    <s v="Overdue"/>
    <x v="0"/>
    <s v="USD"/>
    <n v="21142.11"/>
  </r>
  <r>
    <s v="A2680005"/>
    <x v="12"/>
    <x v="12"/>
    <n v="104056436"/>
    <x v="0"/>
    <x v="0"/>
    <x v="4"/>
    <s v="Oso, Joseph"/>
    <n v="0"/>
    <s v="SOLIEMAN AYSER Expat Tax on ECP rejected Feb21"/>
    <s v=""/>
    <s v="AB"/>
    <s v=""/>
    <d v="2021-03-31T00:00:00"/>
    <d v="2021-03-31T00:00:00"/>
    <d v="2021-03-31T00:00:00"/>
    <s v="NGN"/>
    <n v="2913620.04"/>
    <n v="640"/>
    <x v="4"/>
    <n v="21.333333333333332"/>
    <x v="4"/>
    <x v="1"/>
    <s v="Overdue"/>
    <x v="0"/>
    <s v="USD"/>
    <n v="7677.39"/>
  </r>
  <r>
    <s v="A2680005"/>
    <x v="12"/>
    <x v="12"/>
    <n v="104057526"/>
    <x v="0"/>
    <x v="0"/>
    <x v="4"/>
    <s v="Oso, Joseph"/>
    <n v="0"/>
    <s v="Sunny-Williamson  Theodosia GESPP rejec 1800023448"/>
    <s v=""/>
    <s v="AB"/>
    <s v=""/>
    <d v="2021-03-31T00:00:00"/>
    <d v="2021-03-31T00:00:00"/>
    <d v="2021-03-31T00:00:00"/>
    <s v="USD"/>
    <n v="1683.69"/>
    <n v="640"/>
    <x v="4"/>
    <n v="21.333333333333332"/>
    <x v="4"/>
    <x v="1"/>
    <s v="Overdue"/>
    <x v="0"/>
    <s v="USD"/>
    <n v="1683.69"/>
  </r>
  <r>
    <s v="A2680005"/>
    <x v="12"/>
    <x v="12"/>
    <n v="104055800"/>
    <x v="0"/>
    <x v="0"/>
    <x v="4"/>
    <s v="Oso, Joseph"/>
    <n v="0"/>
    <s v="JOSÉ RAMÓN DÍAZ ZAPIC’s costs Rejected_1800025590"/>
    <s v=""/>
    <s v="AB"/>
    <s v=""/>
    <d v="2021-03-29T00:00:00"/>
    <d v="2021-03-29T00:00:00"/>
    <d v="2021-03-29T00:00:00"/>
    <s v="USD"/>
    <n v="1166.02"/>
    <n v="642"/>
    <x v="4"/>
    <n v="21.4"/>
    <x v="4"/>
    <x v="1"/>
    <s v="Overdue"/>
    <x v="0"/>
    <s v="USD"/>
    <n v="1166.02"/>
  </r>
  <r>
    <s v="A2680005"/>
    <x v="12"/>
    <x v="12"/>
    <n v="104055791"/>
    <x v="0"/>
    <x v="0"/>
    <x v="4"/>
    <s v="Oso, Joseph"/>
    <n v="0"/>
    <s v="Lawal Agarwal rejected cost on inv 1800023392"/>
    <s v=""/>
    <s v="AB"/>
    <s v=""/>
    <d v="2021-03-29T00:00:00"/>
    <d v="2021-03-29T00:00:00"/>
    <d v="2021-03-29T00:00:00"/>
    <s v="USD"/>
    <n v="1415"/>
    <n v="642"/>
    <x v="4"/>
    <n v="21.4"/>
    <x v="4"/>
    <x v="1"/>
    <s v="Overdue"/>
    <x v="0"/>
    <s v="USD"/>
    <n v="1415"/>
  </r>
  <r>
    <s v="A2680005"/>
    <x v="12"/>
    <x v="12"/>
    <n v="104055800"/>
    <x v="0"/>
    <x v="0"/>
    <x v="4"/>
    <s v="Oso, Joseph"/>
    <n v="0"/>
    <s v="Markus Hector Rejected Cost_1800025591"/>
    <s v=""/>
    <s v="AB"/>
    <s v=""/>
    <d v="2021-03-29T00:00:00"/>
    <d v="2021-03-29T00:00:00"/>
    <d v="2021-03-29T00:00:00"/>
    <s v="USD"/>
    <n v="138.83000000000001"/>
    <n v="642"/>
    <x v="4"/>
    <n v="21.4"/>
    <x v="4"/>
    <x v="1"/>
    <s v="Overdue"/>
    <x v="0"/>
    <s v="USD"/>
    <n v="138.83000000000001"/>
  </r>
  <r>
    <s v="A2680005"/>
    <x v="12"/>
    <x v="12"/>
    <n v="104051899"/>
    <x v="0"/>
    <x v="0"/>
    <x v="4"/>
    <s v="Oso, Joseph"/>
    <n v="0"/>
    <s v="BAIRAGI SOURAV Dec20 Expat Tax rejected"/>
    <s v=""/>
    <s v="AB"/>
    <s v=""/>
    <d v="2021-03-17T00:00:00"/>
    <d v="2021-03-17T00:00:00"/>
    <d v="2021-03-17T00:00:00"/>
    <s v="NGN"/>
    <n v="397961.8"/>
    <n v="654"/>
    <x v="4"/>
    <n v="21.8"/>
    <x v="4"/>
    <x v="1"/>
    <s v="Overdue"/>
    <x v="0"/>
    <s v="USD"/>
    <n v="1048.6300000000001"/>
  </r>
  <r>
    <s v="A2680005"/>
    <x v="12"/>
    <x v="12"/>
    <n v="104051901"/>
    <x v="0"/>
    <x v="0"/>
    <x v="4"/>
    <s v="Oso, Joseph"/>
    <n v="0"/>
    <s v="DIAZ GEORGE JOHNMARY Dec20 ECP Rejected"/>
    <s v=""/>
    <s v="AB"/>
    <s v=""/>
    <d v="2021-03-17T00:00:00"/>
    <d v="2021-03-17T00:00:00"/>
    <d v="2021-03-17T00:00:00"/>
    <s v="USD"/>
    <n v="179.68"/>
    <n v="654"/>
    <x v="4"/>
    <n v="21.8"/>
    <x v="4"/>
    <x v="1"/>
    <s v="Overdue"/>
    <x v="0"/>
    <s v="USD"/>
    <n v="179.68"/>
  </r>
  <r>
    <s v="A2680005"/>
    <x v="12"/>
    <x v="12"/>
    <n v="104051899"/>
    <x v="0"/>
    <x v="0"/>
    <x v="4"/>
    <s v="Oso, Joseph"/>
    <n v="0"/>
    <s v="DIAZ GEORGE JOHNMARY Jan 21 Rejected Expat Tax"/>
    <s v=""/>
    <s v="AB"/>
    <s v=""/>
    <d v="2021-03-17T00:00:00"/>
    <d v="2021-03-17T00:00:00"/>
    <d v="2021-03-17T00:00:00"/>
    <s v="NGN"/>
    <n v="16399236.52"/>
    <n v="654"/>
    <x v="4"/>
    <n v="21.8"/>
    <x v="4"/>
    <x v="1"/>
    <s v="Overdue"/>
    <x v="0"/>
    <s v="USD"/>
    <n v="43211.99"/>
  </r>
  <r>
    <s v="A2680005"/>
    <x v="12"/>
    <x v="12"/>
    <n v="104051899"/>
    <x v="0"/>
    <x v="0"/>
    <x v="4"/>
    <s v="Oso, Joseph"/>
    <n v="0"/>
    <s v="DOYLE DONNA Dec20 Expat Tax Rejected"/>
    <s v=""/>
    <s v="AB"/>
    <s v=""/>
    <d v="2021-03-17T00:00:00"/>
    <d v="2021-03-17T00:00:00"/>
    <d v="2021-03-17T00:00:00"/>
    <s v="NGN"/>
    <n v="9228.67"/>
    <n v="654"/>
    <x v="4"/>
    <n v="21.8"/>
    <x v="4"/>
    <x v="1"/>
    <s v="Overdue"/>
    <x v="0"/>
    <s v="USD"/>
    <n v="24.32"/>
  </r>
  <r>
    <s v="A2680005"/>
    <x v="12"/>
    <x v="12"/>
    <n v="104051764"/>
    <x v="0"/>
    <x v="0"/>
    <x v="4"/>
    <s v="Oso, Joseph"/>
    <n v="0"/>
    <s v="Global Employee Share Purchase Plan"/>
    <s v=""/>
    <s v="AB"/>
    <s v=""/>
    <d v="2021-03-17T00:00:00"/>
    <d v="2021-03-17T00:00:00"/>
    <d v="2021-03-17T00:00:00"/>
    <s v="USD"/>
    <n v="882"/>
    <n v="654"/>
    <x v="4"/>
    <n v="21.8"/>
    <x v="4"/>
    <x v="1"/>
    <s v="Overdue"/>
    <x v="0"/>
    <s v="USD"/>
    <n v="882"/>
  </r>
  <r>
    <s v="A2680005"/>
    <x v="12"/>
    <x v="12"/>
    <n v="104051764"/>
    <x v="0"/>
    <x v="0"/>
    <x v="4"/>
    <s v="Oso, Joseph"/>
    <n v="0"/>
    <s v="Global Employee Share Purchase Plan Admin fee NLNG"/>
    <s v=""/>
    <s v="AB"/>
    <s v=""/>
    <d v="2021-03-17T00:00:00"/>
    <d v="2021-03-17T00:00:00"/>
    <d v="2021-03-17T00:00:00"/>
    <s v="USD"/>
    <n v="578.61"/>
    <n v="654"/>
    <x v="4"/>
    <n v="21.8"/>
    <x v="4"/>
    <x v="1"/>
    <s v="Overdue"/>
    <x v="0"/>
    <s v="USD"/>
    <n v="578.61"/>
  </r>
  <r>
    <s v="A2680005"/>
    <x v="12"/>
    <x v="12"/>
    <n v="104051764"/>
    <x v="0"/>
    <x v="0"/>
    <x v="4"/>
    <s v="Oso, Joseph"/>
    <n v="0"/>
    <s v="Global Employee Share Purchase Plan NLNG 2007"/>
    <s v=""/>
    <s v="AB"/>
    <s v=""/>
    <d v="2021-03-17T00:00:00"/>
    <d v="2021-03-17T00:00:00"/>
    <d v="2021-03-17T00:00:00"/>
    <s v="USD"/>
    <n v="220.5"/>
    <n v="654"/>
    <x v="4"/>
    <n v="21.8"/>
    <x v="4"/>
    <x v="1"/>
    <s v="Overdue"/>
    <x v="0"/>
    <s v="USD"/>
    <n v="220.5"/>
  </r>
  <r>
    <s v="A2680005"/>
    <x v="12"/>
    <x v="12"/>
    <n v="104051899"/>
    <x v="0"/>
    <x v="0"/>
    <x v="4"/>
    <s v="Oso, Joseph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654"/>
    <x v="4"/>
    <n v="21.8"/>
    <x v="4"/>
    <x v="1"/>
    <s v="Overdue"/>
    <x v="0"/>
    <s v="USD"/>
    <n v="3393.98"/>
  </r>
  <r>
    <s v="A2680005"/>
    <x v="12"/>
    <x v="12"/>
    <n v="104051899"/>
    <x v="0"/>
    <x v="0"/>
    <x v="4"/>
    <s v="Oso, Joseph"/>
    <n v="0"/>
    <s v="JARUWATTANACHAI PREEDA Jan 21 Expat Tax Rejected"/>
    <s v=""/>
    <s v="AB"/>
    <s v=""/>
    <d v="2021-03-17T00:00:00"/>
    <d v="2021-03-17T00:00:00"/>
    <d v="2021-03-17T00:00:00"/>
    <s v="NGN"/>
    <n v="667558.14"/>
    <n v="654"/>
    <x v="4"/>
    <n v="21.8"/>
    <x v="4"/>
    <x v="1"/>
    <s v="Overdue"/>
    <x v="0"/>
    <s v="USD"/>
    <n v="1759.02"/>
  </r>
  <r>
    <s v="A2680005"/>
    <x v="12"/>
    <x v="12"/>
    <n v="104051899"/>
    <x v="0"/>
    <x v="0"/>
    <x v="4"/>
    <s v="Oso, Joseph"/>
    <n v="0"/>
    <s v="RAJENDRAN RAJKUMAR Jan 21 Expat Tax Rejected"/>
    <s v=""/>
    <s v="AB"/>
    <s v=""/>
    <d v="2021-03-17T00:00:00"/>
    <d v="2021-03-17T00:00:00"/>
    <d v="2021-03-17T00:00:00"/>
    <s v="NGN"/>
    <n v="1964457.03"/>
    <n v="654"/>
    <x v="4"/>
    <n v="21.8"/>
    <x v="4"/>
    <x v="1"/>
    <s v="Overdue"/>
    <x v="0"/>
    <s v="USD"/>
    <n v="5176.34"/>
  </r>
  <r>
    <s v="A2680005"/>
    <x v="12"/>
    <x v="12"/>
    <n v="104040737"/>
    <x v="0"/>
    <x v="0"/>
    <x v="4"/>
    <s v="Oso, Joseph"/>
    <n v="0"/>
    <s v="DIAZ GEORGE JOHNMARY_Jan21_1800025519_Rejected"/>
    <s v=""/>
    <s v="AB"/>
    <s v=""/>
    <d v="2021-02-26T00:00:00"/>
    <d v="2021-02-26T00:00:00"/>
    <d v="2021-02-26T00:00:00"/>
    <s v="USD"/>
    <n v="187245.53"/>
    <n v="673"/>
    <x v="4"/>
    <n v="22.433333333333334"/>
    <x v="4"/>
    <x v="1"/>
    <s v="Overdue"/>
    <x v="0"/>
    <s v="USD"/>
    <n v="187245.53"/>
  </r>
  <r>
    <s v="A2680005"/>
    <x v="12"/>
    <x v="12"/>
    <n v="104040737"/>
    <x v="0"/>
    <x v="0"/>
    <x v="4"/>
    <s v="Oso, Joseph"/>
    <n v="0"/>
    <s v="JARUWATTANACHAI PREEDA_Jan21_1800025519_Rejected"/>
    <s v=""/>
    <s v="AB"/>
    <s v=""/>
    <d v="2021-02-26T00:00:00"/>
    <d v="2021-02-26T00:00:00"/>
    <d v="2021-02-26T00:00:00"/>
    <s v="USD"/>
    <n v="7856.11"/>
    <n v="673"/>
    <x v="4"/>
    <n v="22.433333333333334"/>
    <x v="4"/>
    <x v="1"/>
    <s v="Overdue"/>
    <x v="0"/>
    <s v="USD"/>
    <n v="7856.11"/>
  </r>
  <r>
    <s v="A2680005"/>
    <x v="12"/>
    <x v="12"/>
    <n v="104040737"/>
    <x v="0"/>
    <x v="0"/>
    <x v="4"/>
    <s v="Oso, Joseph"/>
    <n v="0"/>
    <s v="RAJENDRAN RAJKUMAR_Jan21_1800025519_Rejected Cost"/>
    <s v=""/>
    <s v="AB"/>
    <s v=""/>
    <d v="2021-02-26T00:00:00"/>
    <d v="2021-02-26T00:00:00"/>
    <d v="2021-02-26T00:00:00"/>
    <s v="USD"/>
    <n v="22611.33"/>
    <n v="673"/>
    <x v="4"/>
    <n v="22.433333333333334"/>
    <x v="4"/>
    <x v="1"/>
    <s v="Overdue"/>
    <x v="0"/>
    <s v="USD"/>
    <n v="22611.33"/>
  </r>
  <r>
    <s v="A2680005"/>
    <x v="12"/>
    <x v="12"/>
    <n v="104040732"/>
    <x v="0"/>
    <x v="0"/>
    <x v="4"/>
    <s v="Oso, Joseph"/>
    <n v="0"/>
    <s v="Ramaekers Joseph Jan 21_1800025502 Rejected Cost"/>
    <s v=""/>
    <s v="AB"/>
    <s v=""/>
    <d v="2021-02-26T00:00:00"/>
    <d v="2021-02-26T00:00:00"/>
    <d v="2021-02-26T00:00:00"/>
    <s v="NGN"/>
    <n v="100"/>
    <n v="673"/>
    <x v="4"/>
    <n v="22.433333333333334"/>
    <x v="4"/>
    <x v="1"/>
    <s v="Overdue"/>
    <x v="0"/>
    <s v="USD"/>
    <n v="0.26"/>
  </r>
  <r>
    <s v="A2680005"/>
    <x v="12"/>
    <x v="12"/>
    <n v="104025933"/>
    <x v="0"/>
    <x v="0"/>
    <x v="4"/>
    <s v="Oso, Joseph"/>
    <n v="0"/>
    <s v="TERRERO RAFAEL May20"/>
    <s v=""/>
    <s v="AB"/>
    <s v=""/>
    <d v="2021-01-24T00:00:00"/>
    <d v="2021-01-24T00:00:00"/>
    <d v="2021-01-24T00:00:00"/>
    <s v="NGN"/>
    <n v="-2803931.01"/>
    <n v="706"/>
    <x v="4"/>
    <n v="23.533333333333335"/>
    <x v="4"/>
    <x v="1"/>
    <s v="Overdue"/>
    <x v="0"/>
    <s v="USD"/>
    <n v="-7388.36"/>
  </r>
  <r>
    <s v="A2680005"/>
    <x v="12"/>
    <x v="12"/>
    <n v="104023762"/>
    <x v="0"/>
    <x v="0"/>
    <x v="4"/>
    <s v="Oso, Joseph"/>
    <n v="0"/>
    <s v="Korede Adegoke Joshua Nov20 Rejected salary"/>
    <s v=""/>
    <s v="AB"/>
    <s v=""/>
    <d v="2021-01-21T00:00:00"/>
    <d v="2021-01-21T00:00:00"/>
    <d v="2021-01-21T00:00:00"/>
    <s v="NGN"/>
    <n v="210729.27"/>
    <n v="709"/>
    <x v="4"/>
    <n v="23.633333333333333"/>
    <x v="4"/>
    <x v="1"/>
    <s v="Overdue"/>
    <x v="0"/>
    <s v="USD"/>
    <n v="555.27"/>
  </r>
  <r>
    <s v="A2680005"/>
    <x v="12"/>
    <x v="12"/>
    <n v="104016150"/>
    <x v="0"/>
    <x v="0"/>
    <x v="4"/>
    <s v="Oso, Joseph"/>
    <n v="0"/>
    <s v="George Diaz travel claim Rejected Jun20_1800024315"/>
    <s v=""/>
    <s v="AB"/>
    <s v=""/>
    <d v="2020-12-31T00:00:00"/>
    <d v="2020-12-31T00:00:00"/>
    <d v="2020-12-31T00:00:00"/>
    <s v="USD"/>
    <n v="12121.94"/>
    <n v="730"/>
    <x v="4"/>
    <n v="24.333333333333332"/>
    <x v="4"/>
    <x v="1"/>
    <s v="Overdue"/>
    <x v="0"/>
    <s v="USD"/>
    <n v="12121.94"/>
  </r>
  <r>
    <s v="A2680005"/>
    <x v="12"/>
    <x v="12"/>
    <n v="104010872"/>
    <x v="0"/>
    <x v="0"/>
    <x v="4"/>
    <s v="Oso, Joseph"/>
    <n v="0"/>
    <s v="Rejected JACQUELINE BRADFIELD cost-inv 1800022246"/>
    <s v=""/>
    <s v="AB"/>
    <s v=""/>
    <d v="2020-12-14T00:00:00"/>
    <d v="2020-12-14T00:00:00"/>
    <d v="2020-12-14T00:00:00"/>
    <s v="USD"/>
    <n v="515.4"/>
    <n v="747"/>
    <x v="4"/>
    <n v="24.9"/>
    <x v="4"/>
    <x v="1"/>
    <s v="Overdue"/>
    <x v="0"/>
    <s v="USD"/>
    <n v="515.4"/>
  </r>
  <r>
    <s v="A2680005"/>
    <x v="12"/>
    <x v="12"/>
    <n v="1800024862"/>
    <x v="0"/>
    <x v="0"/>
    <x v="2"/>
    <s v="Odu, Osang"/>
    <n v="0"/>
    <s v="NLNG-Special Flight cost recovery for Aug 2020"/>
    <s v="467"/>
    <s v="DR"/>
    <s v=""/>
    <d v="2020-10-07T00:00:00"/>
    <d v="2020-10-07T00:00:00"/>
    <d v="2020-11-06T00:00:00"/>
    <s v="USD"/>
    <n v="26880"/>
    <n v="785"/>
    <x v="4"/>
    <n v="26.166666666666668"/>
    <x v="4"/>
    <x v="1"/>
    <s v="Overdue"/>
    <x v="0"/>
    <s v="USD"/>
    <n v="26880"/>
  </r>
  <r>
    <s v="A2680005"/>
    <x v="12"/>
    <x v="12"/>
    <n v="103988503"/>
    <x v="0"/>
    <x v="0"/>
    <x v="4"/>
    <s v="Oso, Joseph"/>
    <n v="0"/>
    <s v="Rejected Admin charge ECP Sept20_1800024848"/>
    <s v=""/>
    <s v="AB"/>
    <s v=""/>
    <d v="2020-10-30T00:00:00"/>
    <d v="2020-10-30T00:00:00"/>
    <d v="2020-10-30T00:00:00"/>
    <s v="USD"/>
    <n v="100.8"/>
    <n v="792"/>
    <x v="4"/>
    <n v="26.4"/>
    <x v="4"/>
    <x v="1"/>
    <s v="Overdue"/>
    <x v="0"/>
    <s v="USD"/>
    <n v="100.8"/>
  </r>
  <r>
    <s v="A2680005"/>
    <x v="12"/>
    <x v="12"/>
    <n v="1800024645"/>
    <x v="0"/>
    <x v="0"/>
    <x v="4"/>
    <s v="Oso, Joseph"/>
    <n v="0"/>
    <s v="July - Nov 2008 Direct Costs"/>
    <s v="467"/>
    <s v="DR"/>
    <s v=""/>
    <d v="2020-08-26T00:00:00"/>
    <d v="2020-08-26T00:00:00"/>
    <d v="2020-09-25T00:00:00"/>
    <s v="USD"/>
    <n v="6040.57"/>
    <n v="827"/>
    <x v="4"/>
    <n v="27.566666666666666"/>
    <x v="4"/>
    <x v="1"/>
    <s v="Overdue"/>
    <x v="0"/>
    <s v="USD"/>
    <n v="6040.57"/>
  </r>
  <r>
    <s v="A2680005"/>
    <x v="12"/>
    <x v="12"/>
    <n v="1800024644"/>
    <x v="0"/>
    <x v="0"/>
    <x v="4"/>
    <s v="Oso, Joseph"/>
    <n v="0"/>
    <s v="July - Nov 2008 Housing rent and services costs"/>
    <s v="467"/>
    <s v="DR"/>
    <s v=""/>
    <d v="2020-08-26T00:00:00"/>
    <d v="2020-08-26T00:00:00"/>
    <d v="2020-09-25T00:00:00"/>
    <s v="USD"/>
    <n v="251569.32"/>
    <n v="827"/>
    <x v="4"/>
    <n v="27.566666666666666"/>
    <x v="4"/>
    <x v="1"/>
    <s v="Overdue"/>
    <x v="0"/>
    <s v="USD"/>
    <n v="251569.32"/>
  </r>
  <r>
    <s v="A2680005"/>
    <x v="12"/>
    <x v="12"/>
    <n v="103972396"/>
    <x v="0"/>
    <x v="0"/>
    <x v="4"/>
    <s v="Oso, Joseph"/>
    <n v="0"/>
    <s v="Pass Throu cost reject"/>
    <s v=""/>
    <s v="AB"/>
    <s v=""/>
    <d v="2020-09-24T00:00:00"/>
    <d v="2020-09-24T00:00:00"/>
    <d v="2020-09-24T00:00:00"/>
    <s v="USD"/>
    <n v="41352.15"/>
    <n v="828"/>
    <x v="4"/>
    <n v="27.6"/>
    <x v="4"/>
    <x v="1"/>
    <s v="Overdue"/>
    <x v="0"/>
    <s v="USD"/>
    <n v="41352.15"/>
  </r>
  <r>
    <s v="A2680005"/>
    <x v="12"/>
    <x v="12"/>
    <n v="104016150"/>
    <x v="0"/>
    <x v="0"/>
    <x v="4"/>
    <s v="Oso, Joseph"/>
    <n v="0"/>
    <s v="Chetty Marvin's education Rejected Cost_June 20"/>
    <s v=""/>
    <s v="AB"/>
    <s v=""/>
    <d v="2020-12-31T00:00:00"/>
    <d v="2020-12-31T00:00:00"/>
    <d v="2020-07-31T00:00:00"/>
    <s v="USD"/>
    <n v="63366.89"/>
    <n v="883"/>
    <x v="4"/>
    <n v="29.433333333333334"/>
    <x v="4"/>
    <x v="1"/>
    <s v="Overdue"/>
    <x v="0"/>
    <s v="USD"/>
    <n v="63366.89"/>
  </r>
  <r>
    <s v="A2680005"/>
    <x v="12"/>
    <x v="12"/>
    <n v="104016140"/>
    <x v="0"/>
    <x v="0"/>
    <x v="4"/>
    <s v="Oso, Joseph"/>
    <n v="0"/>
    <s v="Repatriation Fee - Zhu Feibai Rejected_1800024308"/>
    <s v=""/>
    <s v="AB"/>
    <s v=""/>
    <d v="2020-12-31T00:00:00"/>
    <d v="2020-12-31T00:00:00"/>
    <d v="2020-07-31T00:00:00"/>
    <s v="NGN"/>
    <n v="756000"/>
    <n v="883"/>
    <x v="4"/>
    <n v="29.433333333333334"/>
    <x v="4"/>
    <x v="1"/>
    <s v="Overdue"/>
    <x v="0"/>
    <s v="USD"/>
    <n v="1992.06"/>
  </r>
  <r>
    <s v="A2680005"/>
    <x v="12"/>
    <x v="12"/>
    <n v="1800024154"/>
    <x v="0"/>
    <x v="0"/>
    <x v="4"/>
    <s v="Oso, Joseph"/>
    <n v="0"/>
    <s v="GESPP BONUS SHARE- NLNG SECONDEE STAFF"/>
    <s v="467"/>
    <s v="DR"/>
    <s v=""/>
    <d v="2020-06-10T00:00:00"/>
    <d v="2020-06-10T00:00:00"/>
    <d v="2020-07-10T00:00:00"/>
    <s v="USD"/>
    <n v="28047.86"/>
    <n v="904"/>
    <x v="4"/>
    <n v="30.133333333333333"/>
    <x v="4"/>
    <x v="1"/>
    <s v="Overdue"/>
    <x v="0"/>
    <s v="USD"/>
    <n v="28047.86"/>
  </r>
  <r>
    <s v="A2680005"/>
    <x v="12"/>
    <x v="12"/>
    <n v="1800024152"/>
    <x v="0"/>
    <x v="0"/>
    <x v="4"/>
    <s v="Oso, Joseph"/>
    <n v="0"/>
    <s v="NLNG Passthru Cost 1900251570_6036091792"/>
    <s v="467"/>
    <s v="DR"/>
    <s v=""/>
    <d v="2020-06-10T00:00:00"/>
    <d v="2020-06-10T00:00:00"/>
    <d v="2020-07-10T00:00:00"/>
    <s v="USD"/>
    <n v="3637.09"/>
    <n v="904"/>
    <x v="4"/>
    <n v="30.133333333333333"/>
    <x v="4"/>
    <x v="1"/>
    <s v="Overdue"/>
    <x v="0"/>
    <s v="USD"/>
    <n v="3637.09"/>
  </r>
  <r>
    <s v="A2680005"/>
    <x v="12"/>
    <x v="12"/>
    <n v="1800024149"/>
    <x v="0"/>
    <x v="0"/>
    <x v="4"/>
    <s v="Oso, Joseph"/>
    <n v="0"/>
    <s v="NLNG Passthru DoC No 1900247174_6036088441"/>
    <s v="467"/>
    <s v="DR"/>
    <s v=""/>
    <d v="2020-06-10T00:00:00"/>
    <d v="2020-06-10T00:00:00"/>
    <d v="2020-07-10T00:00:00"/>
    <s v="USD"/>
    <n v="39898.75"/>
    <n v="904"/>
    <x v="4"/>
    <n v="30.133333333333333"/>
    <x v="4"/>
    <x v="1"/>
    <s v="Overdue"/>
    <x v="0"/>
    <s v="USD"/>
    <n v="39898.75"/>
  </r>
  <r>
    <s v="A2680005"/>
    <x v="12"/>
    <x v="12"/>
    <n v="1800024153"/>
    <x v="0"/>
    <x v="0"/>
    <x v="4"/>
    <s v="Oso, Joseph"/>
    <n v="0"/>
    <s v="Passthru Cost NLNG 1900253038-603609252"/>
    <s v="467"/>
    <s v="DR"/>
    <s v=""/>
    <d v="2020-06-10T00:00:00"/>
    <d v="2020-06-10T00:00:00"/>
    <d v="2020-07-10T00:00:00"/>
    <s v="USD"/>
    <n v="37028.449999999997"/>
    <n v="904"/>
    <x v="4"/>
    <n v="30.133333333333333"/>
    <x v="4"/>
    <x v="1"/>
    <s v="Overdue"/>
    <x v="0"/>
    <s v="USD"/>
    <n v="37028.449999999997"/>
  </r>
  <r>
    <s v="A2680005"/>
    <x v="12"/>
    <x v="12"/>
    <n v="1800024108"/>
    <x v="0"/>
    <x v="0"/>
    <x v="4"/>
    <s v="Oso, Joseph"/>
    <n v="0"/>
    <s v="NLNG Akinwale &amp; Tosan Pass through costs"/>
    <s v="467"/>
    <s v="DR"/>
    <s v=""/>
    <d v="2020-05-28T00:00:00"/>
    <d v="2020-05-28T00:00:00"/>
    <d v="2020-06-27T00:00:00"/>
    <s v="USD"/>
    <n v="45324"/>
    <n v="917"/>
    <x v="4"/>
    <n v="30.566666666666666"/>
    <x v="4"/>
    <x v="1"/>
    <s v="Overdue"/>
    <x v="0"/>
    <s v="USD"/>
    <n v="45324"/>
  </r>
  <r>
    <s v="A2680005"/>
    <x v="12"/>
    <x v="12"/>
    <n v="1800024092"/>
    <x v="0"/>
    <x v="0"/>
    <x v="4"/>
    <s v="Oso, Joseph"/>
    <n v="0"/>
    <s v="PASSTHRUG-Haris Kamal, Maria Dimos and Duane Jose"/>
    <s v="467"/>
    <s v="DR"/>
    <s v=""/>
    <d v="2020-05-22T00:00:00"/>
    <d v="2020-05-22T00:00:00"/>
    <d v="2020-06-21T00:00:00"/>
    <s v="USD"/>
    <n v="3264.01"/>
    <n v="923"/>
    <x v="4"/>
    <n v="30.766666666666666"/>
    <x v="4"/>
    <x v="1"/>
    <s v="Overdue"/>
    <x v="0"/>
    <s v="USD"/>
    <n v="3264.01"/>
  </r>
  <r>
    <s v="A2680005"/>
    <x v="12"/>
    <x v="12"/>
    <n v="1600003235"/>
    <x v="0"/>
    <x v="0"/>
    <x v="4"/>
    <s v="Oso, Joseph"/>
    <n v="0"/>
    <s v="Initial &amp;Prorated Inv Amt-907 428 &amp; 905 457"/>
    <s v="467"/>
    <s v="DG"/>
    <s v=""/>
    <d v="2020-06-15T00:00:00"/>
    <d v="2020-06-15T00:00:00"/>
    <d v="2020-06-15T00:00:00"/>
    <s v="USD"/>
    <n v="-1970.92"/>
    <n v="929"/>
    <x v="4"/>
    <n v="30.966666666666665"/>
    <x v="4"/>
    <x v="1"/>
    <s v="Overdue"/>
    <x v="0"/>
    <s v="USD"/>
    <n v="-1970.92"/>
  </r>
  <r>
    <s v="A2680005"/>
    <x v="12"/>
    <x v="12"/>
    <n v="1600003133"/>
    <x v="0"/>
    <x v="0"/>
    <x v="4"/>
    <s v="Oso, Joseph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982"/>
    <x v="4"/>
    <n v="32.733333333333334"/>
    <x v="4"/>
    <x v="1"/>
    <s v="Overdue"/>
    <x v="0"/>
    <s v="USD"/>
    <n v="-90345.43"/>
  </r>
  <r>
    <s v="A2680005"/>
    <x v="12"/>
    <x v="12"/>
    <n v="103890349"/>
    <x v="0"/>
    <x v="0"/>
    <x v="4"/>
    <s v="Oso, Joseph"/>
    <n v="0"/>
    <s v="Closing Bal Q3' 08 - Rejected charges"/>
    <s v=""/>
    <s v="AB"/>
    <s v=""/>
    <d v="2020-03-12T00:00:00"/>
    <d v="2020-03-12T00:00:00"/>
    <d v="2020-03-12T00:00:00"/>
    <s v="USD"/>
    <n v="907472.6"/>
    <n v="1024"/>
    <x v="4"/>
    <n v="34.133333333333333"/>
    <x v="4"/>
    <x v="1"/>
    <s v="Overdue"/>
    <x v="0"/>
    <s v="USD"/>
    <n v="907472.6"/>
  </r>
  <r>
    <s v="A2680005"/>
    <x v="12"/>
    <x v="12"/>
    <n v="103890350"/>
    <x v="0"/>
    <x v="0"/>
    <x v="4"/>
    <s v="Oso, Joseph"/>
    <n v="0"/>
    <s v="Q4 2018 Cash Call Balance Held Against JIC"/>
    <s v=""/>
    <s v="AB"/>
    <s v=""/>
    <d v="2020-03-12T00:00:00"/>
    <d v="2020-03-12T00:00:00"/>
    <d v="2020-03-12T00:00:00"/>
    <s v="NGN"/>
    <n v="750455620.36000001"/>
    <n v="1024"/>
    <x v="4"/>
    <n v="34.133333333333333"/>
    <x v="4"/>
    <x v="1"/>
    <s v="Overdue"/>
    <x v="0"/>
    <s v="USD"/>
    <n v="2448886.7799999998"/>
  </r>
  <r>
    <s v="A2680005"/>
    <x v="12"/>
    <x v="12"/>
    <n v="103890340"/>
    <x v="0"/>
    <x v="0"/>
    <x v="4"/>
    <s v="Oso, Joseph"/>
    <n v="0"/>
    <s v="Q4 2018 Recon"/>
    <s v=""/>
    <s v="AB"/>
    <s v=""/>
    <d v="2020-03-12T00:00:00"/>
    <d v="2020-03-12T00:00:00"/>
    <d v="2020-03-12T00:00:00"/>
    <s v="USD"/>
    <n v="32185.32"/>
    <n v="1024"/>
    <x v="4"/>
    <n v="34.133333333333333"/>
    <x v="4"/>
    <x v="1"/>
    <s v="Overdue"/>
    <x v="0"/>
    <s v="USD"/>
    <n v="32185.32"/>
  </r>
  <r>
    <s v="A2680005"/>
    <x v="12"/>
    <x v="12"/>
    <n v="104039656"/>
    <x v="0"/>
    <x v="0"/>
    <x v="4"/>
    <s v="Oso, Joseph"/>
    <n v="0"/>
    <s v="Oct 2019 Salary rejected portion_inv 1800022823"/>
    <s v=""/>
    <s v="AB"/>
    <s v=""/>
    <d v="2021-02-23T00:00:00"/>
    <d v="2021-02-23T00:00:00"/>
    <d v="2020-03-11T00:00:00"/>
    <s v="NGN"/>
    <n v="10044474.27"/>
    <n v="1025"/>
    <x v="4"/>
    <n v="34.166666666666664"/>
    <x v="4"/>
    <x v="1"/>
    <s v="Overdue"/>
    <x v="0"/>
    <s v="USD"/>
    <n v="26467.19"/>
  </r>
  <r>
    <s v="A2680005"/>
    <x v="12"/>
    <x v="12"/>
    <n v="103890059"/>
    <x v="0"/>
    <x v="0"/>
    <x v="4"/>
    <s v="Oso, Joseph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1025"/>
    <x v="4"/>
    <n v="34.166666666666664"/>
    <x v="4"/>
    <x v="1"/>
    <s v="Overdue"/>
    <x v="0"/>
    <s v="USD"/>
    <n v="34778.800000000003"/>
  </r>
  <r>
    <s v="A2680005"/>
    <x v="12"/>
    <x v="12"/>
    <n v="103890059"/>
    <x v="0"/>
    <x v="0"/>
    <x v="4"/>
    <s v="Oso, Joseph"/>
    <n v="0"/>
    <s v="Q3' 18 US Expat Accrual Hussan and TerreroRejected"/>
    <s v=""/>
    <s v="AB"/>
    <s v=""/>
    <d v="2020-03-11T00:00:00"/>
    <d v="2020-03-11T00:00:00"/>
    <d v="2020-03-11T00:00:00"/>
    <s v="USD"/>
    <n v="65309"/>
    <n v="1025"/>
    <x v="4"/>
    <n v="34.166666666666664"/>
    <x v="4"/>
    <x v="1"/>
    <s v="Overdue"/>
    <x v="0"/>
    <s v="USD"/>
    <n v="65309"/>
  </r>
  <r>
    <s v="A2680005"/>
    <x v="12"/>
    <x v="12"/>
    <n v="103868013"/>
    <x v="0"/>
    <x v="0"/>
    <x v="4"/>
    <s v="Oso, Joseph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1067"/>
    <x v="4"/>
    <n v="35.56666666666667"/>
    <x v="4"/>
    <x v="1"/>
    <s v="Overdue"/>
    <x v="0"/>
    <s v="USD"/>
    <n v="7952911.0300000003"/>
  </r>
  <r>
    <s v="A2680005"/>
    <x v="12"/>
    <x v="12"/>
    <n v="103792515"/>
    <x v="0"/>
    <x v="0"/>
    <x v="4"/>
    <s v="Oso, Joseph"/>
    <s v="WHT Outstg"/>
    <s v="WHT on invoice 1800018496"/>
    <s v=""/>
    <s v="AB"/>
    <s v=""/>
    <d v="2019-09-03T00:00:00"/>
    <d v="2019-09-03T00:00:00"/>
    <d v="2019-09-03T00:00:00"/>
    <s v="NGN"/>
    <n v="275000"/>
    <n v="1215"/>
    <x v="4"/>
    <n v="40.5"/>
    <x v="4"/>
    <x v="2"/>
    <s v="Overdue"/>
    <x v="1"/>
    <s v="USD"/>
    <n v="897.38"/>
  </r>
  <r>
    <s v="A2680005"/>
    <x v="12"/>
    <x v="12"/>
    <n v="1800022243"/>
    <x v="0"/>
    <x v="0"/>
    <x v="4"/>
    <s v="Oso, Joseph"/>
    <n v="0"/>
    <s v="NLNG Global Charges PASSTHRU"/>
    <s v="467"/>
    <s v="DR"/>
    <s v=""/>
    <d v="2019-07-30T00:00:00"/>
    <d v="2019-07-30T00:00:00"/>
    <d v="2019-08-29T00:00:00"/>
    <s v="USD"/>
    <n v="3000"/>
    <n v="1220"/>
    <x v="4"/>
    <n v="40.666666666666664"/>
    <x v="4"/>
    <x v="1"/>
    <s v="Overdue"/>
    <x v="0"/>
    <s v="USD"/>
    <n v="3000"/>
  </r>
  <r>
    <s v="A2680005"/>
    <x v="12"/>
    <x v="12"/>
    <n v="1800021971"/>
    <x v="0"/>
    <x v="0"/>
    <x v="4"/>
    <s v="Oso, Joseph"/>
    <n v="0"/>
    <s v="NLNG - Expat Transfer Costs"/>
    <s v="467"/>
    <s v="DR"/>
    <s v=""/>
    <d v="2019-06-21T00:00:00"/>
    <d v="2019-06-21T00:00:00"/>
    <d v="2019-07-21T00:00:00"/>
    <s v="USD"/>
    <n v="1380612.38"/>
    <n v="1259"/>
    <x v="4"/>
    <n v="41.966666666666669"/>
    <x v="4"/>
    <x v="1"/>
    <s v="Overdue"/>
    <x v="0"/>
    <s v="USD"/>
    <n v="1380612.38"/>
  </r>
  <r>
    <s v="A2680005"/>
    <x v="12"/>
    <x v="12"/>
    <n v="103685899"/>
    <x v="0"/>
    <x v="0"/>
    <x v="4"/>
    <s v="Oso, Joseph"/>
    <s v="WHT Outstg"/>
    <s v="WHT on inv 1800020404"/>
    <s v=""/>
    <s v="AB"/>
    <s v=""/>
    <d v="2019-01-21T00:00:00"/>
    <d v="2019-01-21T00:00:00"/>
    <d v="2019-01-21T00:00:00"/>
    <s v="USD"/>
    <n v="760"/>
    <n v="1440"/>
    <x v="4"/>
    <n v="48"/>
    <x v="4"/>
    <x v="2"/>
    <s v="Overdue"/>
    <x v="1"/>
    <s v="USD"/>
    <n v="760"/>
  </r>
  <r>
    <s v="A2680005"/>
    <x v="12"/>
    <x v="12"/>
    <n v="103575125"/>
    <x v="0"/>
    <x v="0"/>
    <x v="4"/>
    <s v="Oso, Joseph"/>
    <n v="0"/>
    <s v="Q1 2009 Cash Call Rejected items"/>
    <s v=""/>
    <s v="AB"/>
    <s v=""/>
    <d v="2018-06-14T00:00:00"/>
    <d v="2018-06-14T00:00:00"/>
    <d v="2018-06-14T00:00:00"/>
    <s v="USD"/>
    <n v="299830.84000000003"/>
    <n v="1661"/>
    <x v="4"/>
    <n v="55.366666666666667"/>
    <x v="4"/>
    <x v="1"/>
    <s v="Overdue"/>
    <x v="0"/>
    <s v="USD"/>
    <n v="299830.84000000003"/>
  </r>
  <r>
    <s v="A2680005"/>
    <x v="12"/>
    <x v="12"/>
    <n v="1800016800"/>
    <x v="0"/>
    <x v="0"/>
    <x v="4"/>
    <s v="Oso, Joseph"/>
    <n v="0"/>
    <s v="EDUCATION SERVICES AT BONNY SCHOOL"/>
    <s v="467"/>
    <s v="DR"/>
    <s v=""/>
    <d v="2016-08-24T00:00:00"/>
    <d v="2016-08-24T00:00:00"/>
    <d v="2016-09-23T00:00:00"/>
    <s v="USD"/>
    <n v="189046.71"/>
    <n v="2290"/>
    <x v="4"/>
    <n v="76.333333333333329"/>
    <x v="4"/>
    <x v="1"/>
    <s v="Overdue"/>
    <x v="0"/>
    <s v="USD"/>
    <n v="189046.71"/>
  </r>
  <r>
    <s v="A2680005"/>
    <x v="12"/>
    <x v="12"/>
    <n v="1800013517"/>
    <x v="0"/>
    <x v="0"/>
    <x v="4"/>
    <s v="Oso, Joseph"/>
    <n v="0"/>
    <s v="EDUCATION SERVICES AT BONNY SCHOOL"/>
    <s v="467"/>
    <s v="DR"/>
    <s v=""/>
    <d v="2014-11-26T00:00:00"/>
    <d v="2014-11-26T00:00:00"/>
    <d v="2014-12-26T00:00:00"/>
    <s v="USD"/>
    <n v="201898.37"/>
    <n v="2927"/>
    <x v="4"/>
    <n v="97.566666666666663"/>
    <x v="4"/>
    <x v="1"/>
    <s v="Overdue"/>
    <x v="0"/>
    <s v="USD"/>
    <n v="201898.37"/>
  </r>
  <r>
    <s v="A2310000"/>
    <x v="13"/>
    <x v="13"/>
    <n v="1800020087"/>
    <x v="0"/>
    <x v="1"/>
    <x v="3"/>
    <s v="Ngwobia, Enam"/>
    <n v="0"/>
    <s v="APR2018 - SUPPLEMENTARY GAS_SALES - PZ"/>
    <s v="454"/>
    <s v="DR"/>
    <s v=""/>
    <d v="2018-06-12T00:00:00"/>
    <d v="2018-06-12T00:00:00"/>
    <d v="2018-07-12T00:00:00"/>
    <s v="NGN"/>
    <n v="10347"/>
    <n v="1633"/>
    <x v="4"/>
    <n v="54.43333333333333"/>
    <x v="4"/>
    <x v="1"/>
    <s v="Overdue"/>
    <x v="0"/>
    <s v="USD"/>
    <n v="33.880000000000003"/>
  </r>
  <r>
    <s v="A2310000"/>
    <x v="13"/>
    <x v="13"/>
    <n v="1600002119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122846.49"/>
    <n v="2321"/>
    <x v="4"/>
    <n v="77.36666666666666"/>
    <x v="4"/>
    <x v="1"/>
    <s v="Overdue"/>
    <x v="0"/>
    <s v="USD"/>
    <n v="-356.6"/>
  </r>
  <r>
    <s v="A2310000"/>
    <x v="14"/>
    <x v="14"/>
    <n v="1600002120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81243.11"/>
    <n v="2321"/>
    <x v="4"/>
    <n v="77.36666666666666"/>
    <x v="4"/>
    <x v="1"/>
    <s v="Overdue"/>
    <x v="0"/>
    <s v="USD"/>
    <n v="-235.83"/>
  </r>
  <r>
    <s v="A2310000"/>
    <x v="14"/>
    <x v="14"/>
    <n v="1800016607"/>
    <x v="0"/>
    <x v="1"/>
    <x v="3"/>
    <s v="Ngwobia, Enam"/>
    <n v="0"/>
    <s v="JUNE 2016 - GAS SALES"/>
    <s v="454"/>
    <s v="DR"/>
    <s v=""/>
    <d v="2016-07-21T00:00:00"/>
    <d v="2016-07-21T00:00:00"/>
    <d v="2016-08-20T00:00:00"/>
    <s v="NGN"/>
    <n v="18293297"/>
    <n v="2324"/>
    <x v="4"/>
    <n v="77.466666666666669"/>
    <x v="4"/>
    <x v="1"/>
    <s v="Overdue"/>
    <x v="0"/>
    <s v="USD"/>
    <n v="62381.97"/>
  </r>
  <r>
    <s v="A2310000"/>
    <x v="14"/>
    <x v="14"/>
    <n v="1800016445"/>
    <x v="0"/>
    <x v="1"/>
    <x v="3"/>
    <s v="Ngwobia, Enam"/>
    <n v="0"/>
    <s v="MAY 2016 - GAS SALES"/>
    <s v="454"/>
    <s v="DR"/>
    <s v=""/>
    <d v="2016-06-13T00:00:00"/>
    <d v="2016-06-13T00:00:00"/>
    <d v="2016-07-13T00:00:00"/>
    <s v="NGN"/>
    <n v="30339878"/>
    <n v="2362"/>
    <x v="4"/>
    <n v="78.733333333333334"/>
    <x v="4"/>
    <x v="1"/>
    <s v="Overdue"/>
    <x v="0"/>
    <s v="USD"/>
    <n v="152460.92000000001"/>
  </r>
  <r>
    <s v="A2310000"/>
    <x v="14"/>
    <x v="14"/>
    <n v="103210779"/>
    <x v="0"/>
    <x v="1"/>
    <x v="3"/>
    <s v="Ngwobia, Enam"/>
    <n v="0"/>
    <s v="Balance of Apr 2015 inv 1800014489"/>
    <s v=""/>
    <s v="AB"/>
    <s v=""/>
    <d v="2016-06-30T00:00:00"/>
    <d v="2016-06-30T00:00:00"/>
    <d v="2016-06-30T00:00:00"/>
    <s v="NGN"/>
    <n v="6905002.7300000004"/>
    <n v="2375"/>
    <x v="4"/>
    <n v="79.166666666666671"/>
    <x v="4"/>
    <x v="1"/>
    <s v="Overdue"/>
    <x v="0"/>
    <s v="USD"/>
    <n v="24464.42"/>
  </r>
  <r>
    <s v="A2310000"/>
    <x v="14"/>
    <x v="14"/>
    <n v="1800016325"/>
    <x v="0"/>
    <x v="1"/>
    <x v="3"/>
    <s v="Ngwobia, Enam"/>
    <n v="0"/>
    <s v="APRIL 2016 - GAS SALES"/>
    <s v="454"/>
    <s v="DR"/>
    <s v=""/>
    <d v="2016-05-13T00:00:00"/>
    <d v="2016-05-13T00:00:00"/>
    <d v="2016-06-12T00:00:00"/>
    <s v="NGN"/>
    <n v="28409778"/>
    <n v="2393"/>
    <x v="4"/>
    <n v="79.766666666666666"/>
    <x v="4"/>
    <x v="1"/>
    <s v="Overdue"/>
    <x v="0"/>
    <s v="USD"/>
    <n v="142619.93"/>
  </r>
  <r>
    <s v="A2310000"/>
    <x v="14"/>
    <x v="14"/>
    <n v="1800016184"/>
    <x v="0"/>
    <x v="1"/>
    <x v="3"/>
    <s v="Ngwobia, Enam"/>
    <n v="0"/>
    <s v="MARCH 2016 - GAS SALES"/>
    <s v="454"/>
    <s v="DR"/>
    <s v=""/>
    <d v="2016-04-14T00:00:00"/>
    <d v="2016-04-14T00:00:00"/>
    <d v="2016-05-14T00:00:00"/>
    <s v="NGN"/>
    <n v="15990069"/>
    <n v="2422"/>
    <x v="4"/>
    <n v="80.733333333333334"/>
    <x v="4"/>
    <x v="1"/>
    <s v="Overdue"/>
    <x v="0"/>
    <s v="USD"/>
    <n v="80367.69"/>
  </r>
  <r>
    <s v="A2310000"/>
    <x v="14"/>
    <x v="14"/>
    <n v="1800015386"/>
    <x v="0"/>
    <x v="1"/>
    <x v="3"/>
    <s v="Ngwobia, Enam"/>
    <n v="0"/>
    <s v="OCTOBER  2015 - GAS  SALES"/>
    <s v="454"/>
    <s v="DR"/>
    <s v=""/>
    <d v="2015-11-25T00:00:00"/>
    <d v="2015-11-25T00:00:00"/>
    <d v="2015-12-25T00:00:00"/>
    <s v="NGN"/>
    <n v="23474360"/>
    <n v="2563"/>
    <x v="4"/>
    <n v="85.433333333333337"/>
    <x v="4"/>
    <x v="1"/>
    <s v="Overdue"/>
    <x v="0"/>
    <s v="USD"/>
    <n v="117813.12"/>
  </r>
  <r>
    <s v="A2310000"/>
    <x v="14"/>
    <x v="14"/>
    <n v="1800015226"/>
    <x v="0"/>
    <x v="1"/>
    <x v="3"/>
    <s v="Ngwobia, Enam"/>
    <n v="0"/>
    <s v="SEPTEMBER 2015 - GAS  SALES"/>
    <s v="454"/>
    <s v="DR"/>
    <s v=""/>
    <d v="2015-10-23T00:00:00"/>
    <d v="2015-10-23T00:00:00"/>
    <d v="2015-11-22T00:00:00"/>
    <s v="NGN"/>
    <n v="22348258"/>
    <n v="2596"/>
    <x v="4"/>
    <n v="86.533333333333331"/>
    <x v="4"/>
    <x v="1"/>
    <s v="Overdue"/>
    <x v="0"/>
    <s v="USD"/>
    <n v="112161.44"/>
  </r>
  <r>
    <s v="A2310000"/>
    <x v="14"/>
    <x v="14"/>
    <n v="1800015133"/>
    <x v="0"/>
    <x v="1"/>
    <x v="3"/>
    <s v="Ngwobia, Enam"/>
    <n v="0"/>
    <s v="AUGUST 2015 - GAS  SALES"/>
    <s v="454"/>
    <s v="DR"/>
    <s v=""/>
    <d v="2015-10-05T00:00:00"/>
    <d v="2015-10-05T00:00:00"/>
    <d v="2015-11-04T00:00:00"/>
    <s v="NGN"/>
    <n v="22890053"/>
    <n v="2614"/>
    <x v="4"/>
    <n v="87.13333333333334"/>
    <x v="4"/>
    <x v="1"/>
    <s v="Overdue"/>
    <x v="0"/>
    <s v="USD"/>
    <n v="114880.6"/>
  </r>
  <r>
    <s v="A2310000"/>
    <x v="14"/>
    <x v="14"/>
    <n v="1800014949"/>
    <x v="0"/>
    <x v="1"/>
    <x v="3"/>
    <s v="Ngwobia, Enam"/>
    <n v="0"/>
    <s v="JULY 2015 - GAS SALES"/>
    <s v="454"/>
    <s v="DR"/>
    <s v=""/>
    <d v="2015-08-21T00:00:00"/>
    <d v="2015-08-21T00:00:00"/>
    <d v="2015-09-20T00:00:00"/>
    <s v="NGN"/>
    <n v="22250399"/>
    <n v="2659"/>
    <x v="4"/>
    <n v="88.63333333333334"/>
    <x v="4"/>
    <x v="1"/>
    <s v="Overdue"/>
    <x v="0"/>
    <s v="USD"/>
    <n v="111783.78"/>
  </r>
  <r>
    <s v="A2310000"/>
    <x v="14"/>
    <x v="14"/>
    <n v="1800014775"/>
    <x v="0"/>
    <x v="1"/>
    <x v="3"/>
    <s v="Ngwobia, Enam"/>
    <n v="0"/>
    <s v="JUNE 2015 - GAS SALES"/>
    <s v="454"/>
    <s v="DR"/>
    <s v=""/>
    <d v="2015-07-22T00:00:00"/>
    <d v="2015-07-22T00:00:00"/>
    <d v="2015-08-21T00:00:00"/>
    <s v="NGN"/>
    <n v="30485664"/>
    <n v="2689"/>
    <x v="4"/>
    <n v="89.63333333333334"/>
    <x v="4"/>
    <x v="1"/>
    <s v="Overdue"/>
    <x v="0"/>
    <s v="USD"/>
    <n v="153193.51"/>
  </r>
  <r>
    <s v="A2310000"/>
    <x v="14"/>
    <x v="14"/>
    <n v="1800014670"/>
    <x v="0"/>
    <x v="1"/>
    <x v="3"/>
    <s v="Ngwobia, Enam"/>
    <n v="0"/>
    <s v="MAY 2015 - GAS SALES"/>
    <s v="454"/>
    <s v="DR"/>
    <s v=""/>
    <d v="2015-06-26T00:00:00"/>
    <d v="2015-06-26T00:00:00"/>
    <d v="2015-07-26T00:00:00"/>
    <s v="NGN"/>
    <n v="28383467"/>
    <n v="2715"/>
    <x v="4"/>
    <n v="90.5"/>
    <x v="4"/>
    <x v="1"/>
    <s v="Overdue"/>
    <x v="0"/>
    <s v="USD"/>
    <n v="142575.82999999999"/>
  </r>
  <r>
    <s v="A2310000"/>
    <x v="15"/>
    <x v="15"/>
    <n v="104177128"/>
    <x v="0"/>
    <x v="1"/>
    <x v="6"/>
    <s v="Adefuye, Tunji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376"/>
    <x v="4"/>
    <n v="12.533333333333333"/>
    <x v="3"/>
    <x v="2"/>
    <s v="Overdue"/>
    <x v="1"/>
    <s v="USD"/>
    <n v="59124.95"/>
  </r>
  <r>
    <s v="A2310000"/>
    <x v="15"/>
    <x v="15"/>
    <n v="103921642"/>
    <x v="0"/>
    <x v="1"/>
    <x v="1"/>
    <s v="Orupabo, Amoni 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947"/>
    <x v="4"/>
    <n v="31.566666666666666"/>
    <x v="4"/>
    <x v="2"/>
    <s v="Overdue"/>
    <x v="1"/>
    <s v="USD"/>
    <n v="58.75"/>
  </r>
  <r>
    <s v="A2310000"/>
    <x v="15"/>
    <x v="15"/>
    <n v="103913288"/>
    <x v="0"/>
    <x v="1"/>
    <x v="1"/>
    <s v="Orupabo, Amoni "/>
    <s v="WHT Outstg"/>
    <s v="WHT on 1800007345-APRIL 2011, CRUDE HANDLING"/>
    <s v=""/>
    <s v="AB"/>
    <s v=""/>
    <d v="2020-05-07T00:00:00"/>
    <d v="2020-05-07T00:00:00"/>
    <d v="2020-05-07T00:00:00"/>
    <s v="USD"/>
    <n v="4993.08"/>
    <n v="968"/>
    <x v="4"/>
    <n v="32.266666666666666"/>
    <x v="4"/>
    <x v="2"/>
    <s v="Overdue"/>
    <x v="1"/>
    <s v="USD"/>
    <n v="4993.08"/>
  </r>
  <r>
    <s v="A2310000"/>
    <x v="15"/>
    <x v="15"/>
    <n v="104269909"/>
    <x v="0"/>
    <x v="1"/>
    <x v="1"/>
    <s v="Orupabo, Amoni "/>
    <s v="WHT Outstg"/>
    <s v="WHT on inv 1800000093 - May 2004 CHA_Bal"/>
    <s v=""/>
    <s v="AB"/>
    <s v=""/>
    <d v="2022-07-30T00:00:00"/>
    <d v="2022-07-30T00:00:00"/>
    <d v="2020-03-23T00:00:00"/>
    <s v="NGN"/>
    <n v="1645318.84"/>
    <n v="1013"/>
    <x v="4"/>
    <n v="33.766666666666666"/>
    <x v="4"/>
    <x v="2"/>
    <s v="Overdue"/>
    <x v="1"/>
    <s v="USD"/>
    <n v="3965.55"/>
  </r>
  <r>
    <s v="A2310000"/>
    <x v="15"/>
    <x v="15"/>
    <n v="1800021999"/>
    <x v="0"/>
    <x v="1"/>
    <x v="6"/>
    <s v="Adefuye, Tunji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1253"/>
    <x v="4"/>
    <n v="41.766666666666666"/>
    <x v="4"/>
    <x v="1"/>
    <s v="Overdue"/>
    <x v="0"/>
    <s v="USD"/>
    <n v="36554.620000000003"/>
  </r>
  <r>
    <s v="A2310000"/>
    <x v="15"/>
    <x v="15"/>
    <n v="1800019275"/>
    <x v="0"/>
    <x v="1"/>
    <x v="1"/>
    <s v="Orupabo, Amoni "/>
    <n v="0"/>
    <s v="NIG AGIP O DEC 2017 Crude Handling"/>
    <s v="468"/>
    <s v="DR"/>
    <s v=""/>
    <d v="2018-01-11T00:00:00"/>
    <d v="2018-01-11T00:00:00"/>
    <d v="2018-02-10T00:00:00"/>
    <s v="USD"/>
    <n v="68982.06"/>
    <n v="1785"/>
    <x v="4"/>
    <n v="59.5"/>
    <x v="4"/>
    <x v="1"/>
    <s v="Overdue"/>
    <x v="0"/>
    <s v="USD"/>
    <n v="68982.06"/>
  </r>
  <r>
    <s v="A2310000"/>
    <x v="15"/>
    <x v="15"/>
    <n v="1800019276"/>
    <x v="0"/>
    <x v="1"/>
    <x v="1"/>
    <s v="Orupabo, Amoni "/>
    <n v="0"/>
    <s v="NIG AGIP O DEC 2017 Crude Handling"/>
    <s v="454"/>
    <s v="DR"/>
    <s v=""/>
    <d v="2018-01-11T00:00:00"/>
    <d v="2018-01-11T00:00:00"/>
    <d v="2018-02-10T00:00:00"/>
    <s v="NGN"/>
    <n v="11359208.43"/>
    <n v="1785"/>
    <x v="4"/>
    <n v="59.5"/>
    <x v="4"/>
    <x v="1"/>
    <s v="Overdue"/>
    <x v="0"/>
    <s v="USD"/>
    <n v="37194.589999999997"/>
  </r>
  <r>
    <s v="A2310000"/>
    <x v="15"/>
    <x v="15"/>
    <n v="1800019192"/>
    <x v="0"/>
    <x v="1"/>
    <x v="6"/>
    <s v="Adefuye, Tunji"/>
    <n v="0"/>
    <s v="NIG AGIP O NOV 2017 Crude Handling"/>
    <s v="468"/>
    <s v="DR"/>
    <s v=""/>
    <d v="2017-12-28T00:00:00"/>
    <d v="2017-12-28T00:00:00"/>
    <d v="2018-01-27T00:00:00"/>
    <s v="USD"/>
    <n v="68982.06"/>
    <n v="1799"/>
    <x v="4"/>
    <n v="59.966666666666669"/>
    <x v="4"/>
    <x v="1"/>
    <s v="Overdue"/>
    <x v="0"/>
    <s v="USD"/>
    <n v="68982.06"/>
  </r>
  <r>
    <s v="A2310000"/>
    <x v="15"/>
    <x v="15"/>
    <n v="1800019193"/>
    <x v="0"/>
    <x v="1"/>
    <x v="1"/>
    <s v="Orupabo, Amoni "/>
    <n v="0"/>
    <s v="NIG AGIP O NOV 2017 Crude Handling"/>
    <s v="454"/>
    <s v="DR"/>
    <s v=""/>
    <d v="2017-12-28T00:00:00"/>
    <d v="2017-12-28T00:00:00"/>
    <d v="2018-01-27T00:00:00"/>
    <s v="NGN"/>
    <n v="11344188.619999999"/>
    <n v="1799"/>
    <x v="4"/>
    <n v="59.966666666666669"/>
    <x v="4"/>
    <x v="1"/>
    <s v="Overdue"/>
    <x v="0"/>
    <s v="USD"/>
    <n v="37114.78"/>
  </r>
  <r>
    <s v="A2310000"/>
    <x v="15"/>
    <x v="15"/>
    <n v="1800018862"/>
    <x v="0"/>
    <x v="1"/>
    <x v="6"/>
    <s v="Adefuye, Tunji"/>
    <n v="0"/>
    <s v="PART PYT-RENTAL OF EMERGENCY RESP.EQUIP-AUG 2017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3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4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5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140000"/>
    <n v="1864"/>
    <x v="4"/>
    <n v="62.133333333333333"/>
    <x v="4"/>
    <x v="1"/>
    <s v="Overdue"/>
    <x v="0"/>
    <s v="USD"/>
    <n v="140000"/>
  </r>
  <r>
    <s v="A2310000"/>
    <x v="15"/>
    <x v="15"/>
    <n v="103921430"/>
    <x v="0"/>
    <x v="1"/>
    <x v="1"/>
    <s v="Orupabo, Amoni "/>
    <s v="WHT Outstg"/>
    <s v="WHT on Bal of Inv 1800009544 Aug 2012 CHA"/>
    <s v=""/>
    <s v="AB"/>
    <s v=""/>
    <d v="2020-05-28T00:00:00"/>
    <d v="2020-05-28T00:00:00"/>
    <d v="2017-10-20T00:00:00"/>
    <s v="NGN"/>
    <n v="220539.58"/>
    <n v="1898"/>
    <x v="4"/>
    <n v="63.266666666666666"/>
    <x v="4"/>
    <x v="2"/>
    <s v="Overdue"/>
    <x v="1"/>
    <s v="USD"/>
    <n v="611.75"/>
  </r>
  <r>
    <s v="A2310000"/>
    <x v="15"/>
    <x v="15"/>
    <n v="103921430"/>
    <x v="0"/>
    <x v="1"/>
    <x v="1"/>
    <s v="Orupabo, Amoni 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898"/>
    <x v="4"/>
    <n v="63.266666666666666"/>
    <x v="4"/>
    <x v="2"/>
    <s v="Overdue"/>
    <x v="1"/>
    <s v="USD"/>
    <n v="342.05"/>
  </r>
  <r>
    <s v="A2310000"/>
    <x v="15"/>
    <x v="15"/>
    <n v="103921430"/>
    <x v="0"/>
    <x v="1"/>
    <x v="1"/>
    <s v="Orupabo, Amoni 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898"/>
    <x v="4"/>
    <n v="63.266666666666666"/>
    <x v="4"/>
    <x v="2"/>
    <s v="Overdue"/>
    <x v="1"/>
    <s v="USD"/>
    <n v="339.57"/>
  </r>
  <r>
    <s v="A2310000"/>
    <x v="15"/>
    <x v="15"/>
    <n v="103921430"/>
    <x v="0"/>
    <x v="1"/>
    <x v="1"/>
    <s v="Orupabo, Amoni 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898"/>
    <x v="4"/>
    <n v="63.266666666666666"/>
    <x v="4"/>
    <x v="2"/>
    <s v="Overdue"/>
    <x v="1"/>
    <s v="USD"/>
    <n v="386.37"/>
  </r>
  <r>
    <s v="A2310000"/>
    <x v="15"/>
    <x v="15"/>
    <n v="1800016286"/>
    <x v="0"/>
    <x v="0"/>
    <x v="0"/>
    <s v="Azubuike, John"/>
    <n v="0"/>
    <s v="COST OF ONE SECURITY VESSEL PROVIDED TO JTF APR'16"/>
    <s v="467"/>
    <s v="DR"/>
    <s v=""/>
    <d v="2016-05-05T00:00:00"/>
    <d v="2016-05-05T00:00:00"/>
    <d v="2016-06-04T00:00:00"/>
    <s v="USD"/>
    <n v="75600"/>
    <n v="2401"/>
    <x v="4"/>
    <n v="80.033333333333331"/>
    <x v="4"/>
    <x v="1"/>
    <s v="Overdue"/>
    <x v="0"/>
    <s v="USD"/>
    <n v="75600"/>
  </r>
  <r>
    <s v="A2310000"/>
    <x v="15"/>
    <x v="15"/>
    <n v="1800015880"/>
    <x v="0"/>
    <x v="0"/>
    <x v="0"/>
    <s v="Azubuike, John"/>
    <n v="0"/>
    <s v="COST OF ONE SECURITY VESSEL PROVIDED TO JTF Q1'16"/>
    <s v="467"/>
    <s v="DR"/>
    <s v=""/>
    <d v="2016-02-17T00:00:00"/>
    <d v="2016-02-17T00:00:00"/>
    <d v="2016-03-18T00:00:00"/>
    <s v="USD"/>
    <n v="229320"/>
    <n v="2479"/>
    <x v="4"/>
    <n v="82.63333333333334"/>
    <x v="4"/>
    <x v="1"/>
    <s v="Overdue"/>
    <x v="0"/>
    <s v="USD"/>
    <n v="229320"/>
  </r>
  <r>
    <s v="A2310000"/>
    <x v="15"/>
    <x v="15"/>
    <n v="1800015812"/>
    <x v="0"/>
    <x v="0"/>
    <x v="0"/>
    <s v="Azubuike, John"/>
    <n v="0"/>
    <s v="AKRI OGUTA BILLING - Q4 2015"/>
    <s v="473"/>
    <s v="DR"/>
    <s v=""/>
    <d v="2016-01-29T00:00:00"/>
    <d v="2016-01-29T00:00:00"/>
    <d v="2016-02-28T00:00:00"/>
    <s v="NGN"/>
    <n v="36958293.020000003"/>
    <n v="2498"/>
    <x v="4"/>
    <n v="83.266666666666666"/>
    <x v="4"/>
    <x v="1"/>
    <s v="Overdue"/>
    <x v="0"/>
    <s v="USD"/>
    <n v="185486.29"/>
  </r>
  <r>
    <s v="A2310000"/>
    <x v="15"/>
    <x v="15"/>
    <n v="1800015741"/>
    <x v="0"/>
    <x v="0"/>
    <x v="0"/>
    <s v="Azubuike, John"/>
    <n v="0"/>
    <s v="AKRI OGUTA BILLING - Q4 2015"/>
    <s v="467"/>
    <s v="DR"/>
    <s v=""/>
    <d v="2016-01-20T00:00:00"/>
    <d v="2016-01-20T00:00:00"/>
    <d v="2016-02-19T00:00:00"/>
    <s v="USD"/>
    <n v="1911442.24"/>
    <n v="2507"/>
    <x v="4"/>
    <n v="83.566666666666663"/>
    <x v="4"/>
    <x v="1"/>
    <s v="Overdue"/>
    <x v="0"/>
    <s v="USD"/>
    <n v="1911442.24"/>
  </r>
  <r>
    <s v="A2310000"/>
    <x v="15"/>
    <x v="15"/>
    <n v="1800015465"/>
    <x v="0"/>
    <x v="0"/>
    <x v="0"/>
    <s v="Azubuike, John"/>
    <n v="0"/>
    <s v="AKRI OGUTA BILLING - Q2 2015"/>
    <s v="467"/>
    <s v="DR"/>
    <s v=""/>
    <d v="2015-12-01T00:00:00"/>
    <d v="2015-12-01T00:00:00"/>
    <d v="2015-12-31T00:00:00"/>
    <s v="USD"/>
    <n v="884603.54"/>
    <n v="2557"/>
    <x v="4"/>
    <n v="85.233333333333334"/>
    <x v="4"/>
    <x v="1"/>
    <s v="Overdue"/>
    <x v="0"/>
    <s v="USD"/>
    <n v="884603.54"/>
  </r>
  <r>
    <s v="A2310000"/>
    <x v="15"/>
    <x v="15"/>
    <n v="1800015466"/>
    <x v="0"/>
    <x v="0"/>
    <x v="0"/>
    <s v="Azubuike, John"/>
    <n v="0"/>
    <s v="AKRI OGUTA BILLING - Q2 2015"/>
    <s v="473"/>
    <s v="DR"/>
    <s v=""/>
    <d v="2015-12-01T00:00:00"/>
    <d v="2015-12-01T00:00:00"/>
    <d v="2015-12-31T00:00:00"/>
    <s v="NGN"/>
    <n v="28642954.870000001"/>
    <n v="2557"/>
    <x v="4"/>
    <n v="85.233333333333334"/>
    <x v="4"/>
    <x v="1"/>
    <s v="Overdue"/>
    <x v="0"/>
    <s v="USD"/>
    <n v="143790.5"/>
  </r>
  <r>
    <s v="A2310000"/>
    <x v="15"/>
    <x v="15"/>
    <n v="1800015467"/>
    <x v="0"/>
    <x v="0"/>
    <x v="0"/>
    <s v="Azubuike, John"/>
    <n v="0"/>
    <s v="AKRI OGUTA BILLING - Q3 2015"/>
    <s v="467"/>
    <s v="DR"/>
    <s v=""/>
    <d v="2015-12-01T00:00:00"/>
    <d v="2015-12-01T00:00:00"/>
    <d v="2015-12-31T00:00:00"/>
    <s v="USD"/>
    <n v="316627.96000000002"/>
    <n v="2557"/>
    <x v="4"/>
    <n v="85.233333333333334"/>
    <x v="4"/>
    <x v="1"/>
    <s v="Overdue"/>
    <x v="0"/>
    <s v="USD"/>
    <n v="316627.96000000002"/>
  </r>
  <r>
    <s v="A2310000"/>
    <x v="15"/>
    <x v="15"/>
    <n v="1800015468"/>
    <x v="0"/>
    <x v="0"/>
    <x v="0"/>
    <s v="Azubuike, John"/>
    <n v="0"/>
    <s v="AKRI OGUTA BILLING - Q3 2015"/>
    <s v="473"/>
    <s v="DR"/>
    <s v=""/>
    <d v="2015-12-01T00:00:00"/>
    <d v="2015-12-01T00:00:00"/>
    <d v="2015-12-31T00:00:00"/>
    <s v="NGN"/>
    <n v="26241431.219999999"/>
    <n v="2557"/>
    <x v="4"/>
    <n v="85.233333333333334"/>
    <x v="4"/>
    <x v="1"/>
    <s v="Overdue"/>
    <x v="0"/>
    <s v="USD"/>
    <n v="131734.60999999999"/>
  </r>
  <r>
    <s v="A2310000"/>
    <x v="15"/>
    <x v="15"/>
    <n v="1800015463"/>
    <x v="0"/>
    <x v="0"/>
    <x v="0"/>
    <s v="Azubuike, John"/>
    <n v="0"/>
    <s v="LOGISTICS SUPPORT - JTF PERS. PROTECTING NAOC FACL"/>
    <s v="467"/>
    <s v="DR"/>
    <s v=""/>
    <d v="2015-12-01T00:00:00"/>
    <d v="2015-12-01T00:00:00"/>
    <d v="2015-12-31T00:00:00"/>
    <s v="USD"/>
    <n v="312480"/>
    <n v="2557"/>
    <x v="4"/>
    <n v="85.233333333333334"/>
    <x v="4"/>
    <x v="1"/>
    <s v="Overdue"/>
    <x v="0"/>
    <s v="USD"/>
    <n v="312480"/>
  </r>
  <r>
    <s v="A2310000"/>
    <x v="15"/>
    <x v="15"/>
    <n v="1800014304"/>
    <x v="0"/>
    <x v="0"/>
    <x v="0"/>
    <s v="Azubuike, John"/>
    <n v="0"/>
    <s v="AKRI OGUTA BILLING - Q1 2015"/>
    <s v="467"/>
    <s v="DR"/>
    <s v=""/>
    <d v="2015-04-24T00:00:00"/>
    <d v="2015-04-24T00:00:00"/>
    <d v="2015-05-24T00:00:00"/>
    <s v="USD"/>
    <n v="350829.33"/>
    <n v="2778"/>
    <x v="4"/>
    <n v="92.6"/>
    <x v="4"/>
    <x v="1"/>
    <s v="Overdue"/>
    <x v="0"/>
    <s v="USD"/>
    <n v="350829.33"/>
  </r>
  <r>
    <s v="A2310000"/>
    <x v="15"/>
    <x v="15"/>
    <n v="1800014305"/>
    <x v="0"/>
    <x v="0"/>
    <x v="0"/>
    <s v="Azubuike, John"/>
    <n v="0"/>
    <s v="AKRI OGUTA BILLING - Q1 2015"/>
    <s v="473"/>
    <s v="DR"/>
    <s v=""/>
    <d v="2015-04-24T00:00:00"/>
    <d v="2015-04-24T00:00:00"/>
    <d v="2015-05-24T00:00:00"/>
    <s v="NGN"/>
    <n v="25844601.170000002"/>
    <n v="2778"/>
    <x v="4"/>
    <n v="92.6"/>
    <x v="4"/>
    <x v="1"/>
    <s v="Overdue"/>
    <x v="0"/>
    <s v="USD"/>
    <n v="129840.69"/>
  </r>
  <r>
    <s v="A2310000"/>
    <x v="15"/>
    <x v="15"/>
    <n v="1800013916"/>
    <x v="0"/>
    <x v="0"/>
    <x v="0"/>
    <s v="Azubuike, John"/>
    <n v="0"/>
    <s v="AKRI OGUTA BILLING - Q4 2014"/>
    <s v="473"/>
    <s v="DR"/>
    <s v=""/>
    <d v="2015-02-04T00:00:00"/>
    <d v="2015-02-04T00:00:00"/>
    <d v="2015-03-06T00:00:00"/>
    <s v="NGN"/>
    <n v="40767743.979999997"/>
    <n v="2857"/>
    <x v="4"/>
    <n v="95.233333333333334"/>
    <x v="4"/>
    <x v="1"/>
    <s v="Overdue"/>
    <x v="0"/>
    <s v="USD"/>
    <n v="214230.42"/>
  </r>
  <r>
    <s v="A2310000"/>
    <x v="15"/>
    <x v="15"/>
    <n v="1800013917"/>
    <x v="0"/>
    <x v="0"/>
    <x v="0"/>
    <s v="Azubuike, John"/>
    <n v="0"/>
    <s v="AKRI OGUTA BILLING - Q4 2014"/>
    <s v="467"/>
    <s v="DR"/>
    <s v=""/>
    <d v="2015-02-04T00:00:00"/>
    <d v="2015-02-04T00:00:00"/>
    <d v="2015-03-06T00:00:00"/>
    <s v="USD"/>
    <n v="1751713.39"/>
    <n v="2857"/>
    <x v="4"/>
    <n v="95.233333333333334"/>
    <x v="4"/>
    <x v="1"/>
    <s v="Overdue"/>
    <x v="0"/>
    <s v="USD"/>
    <n v="1751713.39"/>
  </r>
  <r>
    <s v="A2310000"/>
    <x v="15"/>
    <x v="15"/>
    <n v="1800013222"/>
    <x v="0"/>
    <x v="0"/>
    <x v="0"/>
    <s v="Azubuike, John"/>
    <n v="0"/>
    <s v="AKRI OGUTA BILLING - Q3 2014"/>
    <s v="473"/>
    <s v="DR"/>
    <s v=""/>
    <d v="2014-10-16T00:00:00"/>
    <d v="2014-10-16T00:00:00"/>
    <d v="2014-11-15T00:00:00"/>
    <s v="NGN"/>
    <n v="35301627.490000002"/>
    <n v="2968"/>
    <x v="4"/>
    <n v="98.933333333333337"/>
    <x v="4"/>
    <x v="1"/>
    <s v="Overdue"/>
    <x v="0"/>
    <s v="USD"/>
    <n v="215082.23999999999"/>
  </r>
  <r>
    <s v="A2310000"/>
    <x v="15"/>
    <x v="15"/>
    <n v="1800013223"/>
    <x v="0"/>
    <x v="0"/>
    <x v="0"/>
    <s v="Azubuike, John"/>
    <n v="0"/>
    <s v="AKRI OGUTA BILLING - Q3 2014"/>
    <s v="467"/>
    <s v="DR"/>
    <s v=""/>
    <d v="2014-10-16T00:00:00"/>
    <d v="2014-10-16T00:00:00"/>
    <d v="2014-11-15T00:00:00"/>
    <s v="USD"/>
    <n v="247451.78"/>
    <n v="2968"/>
    <x v="4"/>
    <n v="98.933333333333337"/>
    <x v="4"/>
    <x v="1"/>
    <s v="Overdue"/>
    <x v="0"/>
    <s v="USD"/>
    <n v="247451.78"/>
  </r>
  <r>
    <s v="A2310000"/>
    <x v="15"/>
    <x v="15"/>
    <n v="1800012845"/>
    <x v="0"/>
    <x v="0"/>
    <x v="0"/>
    <s v="Azubuike, John"/>
    <n v="0"/>
    <s v="AKRI OGUTA BILLING - Q2 2014"/>
    <s v="473"/>
    <s v="DR"/>
    <s v=""/>
    <d v="2014-07-17T00:00:00"/>
    <d v="2014-07-17T00:00:00"/>
    <d v="2014-08-16T00:00:00"/>
    <s v="NGN"/>
    <n v="39545798.030000001"/>
    <n v="3059"/>
    <x v="4"/>
    <n v="101.96666666666667"/>
    <x v="4"/>
    <x v="1"/>
    <s v="Overdue"/>
    <x v="0"/>
    <s v="USD"/>
    <n v="243958.04"/>
  </r>
  <r>
    <s v="A2310000"/>
    <x v="15"/>
    <x v="15"/>
    <n v="1800012846"/>
    <x v="0"/>
    <x v="0"/>
    <x v="0"/>
    <s v="Azubuike, John"/>
    <n v="0"/>
    <s v="AKRI OGUTA BILLING - Q2 2014"/>
    <s v="467"/>
    <s v="DR"/>
    <s v=""/>
    <d v="2014-07-17T00:00:00"/>
    <d v="2014-07-17T00:00:00"/>
    <d v="2014-08-16T00:00:00"/>
    <s v="USD"/>
    <n v="2004165.52"/>
    <n v="3059"/>
    <x v="4"/>
    <n v="101.96666666666667"/>
    <x v="4"/>
    <x v="1"/>
    <s v="Overdue"/>
    <x v="0"/>
    <s v="USD"/>
    <n v="2004165.52"/>
  </r>
  <r>
    <s v="A2310000"/>
    <x v="15"/>
    <x v="15"/>
    <n v="1800012290"/>
    <x v="0"/>
    <x v="0"/>
    <x v="0"/>
    <s v="Azubuike, John"/>
    <n v="0"/>
    <s v="AKRI OGUTA BILLING - Q1 2014"/>
    <s v="467"/>
    <s v="DR"/>
    <s v=""/>
    <d v="2014-04-04T00:00:00"/>
    <d v="2014-04-04T00:00:00"/>
    <d v="2014-05-04T00:00:00"/>
    <s v="USD"/>
    <n v="145649.10999999999"/>
    <n v="3163"/>
    <x v="4"/>
    <n v="105.43333333333334"/>
    <x v="4"/>
    <x v="1"/>
    <s v="Overdue"/>
    <x v="0"/>
    <s v="USD"/>
    <n v="145649.10999999999"/>
  </r>
  <r>
    <s v="A2310000"/>
    <x v="15"/>
    <x v="15"/>
    <n v="1800012291"/>
    <x v="0"/>
    <x v="0"/>
    <x v="0"/>
    <s v="Azubuike, John"/>
    <n v="0"/>
    <s v="AKRI OGUTA BILLING - Q1 2014"/>
    <s v="473"/>
    <s v="DR"/>
    <s v=""/>
    <d v="2014-04-04T00:00:00"/>
    <d v="2014-04-04T00:00:00"/>
    <d v="2014-05-04T00:00:00"/>
    <s v="NGN"/>
    <n v="12688721.890000001"/>
    <n v="3163"/>
    <x v="4"/>
    <n v="105.43333333333334"/>
    <x v="4"/>
    <x v="1"/>
    <s v="Overdue"/>
    <x v="0"/>
    <s v="USD"/>
    <n v="76948.22"/>
  </r>
  <r>
    <s v="A2310000"/>
    <x v="15"/>
    <x v="15"/>
    <n v="103913322"/>
    <x v="0"/>
    <x v="1"/>
    <x v="1"/>
    <s v="Orupabo, Amoni "/>
    <s v="WHT Outstg"/>
    <s v="WHT on 1800011083 -JUNE 2013 CRUDE HANDLING"/>
    <s v=""/>
    <s v="AB"/>
    <s v=""/>
    <d v="2020-05-07T00:00:00"/>
    <d v="2020-05-07T00:00:00"/>
    <d v="2013-11-29T00:00:00"/>
    <s v="USD"/>
    <n v="3360.94"/>
    <n v="3319"/>
    <x v="4"/>
    <n v="110.63333333333334"/>
    <x v="4"/>
    <x v="2"/>
    <s v="Overdue"/>
    <x v="1"/>
    <s v="USD"/>
    <n v="3360.94"/>
  </r>
  <r>
    <s v="A2310000"/>
    <x v="15"/>
    <x v="15"/>
    <n v="103913322"/>
    <x v="0"/>
    <x v="1"/>
    <x v="1"/>
    <s v="Orupabo, Amoni "/>
    <s v="WHT Outstg"/>
    <s v="WHT on 1800011195 -JULY 2013 CRUDE HANDLING"/>
    <s v=""/>
    <s v="AB"/>
    <s v=""/>
    <d v="2020-05-07T00:00:00"/>
    <d v="2020-05-07T00:00:00"/>
    <d v="2013-11-29T00:00:00"/>
    <s v="USD"/>
    <n v="1798.74"/>
    <n v="3319"/>
    <x v="4"/>
    <n v="110.63333333333334"/>
    <x v="4"/>
    <x v="2"/>
    <s v="Overdue"/>
    <x v="1"/>
    <s v="USD"/>
    <n v="1798.74"/>
  </r>
  <r>
    <s v="A2310000"/>
    <x v="15"/>
    <x v="15"/>
    <n v="103921642"/>
    <x v="0"/>
    <x v="1"/>
    <x v="1"/>
    <s v="Orupabo, Amoni "/>
    <s v="WHT Outstg"/>
    <s v="WHT on 1800008793 -2011 ESCALATION COST"/>
    <s v=""/>
    <s v="AB"/>
    <s v=""/>
    <d v="2020-05-28T00:00:00"/>
    <d v="2020-05-28T00:00:00"/>
    <d v="2013-11-28T00:00:00"/>
    <s v="NGN"/>
    <n v="46517.98"/>
    <n v="3320"/>
    <x v="4"/>
    <n v="110.66666666666667"/>
    <x v="4"/>
    <x v="2"/>
    <s v="Overdue"/>
    <x v="1"/>
    <s v="USD"/>
    <n v="129.04"/>
  </r>
  <r>
    <s v="A2310000"/>
    <x v="15"/>
    <x v="15"/>
    <n v="103921642"/>
    <x v="0"/>
    <x v="1"/>
    <x v="1"/>
    <s v="Orupabo, Amoni 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3320"/>
    <x v="4"/>
    <n v="110.66666666666667"/>
    <x v="4"/>
    <x v="2"/>
    <s v="Overdue"/>
    <x v="1"/>
    <s v="USD"/>
    <n v="28.53"/>
  </r>
  <r>
    <s v="A2310000"/>
    <x v="15"/>
    <x v="15"/>
    <n v="103921642"/>
    <x v="0"/>
    <x v="1"/>
    <x v="1"/>
    <s v="Orupabo, Amoni "/>
    <s v="WHT Outstg"/>
    <s v="WHT on 1800011084 -JUNE 2013 CRUDE HANDLING"/>
    <s v=""/>
    <s v="AB"/>
    <s v=""/>
    <d v="2020-05-28T00:00:00"/>
    <d v="2020-05-28T00:00:00"/>
    <d v="2013-11-28T00:00:00"/>
    <s v="NGN"/>
    <n v="280960.18"/>
    <n v="3320"/>
    <x v="4"/>
    <n v="110.66666666666667"/>
    <x v="4"/>
    <x v="2"/>
    <s v="Overdue"/>
    <x v="1"/>
    <s v="USD"/>
    <n v="779.36"/>
  </r>
  <r>
    <s v="A2310000"/>
    <x v="15"/>
    <x v="15"/>
    <n v="103921642"/>
    <x v="0"/>
    <x v="1"/>
    <x v="1"/>
    <s v="Orupabo, Amoni "/>
    <s v="WHT Outstg"/>
    <s v="WHT on 1800011196 -JULY 2013 CRUDE HANDLING"/>
    <s v=""/>
    <s v="AB"/>
    <s v=""/>
    <d v="2020-05-28T00:00:00"/>
    <d v="2020-05-28T00:00:00"/>
    <d v="2013-11-28T00:00:00"/>
    <s v="NGN"/>
    <n v="150375.93"/>
    <n v="3320"/>
    <x v="4"/>
    <n v="110.66666666666667"/>
    <x v="4"/>
    <x v="2"/>
    <s v="Overdue"/>
    <x v="1"/>
    <s v="USD"/>
    <n v="417.13"/>
  </r>
  <r>
    <s v="A2310000"/>
    <x v="15"/>
    <x v="15"/>
    <n v="103921642"/>
    <x v="0"/>
    <x v="1"/>
    <x v="1"/>
    <s v="Orupabo, Amoni 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3320"/>
    <x v="4"/>
    <n v="110.66666666666667"/>
    <x v="4"/>
    <x v="2"/>
    <s v="Overdue"/>
    <x v="1"/>
    <s v="USD"/>
    <n v="1132.5899999999999"/>
  </r>
  <r>
    <s v="A2310000"/>
    <x v="15"/>
    <x v="15"/>
    <n v="103921642"/>
    <x v="0"/>
    <x v="1"/>
    <x v="1"/>
    <s v="Orupabo, Amoni "/>
    <s v="WHT Outstg"/>
    <s v="WHT on 1800007261 -MARCH 2011, CRUDE HANDLING"/>
    <s v=""/>
    <s v="AB"/>
    <s v=""/>
    <d v="2020-05-28T00:00:00"/>
    <d v="2020-05-28T00:00:00"/>
    <d v="2013-11-28T00:00:00"/>
    <s v="NGN"/>
    <n v="43358.28"/>
    <n v="3320"/>
    <x v="4"/>
    <n v="110.66666666666667"/>
    <x v="4"/>
    <x v="2"/>
    <s v="Overdue"/>
    <x v="1"/>
    <s v="USD"/>
    <n v="120.27"/>
  </r>
  <r>
    <s v="A2310000"/>
    <x v="15"/>
    <x v="15"/>
    <n v="103921642"/>
    <x v="0"/>
    <x v="1"/>
    <x v="1"/>
    <s v="Orupabo, Amoni 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3320"/>
    <x v="4"/>
    <n v="110.66666666666667"/>
    <x v="4"/>
    <x v="2"/>
    <s v="Overdue"/>
    <x v="1"/>
    <s v="USD"/>
    <n v="11.4"/>
  </r>
  <r>
    <s v="A2310000"/>
    <x v="15"/>
    <x v="15"/>
    <n v="103921642"/>
    <x v="0"/>
    <x v="1"/>
    <x v="1"/>
    <s v="Orupabo, Amoni 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3320"/>
    <x v="4"/>
    <n v="110.66666666666667"/>
    <x v="4"/>
    <x v="2"/>
    <s v="Overdue"/>
    <x v="1"/>
    <s v="USD"/>
    <n v="85.98"/>
  </r>
  <r>
    <s v="A2310000"/>
    <x v="15"/>
    <x v="15"/>
    <n v="1800010960"/>
    <x v="0"/>
    <x v="1"/>
    <x v="1"/>
    <s v="Orupabo, Amoni "/>
    <n v="0"/>
    <s v="2013 ESCALATION COST"/>
    <s v="468"/>
    <s v="DR"/>
    <s v=""/>
    <d v="2013-07-02T00:00:00"/>
    <d v="2013-07-02T00:00:00"/>
    <d v="2013-08-01T00:00:00"/>
    <s v="USD"/>
    <n v="3136.24"/>
    <n v="3439"/>
    <x v="4"/>
    <n v="114.63333333333334"/>
    <x v="4"/>
    <x v="1"/>
    <s v="Overdue"/>
    <x v="0"/>
    <s v="USD"/>
    <n v="3136.24"/>
  </r>
  <r>
    <s v="A2310000"/>
    <x v="15"/>
    <x v="15"/>
    <n v="103913321"/>
    <x v="0"/>
    <x v="1"/>
    <x v="1"/>
    <s v="Orupabo, Amoni "/>
    <s v="WHT Outstg"/>
    <s v="WHT on 1800010739 -APRIL 2013 CRUDE HANDLING"/>
    <s v=""/>
    <s v="AB"/>
    <s v=""/>
    <d v="2020-05-07T00:00:00"/>
    <d v="2020-05-07T00:00:00"/>
    <d v="2013-07-25T00:00:00"/>
    <s v="USD"/>
    <n v="3085.77"/>
    <n v="3446"/>
    <x v="4"/>
    <n v="114.86666666666666"/>
    <x v="4"/>
    <x v="2"/>
    <s v="Overdue"/>
    <x v="1"/>
    <s v="USD"/>
    <n v="3085.77"/>
  </r>
  <r>
    <s v="A2310000"/>
    <x v="15"/>
    <x v="15"/>
    <n v="103913321"/>
    <x v="0"/>
    <x v="1"/>
    <x v="1"/>
    <s v="Orupabo, Amoni "/>
    <s v="WHT Outstg"/>
    <s v="WHT on 1800010907 - MAY 2013 CRUDE HANDLING"/>
    <s v=""/>
    <s v="AB"/>
    <s v=""/>
    <d v="2020-05-07T00:00:00"/>
    <d v="2020-05-07T00:00:00"/>
    <d v="2013-07-25T00:00:00"/>
    <s v="USD"/>
    <n v="3569.32"/>
    <n v="3446"/>
    <x v="4"/>
    <n v="114.86666666666666"/>
    <x v="4"/>
    <x v="2"/>
    <s v="Overdue"/>
    <x v="1"/>
    <s v="USD"/>
    <n v="3569.32"/>
  </r>
  <r>
    <s v="A2310000"/>
    <x v="15"/>
    <x v="15"/>
    <n v="103913320"/>
    <x v="0"/>
    <x v="1"/>
    <x v="1"/>
    <s v="Orupabo, Amoni "/>
    <s v="WHT Outstg"/>
    <s v="WHT on 1800009843-OCTOBER 2012 CRUDE HANDLING"/>
    <s v=""/>
    <s v="AB"/>
    <s v=""/>
    <d v="2020-05-07T00:00:00"/>
    <d v="2020-05-07T00:00:00"/>
    <d v="2013-06-04T00:00:00"/>
    <s v="USD"/>
    <n v="4452.82"/>
    <n v="3497"/>
    <x v="4"/>
    <n v="116.56666666666666"/>
    <x v="4"/>
    <x v="2"/>
    <s v="Overdue"/>
    <x v="1"/>
    <s v="USD"/>
    <n v="4452.82"/>
  </r>
  <r>
    <s v="A2310000"/>
    <x v="15"/>
    <x v="15"/>
    <n v="103913320"/>
    <x v="0"/>
    <x v="1"/>
    <x v="1"/>
    <s v="Orupabo, Amoni 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497"/>
    <x v="4"/>
    <n v="116.56666666666666"/>
    <x v="4"/>
    <x v="2"/>
    <s v="Overdue"/>
    <x v="1"/>
    <s v="USD"/>
    <n v="1589.85"/>
  </r>
  <r>
    <s v="A2310000"/>
    <x v="15"/>
    <x v="15"/>
    <n v="103913320"/>
    <x v="0"/>
    <x v="1"/>
    <x v="1"/>
    <s v="Orupabo, Amoni "/>
    <s v="WHT Outstg"/>
    <s v="WHT on 1800010618-MARCH 2013 CRUDE HANDLING"/>
    <s v=""/>
    <s v="AB"/>
    <s v=""/>
    <d v="2020-05-07T00:00:00"/>
    <d v="2020-05-07T00:00:00"/>
    <d v="2013-06-04T00:00:00"/>
    <s v="USD"/>
    <n v="4444.51"/>
    <n v="3497"/>
    <x v="4"/>
    <n v="116.56666666666666"/>
    <x v="4"/>
    <x v="2"/>
    <s v="Overdue"/>
    <x v="1"/>
    <s v="USD"/>
    <n v="4444.51"/>
  </r>
  <r>
    <s v="A2310000"/>
    <x v="15"/>
    <x v="15"/>
    <n v="103913294"/>
    <x v="0"/>
    <x v="1"/>
    <x v="1"/>
    <s v="Orupabo, Amoni "/>
    <s v="WHT Outstg"/>
    <s v="WHT on 1800008792 - 2011 ESCALATION COST"/>
    <s v=""/>
    <s v="AB"/>
    <s v=""/>
    <d v="2020-05-07T00:00:00"/>
    <d v="2020-05-07T00:00:00"/>
    <d v="2013-04-19T00:00:00"/>
    <s v="USD"/>
    <n v="566.86"/>
    <n v="3543"/>
    <x v="4"/>
    <n v="118.1"/>
    <x v="4"/>
    <x v="2"/>
    <s v="Overdue"/>
    <x v="1"/>
    <s v="USD"/>
    <n v="566.86"/>
  </r>
  <r>
    <s v="A2310000"/>
    <x v="15"/>
    <x v="15"/>
    <n v="103913294"/>
    <x v="0"/>
    <x v="1"/>
    <x v="1"/>
    <s v="Orupabo, Amoni "/>
    <s v="WHT Outstg"/>
    <s v="WHT on 1800009144 -JUNE 2012 CRUDE HANDLING"/>
    <s v=""/>
    <s v="AB"/>
    <s v=""/>
    <d v="2020-05-07T00:00:00"/>
    <d v="2020-05-07T00:00:00"/>
    <d v="2013-04-19T00:00:00"/>
    <s v="USD"/>
    <n v="5147.05"/>
    <n v="3543"/>
    <x v="4"/>
    <n v="118.1"/>
    <x v="4"/>
    <x v="2"/>
    <s v="Overdue"/>
    <x v="1"/>
    <s v="USD"/>
    <n v="5147.05"/>
  </r>
  <r>
    <s v="A2310000"/>
    <x v="15"/>
    <x v="15"/>
    <n v="103913294"/>
    <x v="0"/>
    <x v="1"/>
    <x v="1"/>
    <s v="Orupabo, Amoni "/>
    <s v="WHT Outstg"/>
    <s v="WHT on 1800009310-JULY 2012 CRUDE HANDLING"/>
    <s v=""/>
    <s v="AB"/>
    <s v=""/>
    <d v="2020-05-07T00:00:00"/>
    <d v="2020-05-07T00:00:00"/>
    <d v="2013-04-19T00:00:00"/>
    <s v="USD"/>
    <n v="5256.39"/>
    <n v="3543"/>
    <x v="4"/>
    <n v="118.1"/>
    <x v="4"/>
    <x v="2"/>
    <s v="Overdue"/>
    <x v="1"/>
    <s v="USD"/>
    <n v="5256.39"/>
  </r>
  <r>
    <s v="A2310000"/>
    <x v="15"/>
    <x v="15"/>
    <n v="103913294"/>
    <x v="0"/>
    <x v="1"/>
    <x v="1"/>
    <s v="Orupabo, Amoni 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543"/>
    <x v="4"/>
    <n v="118.1"/>
    <x v="4"/>
    <x v="2"/>
    <s v="Overdue"/>
    <x v="1"/>
    <s v="USD"/>
    <n v="4612.47"/>
  </r>
  <r>
    <s v="A2310000"/>
    <x v="15"/>
    <x v="15"/>
    <n v="103913294"/>
    <x v="0"/>
    <x v="1"/>
    <x v="1"/>
    <s v="Orupabo, Amoni 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543"/>
    <x v="4"/>
    <n v="118.1"/>
    <x v="4"/>
    <x v="2"/>
    <s v="Overdue"/>
    <x v="1"/>
    <s v="USD"/>
    <n v="4350.8"/>
  </r>
  <r>
    <s v="A2310000"/>
    <x v="15"/>
    <x v="15"/>
    <n v="103913294"/>
    <x v="0"/>
    <x v="1"/>
    <x v="1"/>
    <s v="Orupabo, Amoni 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543"/>
    <x v="4"/>
    <n v="118.1"/>
    <x v="4"/>
    <x v="2"/>
    <s v="Overdue"/>
    <x v="1"/>
    <s v="USD"/>
    <n v="1475.52"/>
  </r>
  <r>
    <s v="A2310000"/>
    <x v="15"/>
    <x v="15"/>
    <n v="103913294"/>
    <x v="0"/>
    <x v="1"/>
    <x v="1"/>
    <s v="Orupabo, Amoni 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543"/>
    <x v="4"/>
    <n v="118.1"/>
    <x v="4"/>
    <x v="2"/>
    <s v="Overdue"/>
    <x v="1"/>
    <s v="USD"/>
    <n v="1464.24"/>
  </r>
  <r>
    <s v="A2310000"/>
    <x v="15"/>
    <x v="15"/>
    <n v="103913294"/>
    <x v="0"/>
    <x v="1"/>
    <x v="1"/>
    <s v="Orupabo, Amoni "/>
    <s v="WHT Outstg"/>
    <s v="WHT on 1800010308-JANUARY 2013 CRUDE HANDLING"/>
    <s v=""/>
    <s v="AB"/>
    <s v=""/>
    <d v="2020-05-07T00:00:00"/>
    <d v="2020-05-07T00:00:00"/>
    <d v="2013-04-19T00:00:00"/>
    <s v="USD"/>
    <n v="1666.25"/>
    <n v="3543"/>
    <x v="4"/>
    <n v="118.1"/>
    <x v="4"/>
    <x v="2"/>
    <s v="Overdue"/>
    <x v="1"/>
    <s v="USD"/>
    <n v="1666.25"/>
  </r>
  <r>
    <s v="A2310000"/>
    <x v="15"/>
    <x v="15"/>
    <n v="103913289"/>
    <x v="0"/>
    <x v="1"/>
    <x v="1"/>
    <s v="Orupabo, Amoni "/>
    <s v="WHT Outstg"/>
    <s v="WHT on 1800007748-JULY 2011 - CRUDE HANDLING"/>
    <s v=""/>
    <s v="AB"/>
    <s v=""/>
    <d v="2020-05-07T00:00:00"/>
    <d v="2020-05-07T00:00:00"/>
    <d v="2012-10-31T00:00:00"/>
    <s v="USD"/>
    <n v="4284.01"/>
    <n v="3713"/>
    <x v="4"/>
    <n v="123.76666666666667"/>
    <x v="4"/>
    <x v="2"/>
    <s v="Overdue"/>
    <x v="1"/>
    <s v="USD"/>
    <n v="4284.01"/>
  </r>
  <r>
    <s v="A2310000"/>
    <x v="15"/>
    <x v="15"/>
    <n v="103913289"/>
    <x v="0"/>
    <x v="1"/>
    <x v="1"/>
    <s v="Orupabo, Amoni 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713"/>
    <x v="4"/>
    <n v="123.76666666666667"/>
    <x v="4"/>
    <x v="2"/>
    <s v="Overdue"/>
    <x v="1"/>
    <s v="USD"/>
    <n v="3569.96"/>
  </r>
  <r>
    <s v="A2310000"/>
    <x v="15"/>
    <x v="15"/>
    <n v="103913289"/>
    <x v="0"/>
    <x v="1"/>
    <x v="1"/>
    <s v="Orupabo, Amoni 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713"/>
    <x v="4"/>
    <n v="123.76666666666667"/>
    <x v="4"/>
    <x v="2"/>
    <s v="Overdue"/>
    <x v="1"/>
    <s v="USD"/>
    <n v="3419.95"/>
  </r>
  <r>
    <s v="A2310000"/>
    <x v="15"/>
    <x v="15"/>
    <n v="103913289"/>
    <x v="0"/>
    <x v="1"/>
    <x v="1"/>
    <s v="Orupabo, Amoni "/>
    <s v="WHT Outstg"/>
    <s v="WHT on 1800008108-OCTOBER 2011 CRUDE HANDLING"/>
    <s v=""/>
    <s v="AB"/>
    <s v=""/>
    <d v="2020-05-07T00:00:00"/>
    <d v="2020-05-07T00:00:00"/>
    <d v="2012-10-31T00:00:00"/>
    <s v="USD"/>
    <n v="3430.17"/>
    <n v="3713"/>
    <x v="4"/>
    <n v="123.76666666666667"/>
    <x v="4"/>
    <x v="2"/>
    <s v="Overdue"/>
    <x v="1"/>
    <s v="USD"/>
    <n v="3430.17"/>
  </r>
  <r>
    <s v="A2310000"/>
    <x v="15"/>
    <x v="15"/>
    <n v="103913289"/>
    <x v="0"/>
    <x v="1"/>
    <x v="1"/>
    <s v="Orupabo, Amoni 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713"/>
    <x v="4"/>
    <n v="123.76666666666667"/>
    <x v="4"/>
    <x v="2"/>
    <s v="Overdue"/>
    <x v="1"/>
    <s v="USD"/>
    <n v="3464.49"/>
  </r>
  <r>
    <s v="A2310000"/>
    <x v="15"/>
    <x v="15"/>
    <n v="103913289"/>
    <x v="0"/>
    <x v="1"/>
    <x v="1"/>
    <s v="Orupabo, Amoni 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713"/>
    <x v="4"/>
    <n v="123.76666666666667"/>
    <x v="4"/>
    <x v="2"/>
    <s v="Overdue"/>
    <x v="1"/>
    <s v="USD"/>
    <n v="4351.8999999999996"/>
  </r>
  <r>
    <s v="A2310000"/>
    <x v="15"/>
    <x v="15"/>
    <n v="103913289"/>
    <x v="0"/>
    <x v="1"/>
    <x v="1"/>
    <s v="Orupabo, Amoni "/>
    <s v="WHT Outstg"/>
    <s v="WHT on  1800008966- 2012 ESCALATION COST"/>
    <s v=""/>
    <s v="AB"/>
    <s v=""/>
    <d v="2020-05-07T00:00:00"/>
    <d v="2020-05-07T00:00:00"/>
    <d v="2012-10-31T00:00:00"/>
    <s v="USD"/>
    <n v="437.25"/>
    <n v="3713"/>
    <x v="4"/>
    <n v="123.76666666666667"/>
    <x v="4"/>
    <x v="2"/>
    <s v="Overdue"/>
    <x v="1"/>
    <s v="USD"/>
    <n v="437.25"/>
  </r>
  <r>
    <s v="A2310000"/>
    <x v="15"/>
    <x v="15"/>
    <n v="103921413"/>
    <x v="0"/>
    <x v="1"/>
    <x v="1"/>
    <s v="Orupabo, Amoni "/>
    <s v="WHT Outstg"/>
    <s v="WHT on 1800009047 -MAY 2012 CRUDE HANDLING"/>
    <s v=""/>
    <s v="AB"/>
    <s v=""/>
    <d v="2020-05-28T00:00:00"/>
    <d v="2020-05-28T00:00:00"/>
    <d v="2012-10-31T00:00:00"/>
    <s v="USD"/>
    <n v="4784.84"/>
    <n v="3713"/>
    <x v="4"/>
    <n v="123.76666666666667"/>
    <x v="4"/>
    <x v="2"/>
    <s v="Overdue"/>
    <x v="1"/>
    <s v="USD"/>
    <n v="4784.84"/>
  </r>
  <r>
    <s v="A2310000"/>
    <x v="15"/>
    <x v="15"/>
    <n v="103921413"/>
    <x v="0"/>
    <x v="1"/>
    <x v="1"/>
    <s v="Orupabo, Amoni 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713"/>
    <x v="4"/>
    <n v="123.76666666666667"/>
    <x v="4"/>
    <x v="2"/>
    <s v="Overdue"/>
    <x v="1"/>
    <s v="USD"/>
    <n v="5802.49"/>
  </r>
  <r>
    <s v="A2310000"/>
    <x v="15"/>
    <x v="15"/>
    <n v="103921413"/>
    <x v="0"/>
    <x v="1"/>
    <x v="1"/>
    <s v="Orupabo, Amoni "/>
    <s v="WHT Outstg"/>
    <s v="WHT on 1800008549 -FEB  2012 CRUDE HANDLING"/>
    <s v=""/>
    <s v="AB"/>
    <s v=""/>
    <d v="2020-05-28T00:00:00"/>
    <d v="2020-05-28T00:00:00"/>
    <d v="2012-10-31T00:00:00"/>
    <s v="USD"/>
    <n v="5110.3"/>
    <n v="3713"/>
    <x v="4"/>
    <n v="123.76666666666667"/>
    <x v="4"/>
    <x v="2"/>
    <s v="Overdue"/>
    <x v="1"/>
    <s v="USD"/>
    <n v="5110.3"/>
  </r>
  <r>
    <s v="A2310000"/>
    <x v="15"/>
    <x v="15"/>
    <n v="103921413"/>
    <x v="0"/>
    <x v="1"/>
    <x v="1"/>
    <s v="Orupabo, Amoni "/>
    <s v="WHT Outstg"/>
    <s v="WHT on 1800008701 -MARCH  2012 CRUDE HANDLING"/>
    <s v=""/>
    <s v="AB"/>
    <s v=""/>
    <d v="2020-05-28T00:00:00"/>
    <d v="2020-05-28T00:00:00"/>
    <d v="2012-10-31T00:00:00"/>
    <s v="USD"/>
    <n v="5437.06"/>
    <n v="3713"/>
    <x v="4"/>
    <n v="123.76666666666667"/>
    <x v="4"/>
    <x v="2"/>
    <s v="Overdue"/>
    <x v="1"/>
    <s v="USD"/>
    <n v="5437.06"/>
  </r>
  <r>
    <s v="A2310000"/>
    <x v="15"/>
    <x v="15"/>
    <n v="103921413"/>
    <x v="0"/>
    <x v="1"/>
    <x v="1"/>
    <s v="Orupabo, Amoni "/>
    <s v="WHT Outstg"/>
    <s v="WHT on 1800008876 -APRIL  2012 CRUDE HANDLING"/>
    <s v=""/>
    <s v="AB"/>
    <s v=""/>
    <d v="2020-05-28T00:00:00"/>
    <d v="2020-05-28T00:00:00"/>
    <d v="2012-10-31T00:00:00"/>
    <s v="USD"/>
    <n v="5099.53"/>
    <n v="3713"/>
    <x v="4"/>
    <n v="123.76666666666667"/>
    <x v="4"/>
    <x v="2"/>
    <s v="Overdue"/>
    <x v="1"/>
    <s v="USD"/>
    <n v="5099.53"/>
  </r>
  <r>
    <s v="A2310000"/>
    <x v="15"/>
    <x v="15"/>
    <n v="102211778"/>
    <x v="0"/>
    <x v="1"/>
    <x v="1"/>
    <s v="Orupabo, Amoni 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988"/>
    <x v="4"/>
    <n v="132.93333333333334"/>
    <x v="4"/>
    <x v="2"/>
    <s v="Overdue"/>
    <x v="1"/>
    <s v="USD"/>
    <n v="2857.51"/>
  </r>
  <r>
    <s v="A2310000"/>
    <x v="15"/>
    <x v="15"/>
    <n v="103913288"/>
    <x v="0"/>
    <x v="1"/>
    <x v="1"/>
    <s v="Orupabo, Amoni "/>
    <s v="WHT Outstg"/>
    <s v="WHT on 1800005798 -March 2010 Crude Handling"/>
    <s v=""/>
    <s v="AB"/>
    <s v=""/>
    <d v="2020-05-07T00:00:00"/>
    <d v="2020-05-07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13288"/>
    <x v="0"/>
    <x v="1"/>
    <x v="1"/>
    <s v="Orupabo, Amoni "/>
    <s v="WHT Outstg"/>
    <s v="WHT on 1800006225 - JULY 2010, CRUDE HANDLING."/>
    <s v=""/>
    <s v="AB"/>
    <s v=""/>
    <d v="2020-05-07T00:00:00"/>
    <d v="2020-05-07T00:00:00"/>
    <d v="2012-01-17T00:00:00"/>
    <s v="USD"/>
    <n v="6580.06"/>
    <n v="4001"/>
    <x v="4"/>
    <n v="133.36666666666667"/>
    <x v="4"/>
    <x v="2"/>
    <s v="Overdue"/>
    <x v="1"/>
    <s v="USD"/>
    <n v="6580.06"/>
  </r>
  <r>
    <s v="A2310000"/>
    <x v="15"/>
    <x v="15"/>
    <n v="103913288"/>
    <x v="0"/>
    <x v="1"/>
    <x v="1"/>
    <s v="Orupabo, Amoni 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13288"/>
    <x v="0"/>
    <x v="1"/>
    <x v="1"/>
    <s v="Orupabo, Amoni 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4001"/>
    <x v="4"/>
    <n v="133.36666666666667"/>
    <x v="4"/>
    <x v="2"/>
    <s v="Overdue"/>
    <x v="1"/>
    <s v="USD"/>
    <n v="382.44"/>
  </r>
  <r>
    <s v="A2310000"/>
    <x v="15"/>
    <x v="15"/>
    <n v="103913288"/>
    <x v="0"/>
    <x v="1"/>
    <x v="1"/>
    <s v="Orupabo, Amoni "/>
    <s v="WHT Outstg"/>
    <s v="WHT on 1800006912-DECEMBER 2010, CRUDE HANDLING"/>
    <s v=""/>
    <s v="AB"/>
    <s v=""/>
    <d v="2020-05-07T00:00:00"/>
    <d v="2020-05-07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13288"/>
    <x v="0"/>
    <x v="1"/>
    <x v="1"/>
    <s v="Orupabo, Amoni 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4001"/>
    <x v="4"/>
    <n v="133.36666666666667"/>
    <x v="4"/>
    <x v="2"/>
    <s v="Overdue"/>
    <x v="1"/>
    <s v="USD"/>
    <n v="263.07"/>
  </r>
  <r>
    <s v="A2310000"/>
    <x v="15"/>
    <x v="15"/>
    <n v="103913288"/>
    <x v="0"/>
    <x v="1"/>
    <x v="1"/>
    <s v="Orupabo, Amoni "/>
    <s v="WHT Outstg"/>
    <s v="WHT on 1800007169- FEBRUARY 2011 CRUDE HANDLING."/>
    <s v=""/>
    <s v="AB"/>
    <s v=""/>
    <d v="2020-05-07T00:00:00"/>
    <d v="2020-05-07T00:00:00"/>
    <d v="2012-01-17T00:00:00"/>
    <s v="USD"/>
    <n v="50.89"/>
    <n v="4001"/>
    <x v="4"/>
    <n v="133.36666666666667"/>
    <x v="4"/>
    <x v="2"/>
    <s v="Overdue"/>
    <x v="1"/>
    <s v="USD"/>
    <n v="50.89"/>
  </r>
  <r>
    <s v="A2310000"/>
    <x v="15"/>
    <x v="15"/>
    <n v="103913288"/>
    <x v="0"/>
    <x v="1"/>
    <x v="1"/>
    <s v="Orupabo, Amoni "/>
    <s v="WHT Outstg"/>
    <s v="WHT on 1800007237-Jan.-Dec'07 Escalation cost"/>
    <s v=""/>
    <s v="AB"/>
    <s v=""/>
    <d v="2020-05-07T00:00:00"/>
    <d v="2020-05-07T00:00:00"/>
    <d v="2012-01-17T00:00:00"/>
    <s v="USD"/>
    <n v="440.53"/>
    <n v="4001"/>
    <x v="4"/>
    <n v="133.36666666666667"/>
    <x v="4"/>
    <x v="2"/>
    <s v="Overdue"/>
    <x v="1"/>
    <s v="USD"/>
    <n v="440.53"/>
  </r>
  <r>
    <s v="A2310000"/>
    <x v="15"/>
    <x v="15"/>
    <n v="103913288"/>
    <x v="0"/>
    <x v="1"/>
    <x v="1"/>
    <s v="Orupabo, Amoni "/>
    <s v="WHT Outstg"/>
    <s v="WHT on 1800007260- MARCH 2011, CRUDE HANDLING."/>
    <s v=""/>
    <s v="AB"/>
    <s v=""/>
    <d v="2020-05-07T00:00:00"/>
    <d v="2020-05-07T00:00:00"/>
    <d v="2012-01-17T00:00:00"/>
    <s v="USD"/>
    <n v="535.04"/>
    <n v="4001"/>
    <x v="4"/>
    <n v="133.36666666666667"/>
    <x v="4"/>
    <x v="2"/>
    <s v="Overdue"/>
    <x v="1"/>
    <s v="USD"/>
    <n v="535.04"/>
  </r>
  <r>
    <s v="A2310000"/>
    <x v="15"/>
    <x v="15"/>
    <n v="103921429"/>
    <x v="0"/>
    <x v="1"/>
    <x v="1"/>
    <s v="Orupabo, Amoni "/>
    <s v="WHT Outstg"/>
    <s v="WHT on 1800007475 - MAY 2011, CRUDE HANDLING"/>
    <s v=""/>
    <s v="AB"/>
    <s v=""/>
    <d v="2020-05-28T00:00:00"/>
    <d v="2020-05-28T00:00:00"/>
    <d v="2012-01-17T00:00:00"/>
    <s v="USD"/>
    <n v="5749.38"/>
    <n v="4001"/>
    <x v="4"/>
    <n v="133.36666666666667"/>
    <x v="4"/>
    <x v="2"/>
    <s v="Overdue"/>
    <x v="1"/>
    <s v="USD"/>
    <n v="5749.38"/>
  </r>
  <r>
    <s v="A2310000"/>
    <x v="15"/>
    <x v="15"/>
    <n v="103921429"/>
    <x v="0"/>
    <x v="1"/>
    <x v="1"/>
    <s v="Orupabo, Amoni "/>
    <s v="WHT Outstg"/>
    <s v="WHT on 1800007634 - JUNE 2011, CRUDE HANDLING"/>
    <s v=""/>
    <s v="AB"/>
    <s v=""/>
    <d v="2020-05-28T00:00:00"/>
    <d v="2020-05-28T00:00:00"/>
    <d v="2012-01-17T00:00:00"/>
    <s v="USD"/>
    <n v="4705.45"/>
    <n v="4001"/>
    <x v="4"/>
    <n v="133.36666666666667"/>
    <x v="4"/>
    <x v="2"/>
    <s v="Overdue"/>
    <x v="1"/>
    <s v="USD"/>
    <n v="4705.45"/>
  </r>
  <r>
    <s v="A2310000"/>
    <x v="15"/>
    <x v="15"/>
    <n v="103921429"/>
    <x v="0"/>
    <x v="1"/>
    <x v="1"/>
    <s v="Orupabo, Amoni 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4001"/>
    <x v="4"/>
    <n v="133.36666666666667"/>
    <x v="4"/>
    <x v="2"/>
    <s v="Overdue"/>
    <x v="1"/>
    <s v="USD"/>
    <n v="618.52"/>
  </r>
  <r>
    <s v="A2310000"/>
    <x v="15"/>
    <x v="15"/>
    <n v="103921429"/>
    <x v="0"/>
    <x v="1"/>
    <x v="1"/>
    <s v="Orupabo, Amoni "/>
    <s v="WHT Outstg"/>
    <s v="WHT on 1800006358 -AUGUST 2010, CRUDE HANDLING."/>
    <s v=""/>
    <s v="AB"/>
    <s v=""/>
    <d v="2020-05-28T00:00:00"/>
    <d v="2020-05-28T00:00:00"/>
    <d v="2012-01-17T00:00:00"/>
    <s v="USD"/>
    <n v="7733.1"/>
    <n v="4001"/>
    <x v="4"/>
    <n v="133.36666666666667"/>
    <x v="4"/>
    <x v="2"/>
    <s v="Overdue"/>
    <x v="1"/>
    <s v="USD"/>
    <n v="7733.1"/>
  </r>
  <r>
    <s v="A2310000"/>
    <x v="15"/>
    <x v="15"/>
    <n v="103921429"/>
    <x v="0"/>
    <x v="1"/>
    <x v="1"/>
    <s v="Orupabo, Amoni "/>
    <s v="WHT Outstg"/>
    <s v="WHT on 1800006178-JUNE 2010, CRUDE HANDLING."/>
    <s v=""/>
    <s v="AB"/>
    <s v=""/>
    <d v="2020-05-28T00:00:00"/>
    <d v="2020-05-28T00:00:00"/>
    <d v="2012-01-17T00:00:00"/>
    <s v="USD"/>
    <n v="6338.36"/>
    <n v="4001"/>
    <x v="4"/>
    <n v="133.36666666666667"/>
    <x v="4"/>
    <x v="2"/>
    <s v="Overdue"/>
    <x v="1"/>
    <s v="USD"/>
    <n v="6338.36"/>
  </r>
  <r>
    <s v="A2310000"/>
    <x v="15"/>
    <x v="15"/>
    <n v="103921429"/>
    <x v="0"/>
    <x v="1"/>
    <x v="1"/>
    <s v="Orupabo, Amoni "/>
    <s v="WHT Outstg"/>
    <s v="WHT on 1800005996 -MAY 2010 ULLAGE FEES"/>
    <s v=""/>
    <s v="AB"/>
    <s v=""/>
    <d v="2020-05-28T00:00:00"/>
    <d v="2020-05-28T00:00:00"/>
    <d v="2012-01-17T00:00:00"/>
    <s v="USD"/>
    <n v="6591.89"/>
    <n v="4001"/>
    <x v="4"/>
    <n v="133.36666666666667"/>
    <x v="4"/>
    <x v="2"/>
    <s v="Overdue"/>
    <x v="1"/>
    <s v="USD"/>
    <n v="6591.89"/>
  </r>
  <r>
    <s v="A2310000"/>
    <x v="15"/>
    <x v="15"/>
    <n v="103921429"/>
    <x v="0"/>
    <x v="1"/>
    <x v="1"/>
    <s v="Orupabo, Amoni "/>
    <s v="WHT Outstg"/>
    <s v="WHT on 1800005906 -APRIL 2010, CRUDE HANDLING"/>
    <s v=""/>
    <s v="AB"/>
    <s v=""/>
    <d v="2020-05-28T00:00:00"/>
    <d v="2020-05-28T00:00:00"/>
    <d v="2012-01-17T00:00:00"/>
    <s v="USD"/>
    <n v="7726.65"/>
    <n v="4001"/>
    <x v="4"/>
    <n v="133.36666666666667"/>
    <x v="4"/>
    <x v="2"/>
    <s v="Overdue"/>
    <x v="1"/>
    <s v="USD"/>
    <n v="7726.65"/>
  </r>
  <r>
    <s v="A2310000"/>
    <x v="15"/>
    <x v="15"/>
    <n v="103921429"/>
    <x v="0"/>
    <x v="1"/>
    <x v="1"/>
    <s v="Orupabo, Amoni "/>
    <s v="WHT Outstg"/>
    <s v="WHT on 1800005798 -March 2010 Crude Handling"/>
    <s v=""/>
    <s v="AB"/>
    <s v=""/>
    <d v="2020-05-28T00:00:00"/>
    <d v="2020-05-28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21429"/>
    <x v="0"/>
    <x v="1"/>
    <x v="1"/>
    <s v="Orupabo, Amoni "/>
    <s v="WHT Outstg"/>
    <s v="WHT on 1800005623 -January 2010 Ullage Fees"/>
    <s v=""/>
    <s v="AB"/>
    <s v=""/>
    <d v="2020-05-28T00:00:00"/>
    <d v="2020-05-28T00:00:00"/>
    <d v="2012-01-17T00:00:00"/>
    <s v="USD"/>
    <n v="8771.56"/>
    <n v="4001"/>
    <x v="4"/>
    <n v="133.36666666666667"/>
    <x v="4"/>
    <x v="2"/>
    <s v="Overdue"/>
    <x v="1"/>
    <s v="USD"/>
    <n v="8771.56"/>
  </r>
  <r>
    <s v="A2310000"/>
    <x v="15"/>
    <x v="15"/>
    <n v="103921429"/>
    <x v="0"/>
    <x v="1"/>
    <x v="1"/>
    <s v="Orupabo, Amoni 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21429"/>
    <x v="0"/>
    <x v="1"/>
    <x v="1"/>
    <s v="Orupabo, Amoni 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21429"/>
    <x v="0"/>
    <x v="1"/>
    <x v="1"/>
    <s v="Orupabo, Amoni "/>
    <s v="WHT Outstg"/>
    <s v="WHT on 1800008267 - NOVEMBER  2011 CHA"/>
    <s v=""/>
    <s v="AB"/>
    <s v=""/>
    <d v="2020-05-28T00:00:00"/>
    <d v="2020-05-28T00:00:00"/>
    <d v="2012-01-17T00:00:00"/>
    <s v="USD"/>
    <n v="3493.69"/>
    <n v="4001"/>
    <x v="4"/>
    <n v="133.36666666666667"/>
    <x v="4"/>
    <x v="2"/>
    <s v="Overdue"/>
    <x v="1"/>
    <s v="USD"/>
    <n v="3493.69"/>
  </r>
  <r>
    <s v="A2310000"/>
    <x v="15"/>
    <x v="15"/>
    <n v="104269907"/>
    <x v="0"/>
    <x v="1"/>
    <x v="1"/>
    <s v="Orupabo, Amoni "/>
    <s v="WHT Outstg"/>
    <s v="WHT on 1800005426 -NOVEMBER 2009 CHA_Bal"/>
    <s v=""/>
    <s v="AB"/>
    <s v=""/>
    <d v="2022-07-30T00:00:00"/>
    <d v="2022-07-30T00:00:00"/>
    <d v="2012-01-17T00:00:00"/>
    <s v="USD"/>
    <n v="5262.33"/>
    <n v="4001"/>
    <x v="4"/>
    <n v="133.36666666666667"/>
    <x v="4"/>
    <x v="2"/>
    <s v="Overdue"/>
    <x v="1"/>
    <s v="USD"/>
    <n v="5262.33"/>
  </r>
  <r>
    <s v="A2310000"/>
    <x v="15"/>
    <x v="15"/>
    <n v="1800003205"/>
    <x v="0"/>
    <x v="1"/>
    <x v="1"/>
    <s v="Orupabo, Amoni "/>
    <n v="0"/>
    <s v="December 2007 Crude Handling Charge"/>
    <s v="468"/>
    <s v="DR"/>
    <s v=""/>
    <d v="2008-01-09T00:00:00"/>
    <d v="2008-01-09T00:00:00"/>
    <d v="2008-02-08T00:00:00"/>
    <s v="USD"/>
    <n v="375538.88"/>
    <n v="5440"/>
    <x v="4"/>
    <n v="181.33333333333334"/>
    <x v="4"/>
    <x v="1"/>
    <s v="Overdue"/>
    <x v="0"/>
    <s v="USD"/>
    <n v="375538.88"/>
  </r>
  <r>
    <s v="A2310000"/>
    <x v="15"/>
    <x v="15"/>
    <n v="1800003084"/>
    <x v="0"/>
    <x v="1"/>
    <x v="1"/>
    <s v="Orupabo, Amoni "/>
    <n v="0"/>
    <s v="November 2007 Crude Handling Charge"/>
    <s v="468"/>
    <s v="DR"/>
    <s v=""/>
    <d v="2007-12-13T00:00:00"/>
    <d v="2007-12-13T00:00:00"/>
    <d v="2008-01-12T00:00:00"/>
    <s v="USD"/>
    <n v="361204.65"/>
    <n v="5467"/>
    <x v="4"/>
    <n v="182.23333333333332"/>
    <x v="4"/>
    <x v="1"/>
    <s v="Overdue"/>
    <x v="0"/>
    <s v="USD"/>
    <n v="361204.65"/>
  </r>
  <r>
    <s v="A2310000"/>
    <x v="15"/>
    <x v="15"/>
    <n v="1600000137"/>
    <x v="0"/>
    <x v="1"/>
    <x v="1"/>
    <s v="Orupabo, Amoni "/>
    <n v="0"/>
    <s v="AGIP payment on a/c"/>
    <s v="OT"/>
    <s v="DG"/>
    <s v=""/>
    <d v="2005-07-21T00:00:00"/>
    <d v="2005-07-21T00:00:00"/>
    <d v="2005-07-21T00:00:00"/>
    <s v="USD"/>
    <n v="-27000"/>
    <n v="6372"/>
    <x v="4"/>
    <n v="212.4"/>
    <x v="4"/>
    <x v="1"/>
    <s v="Overdue"/>
    <x v="0"/>
    <s v="USD"/>
    <n v="-27000"/>
  </r>
  <r>
    <s v="A2310000"/>
    <x v="15"/>
    <x v="15"/>
    <n v="1600000063"/>
    <x v="0"/>
    <x v="1"/>
    <x v="1"/>
    <s v="Orupabo, Amoni "/>
    <n v="0"/>
    <s v="AGIP pmt on a/c"/>
    <s v="GU"/>
    <s v="DG"/>
    <s v=""/>
    <d v="2005-01-24T00:00:00"/>
    <d v="2005-01-24T00:00:00"/>
    <d v="2005-01-24T00:00:00"/>
    <s v="NGN"/>
    <n v="-34993824.25"/>
    <n v="6550"/>
    <x v="4"/>
    <n v="218.33333333333334"/>
    <x v="4"/>
    <x v="1"/>
    <s v="Overdue"/>
    <x v="0"/>
    <s v="USD"/>
    <n v="-263349.52"/>
  </r>
  <r>
    <s v="A2680005"/>
    <x v="16"/>
    <x v="16"/>
    <n v="1800028715"/>
    <x v="0"/>
    <x v="0"/>
    <x v="7"/>
    <s v="Edegbai, Uyoyou"/>
    <n v="0"/>
    <s v="Media Cost recovery from SHELL EXCLUSIVE"/>
    <s v="473"/>
    <s v="DR"/>
    <s v=""/>
    <d v="2022-12-29T00:00:00"/>
    <d v="2022-12-29T00:00:00"/>
    <d v="2023-01-28T00:00:00"/>
    <s v="NGN"/>
    <n v="73865094.030000001"/>
    <n v="-28"/>
    <x v="0"/>
    <n v="-0.93333333333333335"/>
    <x v="0"/>
    <x v="0"/>
    <s v="Not Overdue"/>
    <x v="0"/>
    <s v="USD"/>
    <n v="165029.39000000001"/>
  </r>
  <r>
    <s v="A2680005"/>
    <x v="16"/>
    <x v="16"/>
    <n v="1800028675"/>
    <x v="0"/>
    <x v="0"/>
    <x v="7"/>
    <s v="Edegbai, Uyoyou"/>
    <n v="0"/>
    <s v="SHELL EXCLUSIVE - Dec 2022 90% TAX TEAM SALARY"/>
    <s v="473"/>
    <s v="DR"/>
    <s v=""/>
    <d v="2022-12-21T00:00:00"/>
    <d v="2022-12-21T00:00:00"/>
    <d v="2023-01-20T00:00:00"/>
    <s v="NGN"/>
    <n v="36786601.009999998"/>
    <n v="-20"/>
    <x v="0"/>
    <n v="-0.66666666666666663"/>
    <x v="0"/>
    <x v="0"/>
    <s v="Not Overdue"/>
    <x v="0"/>
    <s v="USD"/>
    <n v="82490.28"/>
  </r>
  <r>
    <s v="A2680005"/>
    <x v="16"/>
    <x v="16"/>
    <n v="1800028674"/>
    <x v="0"/>
    <x v="0"/>
    <x v="7"/>
    <s v="Edegbai, Uyoyou"/>
    <n v="0"/>
    <s v="SHELL EXCLUSIVE - Dec 2022 SALARY"/>
    <s v="473"/>
    <s v="DR"/>
    <s v=""/>
    <d v="2022-12-21T00:00:00"/>
    <d v="2022-12-21T00:00:00"/>
    <d v="2023-01-20T00:00:00"/>
    <s v="NGN"/>
    <n v="33017278.620000001"/>
    <n v="-20"/>
    <x v="0"/>
    <n v="-0.66666666666666663"/>
    <x v="0"/>
    <x v="0"/>
    <s v="Not Overdue"/>
    <x v="0"/>
    <s v="USD"/>
    <n v="74037.95"/>
  </r>
  <r>
    <s v="A2680005"/>
    <x v="16"/>
    <x v="16"/>
    <n v="1800028676"/>
    <x v="0"/>
    <x v="0"/>
    <x v="7"/>
    <s v="Edegbai, Uyoyou"/>
    <n v="0"/>
    <s v="SHELL EXCLUSIVE - Dec 2022 SALARY USD"/>
    <s v="467"/>
    <s v="DR"/>
    <s v=""/>
    <d v="2022-12-21T00:00:00"/>
    <d v="2022-12-21T00:00:00"/>
    <d v="2023-01-20T00:00:00"/>
    <s v="USD"/>
    <n v="63879.32"/>
    <n v="-20"/>
    <x v="0"/>
    <n v="-0.66666666666666663"/>
    <x v="0"/>
    <x v="0"/>
    <s v="Not Overdue"/>
    <x v="0"/>
    <s v="USD"/>
    <n v="63879.32"/>
  </r>
  <r>
    <s v="A2680005"/>
    <x v="16"/>
    <x v="16"/>
    <n v="1800028580"/>
    <x v="0"/>
    <x v="0"/>
    <x v="7"/>
    <s v="Edegbai, Uyoyou"/>
    <n v="0"/>
    <s v="2022 Oct to Dec HI Block Shell manpower costs"/>
    <s v="473"/>
    <s v="DR"/>
    <s v=""/>
    <d v="2022-12-15T00:00:00"/>
    <d v="2022-12-15T00:00:00"/>
    <d v="2023-01-14T00:00:00"/>
    <s v="NGN"/>
    <n v="374435416.16000003"/>
    <n v="-14"/>
    <x v="0"/>
    <n v="-0.46666666666666667"/>
    <x v="0"/>
    <x v="0"/>
    <s v="Not Overdue"/>
    <x v="0"/>
    <s v="USD"/>
    <n v="840570.07"/>
  </r>
  <r>
    <s v="A2680005"/>
    <x v="16"/>
    <x v="16"/>
    <n v="1800028581"/>
    <x v="0"/>
    <x v="0"/>
    <x v="7"/>
    <s v="Edegbai, Uyoyou"/>
    <n v="0"/>
    <s v="2022 Oct to Dec HI Block Shell manpower costs"/>
    <s v="467"/>
    <s v="DR"/>
    <s v=""/>
    <d v="2022-12-15T00:00:00"/>
    <d v="2022-12-15T00:00:00"/>
    <d v="2023-01-14T00:00:00"/>
    <s v="USD"/>
    <n v="368429.17"/>
    <n v="-14"/>
    <x v="0"/>
    <n v="-0.46666666666666667"/>
    <x v="0"/>
    <x v="0"/>
    <s v="Not Overdue"/>
    <x v="0"/>
    <s v="USD"/>
    <n v="368429.17"/>
  </r>
  <r>
    <s v="A2680005"/>
    <x v="16"/>
    <x v="16"/>
    <n v="1800028474"/>
    <x v="0"/>
    <x v="0"/>
    <x v="7"/>
    <s v="Edegbai, Uyoyou"/>
    <n v="0"/>
    <s v="Recovery of Tax Utilized"/>
    <s v="473"/>
    <s v="DR"/>
    <s v=""/>
    <d v="2022-11-28T00:00:00"/>
    <d v="2022-11-28T00:00:00"/>
    <d v="2022-12-28T00:00:00"/>
    <s v="NGN"/>
    <n v="1501068223.1400001"/>
    <n v="3"/>
    <x v="5"/>
    <n v="0.1"/>
    <x v="1"/>
    <x v="1"/>
    <s v="Overdue"/>
    <x v="0"/>
    <s v="USD"/>
    <n v="3386409.91"/>
  </r>
  <r>
    <s v="A2680005"/>
    <x v="16"/>
    <x v="16"/>
    <n v="1800028475"/>
    <x v="0"/>
    <x v="0"/>
    <x v="7"/>
    <s v="Edegbai, Uyoyou"/>
    <n v="0"/>
    <s v="Recovery of Tax Utilized"/>
    <s v="467"/>
    <s v="DR"/>
    <s v=""/>
    <d v="2022-11-28T00:00:00"/>
    <d v="2022-11-28T00:00:00"/>
    <d v="2022-12-28T00:00:00"/>
    <s v="USD"/>
    <n v="16007896.92"/>
    <n v="3"/>
    <x v="5"/>
    <n v="0.1"/>
    <x v="1"/>
    <x v="1"/>
    <s v="Overdue"/>
    <x v="0"/>
    <s v="USD"/>
    <n v="16007896.92"/>
  </r>
  <r>
    <s v="A2680005"/>
    <x v="16"/>
    <x v="16"/>
    <n v="1800028472"/>
    <x v="0"/>
    <x v="0"/>
    <x v="7"/>
    <s v="Edegbai, Uyoyou"/>
    <n v="0"/>
    <s v="SHELL EXCLUSIVE - Nov 2022 90% TAX TEAM SALARY"/>
    <s v="473"/>
    <s v="DR"/>
    <s v=""/>
    <d v="2022-11-26T00:00:00"/>
    <d v="2022-11-26T00:00:00"/>
    <d v="2022-12-26T00:00:00"/>
    <s v="NGN"/>
    <n v="57619075.350000001"/>
    <n v="5"/>
    <x v="5"/>
    <n v="0.16666666666666666"/>
    <x v="1"/>
    <x v="1"/>
    <s v="Overdue"/>
    <x v="0"/>
    <s v="USD"/>
    <n v="129988.64"/>
  </r>
  <r>
    <s v="A2680005"/>
    <x v="16"/>
    <x v="16"/>
    <n v="1800028471"/>
    <x v="0"/>
    <x v="0"/>
    <x v="7"/>
    <s v="Edegbai, Uyoyou"/>
    <n v="0"/>
    <s v="SHELL EXCLUSIVE - Nov 2022 SALARY"/>
    <s v="473"/>
    <s v="DR"/>
    <s v=""/>
    <d v="2022-11-26T00:00:00"/>
    <d v="2022-11-26T00:00:00"/>
    <d v="2022-12-26T00:00:00"/>
    <s v="NGN"/>
    <n v="79502072.340000004"/>
    <n v="5"/>
    <x v="5"/>
    <n v="0.16666666666666666"/>
    <x v="1"/>
    <x v="1"/>
    <s v="Overdue"/>
    <x v="0"/>
    <s v="USD"/>
    <n v="179356.68"/>
  </r>
  <r>
    <s v="A2680005"/>
    <x v="16"/>
    <x v="16"/>
    <n v="1800028473"/>
    <x v="0"/>
    <x v="0"/>
    <x v="7"/>
    <s v="Edegbai, Uyoyou"/>
    <n v="0"/>
    <s v="SHELL EXCLUSIVE - Nov 2022 SALARY USD"/>
    <s v="467"/>
    <s v="DR"/>
    <s v=""/>
    <d v="2022-11-26T00:00:00"/>
    <d v="2022-11-26T00:00:00"/>
    <d v="2022-12-26T00:00:00"/>
    <s v="USD"/>
    <n v="78691.31"/>
    <n v="5"/>
    <x v="5"/>
    <n v="0.16666666666666666"/>
    <x v="1"/>
    <x v="1"/>
    <s v="Overdue"/>
    <x v="0"/>
    <s v="USD"/>
    <n v="78691.31"/>
  </r>
  <r>
    <s v="A2680005"/>
    <x v="16"/>
    <x v="16"/>
    <n v="1800027119"/>
    <x v="2"/>
    <x v="0"/>
    <x v="7"/>
    <s v="Edegbai, Uyoyou"/>
    <n v="0"/>
    <s v="Intercompany Invoices Payment-NOV 2021"/>
    <s v="771"/>
    <s v="DR"/>
    <s v=""/>
    <d v="2021-12-19T00:00:00"/>
    <d v="2021-12-19T00:00:00"/>
    <d v="2022-01-18T00:00:00"/>
    <s v="NGN"/>
    <n v="1316697.92"/>
    <n v="347"/>
    <x v="4"/>
    <n v="11.566666666666666"/>
    <x v="2"/>
    <x v="1"/>
    <s v="Overdue"/>
    <x v="0"/>
    <s v="USD"/>
    <n v="3204.32"/>
  </r>
  <r>
    <s v="A2310000"/>
    <x v="17"/>
    <x v="17"/>
    <n v="1600004300"/>
    <x v="0"/>
    <x v="1"/>
    <x v="1"/>
    <s v="Orupabo, Amoni "/>
    <s v="WHT Outstg"/>
    <s v="WHT -NIGER-DELTA PET RES LTD-422299439432"/>
    <s v="454"/>
    <s v="DG"/>
    <s v=""/>
    <d v="2022-10-12T00:00:00"/>
    <d v="2022-10-12T00:00:00"/>
    <d v="2022-10-12T00:00:00"/>
    <s v="NGN"/>
    <n v="-4110351.36"/>
    <n v="80"/>
    <x v="2"/>
    <n v="2.6666666666666665"/>
    <x v="2"/>
    <x v="2"/>
    <s v="Overdue"/>
    <x v="1"/>
    <s v="USD"/>
    <n v="-9464.91"/>
  </r>
  <r>
    <s v="A2310000"/>
    <x v="17"/>
    <x v="17"/>
    <n v="1600004301"/>
    <x v="0"/>
    <x v="1"/>
    <x v="1"/>
    <s v="Orupabo, Amoni "/>
    <s v="WHT Outstg"/>
    <s v="WHT -NIGER-DELTA PET RES LTD-422033438432"/>
    <s v="454"/>
    <s v="DG"/>
    <s v=""/>
    <d v="2022-10-12T00:00:00"/>
    <d v="2022-10-12T00:00:00"/>
    <d v="2022-10-12T00:00:00"/>
    <s v="NGN"/>
    <n v="-4847726.92"/>
    <n v="80"/>
    <x v="2"/>
    <n v="2.6666666666666665"/>
    <x v="2"/>
    <x v="2"/>
    <s v="Overdue"/>
    <x v="1"/>
    <s v="USD"/>
    <n v="-11162.86"/>
  </r>
  <r>
    <s v="A2310000"/>
    <x v="17"/>
    <x v="17"/>
    <n v="1600004302"/>
    <x v="0"/>
    <x v="1"/>
    <x v="1"/>
    <s v="Orupabo, Amoni "/>
    <s v="WHT Outstg"/>
    <s v="WHT -NIGER-DELTA PET RES LTD-422364986432"/>
    <s v="454"/>
    <s v="DG"/>
    <s v=""/>
    <d v="2022-10-12T00:00:00"/>
    <d v="2022-10-12T00:00:00"/>
    <d v="2022-10-12T00:00:00"/>
    <s v="NGN"/>
    <n v="-3612905.38"/>
    <n v="80"/>
    <x v="2"/>
    <n v="2.6666666666666665"/>
    <x v="2"/>
    <x v="2"/>
    <s v="Overdue"/>
    <x v="1"/>
    <s v="USD"/>
    <n v="-8319.44"/>
  </r>
  <r>
    <s v="A2310000"/>
    <x v="17"/>
    <x v="17"/>
    <n v="1600004303"/>
    <x v="0"/>
    <x v="1"/>
    <x v="1"/>
    <s v="Orupabo, Amoni "/>
    <s v="WHT Outstg"/>
    <s v="WHT -NIGER-DELTA PET RES LTD-422387311432"/>
    <s v="454"/>
    <s v="DG"/>
    <s v=""/>
    <d v="2022-10-12T00:00:00"/>
    <d v="2022-10-12T00:00:00"/>
    <d v="2022-10-12T00:00:00"/>
    <s v="NGN"/>
    <n v="-4206084.78"/>
    <n v="80"/>
    <x v="2"/>
    <n v="2.6666666666666665"/>
    <x v="2"/>
    <x v="2"/>
    <s v="Overdue"/>
    <x v="1"/>
    <s v="USD"/>
    <n v="-9685.35"/>
  </r>
  <r>
    <s v="A2310000"/>
    <x v="17"/>
    <x v="17"/>
    <n v="1800027708"/>
    <x v="0"/>
    <x v="1"/>
    <x v="1"/>
    <s v="Orupabo, Amoni "/>
    <n v="0"/>
    <s v="NIG DELTA APR 2022 Crude Handling"/>
    <s v="468"/>
    <s v="DR"/>
    <s v=""/>
    <d v="2022-05-12T00:00:00"/>
    <d v="2022-05-12T00:00:00"/>
    <d v="2022-06-11T00:00:00"/>
    <s v="USD"/>
    <n v="10923.08"/>
    <n v="203"/>
    <x v="4"/>
    <n v="6.7666666666666666"/>
    <x v="2"/>
    <x v="1"/>
    <s v="Overdue"/>
    <x v="0"/>
    <s v="USD"/>
    <n v="10923.08"/>
  </r>
  <r>
    <s v="A2310000"/>
    <x v="17"/>
    <x v="17"/>
    <n v="1800027709"/>
    <x v="0"/>
    <x v="1"/>
    <x v="1"/>
    <s v="Orupabo, Amoni "/>
    <n v="0"/>
    <s v="NIG DELTA APR 2022 Crude Handling"/>
    <s v="454"/>
    <s v="DR"/>
    <s v=""/>
    <d v="2022-05-12T00:00:00"/>
    <d v="2022-05-12T00:00:00"/>
    <d v="2022-06-11T00:00:00"/>
    <s v="NGN"/>
    <n v="1944563.4"/>
    <n v="203"/>
    <x v="4"/>
    <n v="6.7666666666666666"/>
    <x v="2"/>
    <x v="1"/>
    <s v="Overdue"/>
    <x v="0"/>
    <s v="USD"/>
    <n v="4687.5600000000004"/>
  </r>
  <r>
    <s v="A2310000"/>
    <x v="17"/>
    <x v="17"/>
    <n v="1400016649"/>
    <x v="0"/>
    <x v="1"/>
    <x v="1"/>
    <s v="Orupabo, Amoni "/>
    <n v="0"/>
    <s v="NDPR Pmt"/>
    <s v=""/>
    <s v="DZ"/>
    <s v=""/>
    <d v="2022-06-10T00:00:00"/>
    <d v="2022-06-09T00:00:00"/>
    <d v="2022-06-10T00:00:00"/>
    <s v="USD"/>
    <n v="-10376.93"/>
    <n v="204"/>
    <x v="4"/>
    <n v="6.8"/>
    <x v="2"/>
    <x v="1"/>
    <s v="Overdue"/>
    <x v="0"/>
    <s v="USD"/>
    <n v="-10376.93"/>
  </r>
  <r>
    <s v="A2310000"/>
    <x v="17"/>
    <x v="17"/>
    <n v="1400016653"/>
    <x v="0"/>
    <x v="1"/>
    <x v="1"/>
    <s v="Orupabo, Amoni "/>
    <n v="0"/>
    <s v="NDPR Pmt"/>
    <s v=""/>
    <s v="DZ"/>
    <s v=""/>
    <d v="2022-06-10T00:00:00"/>
    <d v="2022-06-09T00:00:00"/>
    <d v="2022-06-10T00:00:00"/>
    <s v="NGN"/>
    <n v="-1847335.24"/>
    <n v="204"/>
    <x v="4"/>
    <n v="6.8"/>
    <x v="2"/>
    <x v="1"/>
    <s v="Overdue"/>
    <x v="0"/>
    <s v="USD"/>
    <n v="-4450.0600000000004"/>
  </r>
  <r>
    <s v="A2310000"/>
    <x v="17"/>
    <x v="17"/>
    <n v="1400016629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328811.84000000003"/>
    <n v="206"/>
    <x v="4"/>
    <n v="6.8666666666666663"/>
    <x v="2"/>
    <x v="1"/>
    <s v="Overdue"/>
    <x v="0"/>
    <s v="USD"/>
    <n v="-328811.84000000003"/>
  </r>
  <r>
    <s v="A2310000"/>
    <x v="17"/>
    <x v="17"/>
    <n v="1400016630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55531"/>
    <n v="206"/>
    <x v="4"/>
    <n v="6.8666666666666663"/>
    <x v="2"/>
    <x v="1"/>
    <s v="Overdue"/>
    <x v="0"/>
    <s v="USD"/>
    <n v="-55531"/>
  </r>
  <r>
    <s v="A2310000"/>
    <x v="17"/>
    <x v="17"/>
    <n v="1400016638"/>
    <x v="0"/>
    <x v="1"/>
    <x v="1"/>
    <s v="Orupabo, Amoni "/>
    <n v="0"/>
    <s v="NDPR Pmt"/>
    <s v=""/>
    <s v="DZ"/>
    <s v=""/>
    <d v="2022-06-07T00:00:00"/>
    <d v="2022-06-07T00:00:00"/>
    <d v="2022-06-07T00:00:00"/>
    <s v="NGN"/>
    <n v="-58643450.189999998"/>
    <n v="207"/>
    <x v="4"/>
    <n v="6.9"/>
    <x v="2"/>
    <x v="1"/>
    <s v="Overdue"/>
    <x v="0"/>
    <s v="USD"/>
    <n v="-141266.22"/>
  </r>
  <r>
    <s v="A2310000"/>
    <x v="17"/>
    <x v="17"/>
    <n v="1400016627"/>
    <x v="0"/>
    <x v="1"/>
    <x v="1"/>
    <s v="Orupabo, Amoni "/>
    <n v="0"/>
    <s v="NDPR Pmt"/>
    <s v=""/>
    <s v="DZ"/>
    <s v=""/>
    <d v="2022-06-03T00:00:00"/>
    <d v="2022-06-02T00:00:00"/>
    <d v="2022-06-03T00:00:00"/>
    <s v="NGN"/>
    <n v="-9029716.6899999995"/>
    <n v="211"/>
    <x v="4"/>
    <n v="7.0333333333333332"/>
    <x v="2"/>
    <x v="1"/>
    <s v="Overdue"/>
    <x v="0"/>
    <s v="USD"/>
    <n v="-21754.39"/>
  </r>
  <r>
    <s v="A2310000"/>
    <x v="17"/>
    <x v="17"/>
    <n v="1800027591"/>
    <x v="0"/>
    <x v="1"/>
    <x v="1"/>
    <s v="Orupabo, Amoni "/>
    <n v="0"/>
    <s v="NIG DELTA MAR 2022 Crude Handling"/>
    <s v="468"/>
    <s v="DR"/>
    <s v=""/>
    <d v="2022-04-13T00:00:00"/>
    <d v="2022-04-13T00:00:00"/>
    <d v="2022-05-13T00:00:00"/>
    <s v="USD"/>
    <n v="16049.9"/>
    <n v="232"/>
    <x v="4"/>
    <n v="7.7333333333333334"/>
    <x v="2"/>
    <x v="1"/>
    <s v="Overdue"/>
    <x v="0"/>
    <s v="USD"/>
    <n v="16049.9"/>
  </r>
  <r>
    <s v="A2310000"/>
    <x v="17"/>
    <x v="17"/>
    <n v="1800027592"/>
    <x v="0"/>
    <x v="1"/>
    <x v="1"/>
    <s v="Orupabo, Amoni "/>
    <n v="0"/>
    <s v="NIG DELTA MAR 2022 Crude Handling"/>
    <s v="454"/>
    <s v="DR"/>
    <s v=""/>
    <d v="2022-04-13T00:00:00"/>
    <d v="2022-04-13T00:00:00"/>
    <d v="2022-05-13T00:00:00"/>
    <s v="NGN"/>
    <n v="2860280.46"/>
    <n v="232"/>
    <x v="4"/>
    <n v="7.7333333333333334"/>
    <x v="2"/>
    <x v="1"/>
    <s v="Overdue"/>
    <x v="0"/>
    <s v="USD"/>
    <n v="6881.83"/>
  </r>
  <r>
    <s v="A2310000"/>
    <x v="17"/>
    <x v="17"/>
    <n v="1400016545"/>
    <x v="0"/>
    <x v="1"/>
    <x v="1"/>
    <s v="Orupabo, Amoni "/>
    <n v="0"/>
    <s v="NDPR Pmt"/>
    <s v=""/>
    <s v="DZ"/>
    <s v=""/>
    <d v="2022-04-29T00:00:00"/>
    <d v="2022-04-28T00:00:00"/>
    <d v="2022-04-29T00:00:00"/>
    <s v="USD"/>
    <n v="-388743.56"/>
    <n v="246"/>
    <x v="4"/>
    <n v="8.1999999999999993"/>
    <x v="2"/>
    <x v="1"/>
    <s v="Overdue"/>
    <x v="0"/>
    <s v="USD"/>
    <n v="-388743.56"/>
  </r>
  <r>
    <s v="A2310000"/>
    <x v="17"/>
    <x v="17"/>
    <n v="104228857"/>
    <x v="0"/>
    <x v="1"/>
    <x v="1"/>
    <s v="Orupabo, Amoni "/>
    <n v="0"/>
    <s v="NOV 2020 WHT RECEIPTS  - 420574387432_Bal"/>
    <s v=""/>
    <s v="AB"/>
    <s v=""/>
    <d v="2022-04-27T00:00:00"/>
    <d v="2022-04-27T00:00:00"/>
    <d v="2022-04-27T00:00:00"/>
    <s v="NGN"/>
    <n v="-88436.85"/>
    <n v="248"/>
    <x v="4"/>
    <n v="8.2666666666666675"/>
    <x v="2"/>
    <x v="2"/>
    <s v="Overdue"/>
    <x v="1"/>
    <s v="USD"/>
    <n v="-212.89"/>
  </r>
  <r>
    <s v="A2310000"/>
    <x v="17"/>
    <x v="17"/>
    <n v="1600004142"/>
    <x v="0"/>
    <x v="1"/>
    <x v="1"/>
    <s v="Orupabo, Amoni "/>
    <s v="WHT Outstg"/>
    <s v="NDPR  WHT RECEIPTS May-21-421050303432"/>
    <s v="454"/>
    <s v="DG"/>
    <s v=""/>
    <d v="2022-04-19T00:00:00"/>
    <d v="2022-04-19T00:00:00"/>
    <d v="2022-04-19T00:00:00"/>
    <s v="NGN"/>
    <n v="-3612905.38"/>
    <n v="256"/>
    <x v="4"/>
    <n v="8.5333333333333332"/>
    <x v="2"/>
    <x v="2"/>
    <s v="Overdue"/>
    <x v="1"/>
    <s v="USD"/>
    <n v="-8705.66"/>
  </r>
  <r>
    <s v="A2310000"/>
    <x v="17"/>
    <x v="17"/>
    <n v="1600004143"/>
    <x v="0"/>
    <x v="1"/>
    <x v="1"/>
    <s v="Orupabo, Amoni "/>
    <s v="WHT Outstg"/>
    <s v="NDPR -WHT RECEIPTS Jun-21 -421055443432"/>
    <s v="454"/>
    <s v="DG"/>
    <s v=""/>
    <d v="2022-04-19T00:00:00"/>
    <d v="2022-04-19T00:00:00"/>
    <d v="2022-04-19T00:00:00"/>
    <s v="NGN"/>
    <n v="-4206084.78"/>
    <n v="256"/>
    <x v="4"/>
    <n v="8.5333333333333332"/>
    <x v="2"/>
    <x v="2"/>
    <s v="Overdue"/>
    <x v="1"/>
    <s v="USD"/>
    <n v="-10134.98"/>
  </r>
  <r>
    <s v="A2310000"/>
    <x v="17"/>
    <x v="17"/>
    <n v="1600004144"/>
    <x v="0"/>
    <x v="1"/>
    <x v="1"/>
    <s v="Orupabo, Amoni "/>
    <s v="WHT Outstg"/>
    <s v="NDPR  WHT RECEIPTS Jun-21-421324632432"/>
    <s v="454"/>
    <s v="DG"/>
    <s v=""/>
    <d v="2022-04-19T00:00:00"/>
    <d v="2022-04-19T00:00:00"/>
    <d v="2022-04-19T00:00:00"/>
    <s v="NGN"/>
    <n v="-4110351.36"/>
    <n v="256"/>
    <x v="4"/>
    <n v="8.5333333333333332"/>
    <x v="2"/>
    <x v="2"/>
    <s v="Overdue"/>
    <x v="1"/>
    <s v="USD"/>
    <n v="-9904.2999999999993"/>
  </r>
  <r>
    <s v="A2310000"/>
    <x v="17"/>
    <x v="17"/>
    <n v="1400016546"/>
    <x v="0"/>
    <x v="1"/>
    <x v="1"/>
    <s v="Orupabo, Amoni "/>
    <n v="0"/>
    <s v="NDPR Pmt"/>
    <s v=""/>
    <s v="DZ"/>
    <s v=""/>
    <d v="2022-04-14T00:00:00"/>
    <d v="2022-04-13T00:00:00"/>
    <d v="2022-04-14T00:00:00"/>
    <s v="NGN"/>
    <n v="-69063348.319999993"/>
    <n v="261"/>
    <x v="4"/>
    <n v="8.6999999999999993"/>
    <x v="2"/>
    <x v="1"/>
    <s v="Overdue"/>
    <x v="0"/>
    <s v="USD"/>
    <n v="-166166.43"/>
  </r>
  <r>
    <s v="A2310000"/>
    <x v="17"/>
    <x v="17"/>
    <n v="1800027431"/>
    <x v="0"/>
    <x v="1"/>
    <x v="1"/>
    <s v="Orupabo, Amoni "/>
    <n v="0"/>
    <s v="NIG DELTA FEB 2022 Crude Handling"/>
    <s v="468"/>
    <s v="DR"/>
    <s v=""/>
    <d v="2022-03-13T00:00:00"/>
    <d v="2022-03-13T00:00:00"/>
    <d v="2022-04-12T00:00:00"/>
    <s v="USD"/>
    <n v="346117.72"/>
    <n v="263"/>
    <x v="4"/>
    <n v="8.7666666666666675"/>
    <x v="2"/>
    <x v="1"/>
    <s v="Overdue"/>
    <x v="0"/>
    <s v="USD"/>
    <n v="346117.72"/>
  </r>
  <r>
    <s v="A2310000"/>
    <x v="17"/>
    <x v="17"/>
    <n v="1800027432"/>
    <x v="0"/>
    <x v="1"/>
    <x v="1"/>
    <s v="Orupabo, Amoni "/>
    <n v="0"/>
    <s v="NIG DELTA FEB 2022 Crude Handling"/>
    <s v="454"/>
    <s v="DR"/>
    <s v=""/>
    <d v="2022-03-13T00:00:00"/>
    <d v="2022-03-13T00:00:00"/>
    <d v="2022-04-12T00:00:00"/>
    <s v="NGN"/>
    <n v="61729947.57"/>
    <n v="263"/>
    <x v="4"/>
    <n v="8.7666666666666675"/>
    <x v="2"/>
    <x v="1"/>
    <s v="Overdue"/>
    <x v="0"/>
    <s v="USD"/>
    <n v="148448.18"/>
  </r>
  <r>
    <s v="A2310000"/>
    <x v="17"/>
    <x v="17"/>
    <n v="1800027299"/>
    <x v="0"/>
    <x v="1"/>
    <x v="1"/>
    <s v="Orupabo, Amoni "/>
    <n v="0"/>
    <s v="NIG DELTA JAN 2022 Crude Handling"/>
    <s v="468"/>
    <s v="DR"/>
    <s v=""/>
    <d v="2022-02-14T00:00:00"/>
    <d v="2022-02-14T00:00:00"/>
    <d v="2022-03-16T00:00:00"/>
    <s v="USD"/>
    <n v="409203.75"/>
    <n v="290"/>
    <x v="4"/>
    <n v="9.6666666666666661"/>
    <x v="2"/>
    <x v="1"/>
    <s v="Overdue"/>
    <x v="0"/>
    <s v="USD"/>
    <n v="409203.75"/>
  </r>
  <r>
    <s v="A2310000"/>
    <x v="17"/>
    <x v="17"/>
    <n v="1800027300"/>
    <x v="0"/>
    <x v="1"/>
    <x v="1"/>
    <s v="Orupabo, Amoni "/>
    <n v="0"/>
    <s v="NIG DELTA JAN 2022 Crude Handling"/>
    <s v="454"/>
    <s v="DR"/>
    <s v=""/>
    <d v="2022-02-14T00:00:00"/>
    <d v="2022-02-14T00:00:00"/>
    <d v="2022-03-16T00:00:00"/>
    <s v="NGN"/>
    <n v="72698261.390000001"/>
    <n v="290"/>
    <x v="4"/>
    <n v="9.6666666666666661"/>
    <x v="2"/>
    <x v="1"/>
    <s v="Overdue"/>
    <x v="0"/>
    <s v="USD"/>
    <n v="174330.43"/>
  </r>
  <r>
    <s v="A2310000"/>
    <x v="17"/>
    <x v="17"/>
    <n v="104205197"/>
    <x v="0"/>
    <x v="1"/>
    <x v="1"/>
    <s v="Orupabo, Amoni "/>
    <n v="0"/>
    <s v="WHT_1800026305 NIG DELTA June 2021 Crude Handling"/>
    <s v=""/>
    <s v="AB"/>
    <s v=""/>
    <d v="2022-02-28T00:00:00"/>
    <d v="2022-02-28T00:00:00"/>
    <d v="2022-02-28T00:00:00"/>
    <s v="NGN"/>
    <n v="3131674.95"/>
    <n v="306"/>
    <x v="4"/>
    <n v="10.199999999999999"/>
    <x v="2"/>
    <x v="2"/>
    <s v="Overdue"/>
    <x v="1"/>
    <s v="USD"/>
    <n v="7527.61"/>
  </r>
  <r>
    <s v="A2310000"/>
    <x v="17"/>
    <x v="17"/>
    <n v="104205145"/>
    <x v="0"/>
    <x v="1"/>
    <x v="1"/>
    <s v="Orupabo, Amoni "/>
    <n v="0"/>
    <s v="WHT_1800026687 NIG DELTA SEPTEMBER 2021 Crude Hand"/>
    <s v=""/>
    <s v="AB"/>
    <s v=""/>
    <d v="2022-02-28T00:00:00"/>
    <d v="2022-02-28T00:00:00"/>
    <d v="2022-02-28T00:00:00"/>
    <s v="USD"/>
    <n v="14038.77"/>
    <n v="306"/>
    <x v="4"/>
    <n v="10.199999999999999"/>
    <x v="2"/>
    <x v="2"/>
    <s v="Overdue"/>
    <x v="1"/>
    <s v="USD"/>
    <n v="14038.77"/>
  </r>
  <r>
    <s v="A2310000"/>
    <x v="17"/>
    <x v="17"/>
    <n v="104205201"/>
    <x v="0"/>
    <x v="1"/>
    <x v="1"/>
    <s v="Orupabo, Amoni "/>
    <n v="0"/>
    <s v="WHT_1800026688 NIG DELTA SEPTEMBER 2021 Crude Hand"/>
    <s v=""/>
    <s v="AB"/>
    <s v=""/>
    <d v="2022-02-28T00:00:00"/>
    <d v="2022-02-28T00:00:00"/>
    <d v="2022-02-28T00:00:00"/>
    <s v="NGN"/>
    <n v="2466912.77"/>
    <n v="306"/>
    <x v="4"/>
    <n v="10.199999999999999"/>
    <x v="2"/>
    <x v="2"/>
    <s v="Overdue"/>
    <x v="1"/>
    <s v="USD"/>
    <n v="5929.72"/>
  </r>
  <r>
    <s v="A2310000"/>
    <x v="17"/>
    <x v="17"/>
    <n v="104205146"/>
    <x v="0"/>
    <x v="1"/>
    <x v="1"/>
    <s v="Orupabo, Amoni "/>
    <n v="0"/>
    <s v="WHT_1800026827 NIG DELTA OCTOBER 2021 Crude Handli"/>
    <s v=""/>
    <s v="AB"/>
    <s v=""/>
    <d v="2022-02-28T00:00:00"/>
    <d v="2022-02-28T00:00:00"/>
    <d v="2022-02-28T00:00:00"/>
    <s v="USD"/>
    <n v="19066.53"/>
    <n v="306"/>
    <x v="4"/>
    <n v="10.199999999999999"/>
    <x v="2"/>
    <x v="2"/>
    <s v="Overdue"/>
    <x v="1"/>
    <s v="USD"/>
    <n v="19066.53"/>
  </r>
  <r>
    <s v="A2310000"/>
    <x v="17"/>
    <x v="17"/>
    <n v="104205203"/>
    <x v="0"/>
    <x v="1"/>
    <x v="1"/>
    <s v="Orupabo, Amoni "/>
    <n v="0"/>
    <s v="WHT_1800026828 NIG DELTA OCTOBER 2021 Crude Handli"/>
    <s v=""/>
    <s v="AB"/>
    <s v=""/>
    <d v="2022-02-28T00:00:00"/>
    <d v="2022-02-28T00:00:00"/>
    <d v="2022-02-28T00:00:00"/>
    <s v="NGN"/>
    <n v="3353632.95"/>
    <n v="306"/>
    <x v="4"/>
    <n v="10.199999999999999"/>
    <x v="2"/>
    <x v="2"/>
    <s v="Overdue"/>
    <x v="1"/>
    <s v="USD"/>
    <n v="8061.13"/>
  </r>
  <r>
    <s v="A2310000"/>
    <x v="17"/>
    <x v="17"/>
    <n v="1600004011"/>
    <x v="0"/>
    <x v="1"/>
    <x v="1"/>
    <s v="Orupabo, Amoni "/>
    <s v="WHT Outstg"/>
    <s v="NDPR  WHT Remittance for Contract-421261178432"/>
    <s v="454"/>
    <s v="DG"/>
    <s v=""/>
    <d v="2022-02-28T00:00:00"/>
    <d v="2022-02-28T00:00:00"/>
    <d v="2022-02-28T00:00:00"/>
    <s v="NGN"/>
    <n v="-3758009.95"/>
    <n v="306"/>
    <x v="4"/>
    <n v="10.199999999999999"/>
    <x v="2"/>
    <x v="2"/>
    <s v="Overdue"/>
    <x v="1"/>
    <s v="USD"/>
    <n v="-9033.1299999999992"/>
  </r>
  <r>
    <s v="A2310000"/>
    <x v="17"/>
    <x v="17"/>
    <n v="1600004014"/>
    <x v="0"/>
    <x v="1"/>
    <x v="1"/>
    <s v="Orupabo, Amoni "/>
    <s v="WHT Outstg"/>
    <s v="WHT-NDPR Remittance for Contract"/>
    <s v="454"/>
    <s v="DG"/>
    <s v=""/>
    <d v="2022-02-28T00:00:00"/>
    <d v="2022-02-28T00:00:00"/>
    <d v="2022-02-28T00:00:00"/>
    <s v="NGN"/>
    <n v="-4847726.92"/>
    <n v="306"/>
    <x v="4"/>
    <n v="10.199999999999999"/>
    <x v="2"/>
    <x v="2"/>
    <s v="Overdue"/>
    <x v="1"/>
    <s v="USD"/>
    <n v="-11652.48"/>
  </r>
  <r>
    <s v="A2310000"/>
    <x v="17"/>
    <x v="17"/>
    <n v="1400016389"/>
    <x v="0"/>
    <x v="1"/>
    <x v="1"/>
    <s v="Orupabo, Amoni "/>
    <n v="0"/>
    <s v="NDPR Pmt"/>
    <s v=""/>
    <s v="DZ"/>
    <s v=""/>
    <d v="2022-02-19T00:00:00"/>
    <d v="2022-02-18T00:00:00"/>
    <d v="2022-02-19T00:00:00"/>
    <s v="USD"/>
    <n v="-700879.74"/>
    <n v="315"/>
    <x v="4"/>
    <n v="10.5"/>
    <x v="2"/>
    <x v="1"/>
    <s v="Overdue"/>
    <x v="0"/>
    <s v="USD"/>
    <n v="-700879.74"/>
  </r>
  <r>
    <s v="A2310000"/>
    <x v="17"/>
    <x v="17"/>
    <n v="1400016376"/>
    <x v="0"/>
    <x v="1"/>
    <x v="1"/>
    <s v="Orupabo, Amoni "/>
    <n v="0"/>
    <s v="NDPR Pmt"/>
    <s v=""/>
    <s v="DZ"/>
    <s v=""/>
    <d v="2022-02-17T00:00:00"/>
    <d v="2022-02-16T00:00:00"/>
    <d v="2022-02-17T00:00:00"/>
    <s v="NGN"/>
    <n v="-123701890.15000001"/>
    <n v="317"/>
    <x v="4"/>
    <n v="10.566666666666666"/>
    <x v="2"/>
    <x v="1"/>
    <s v="Overdue"/>
    <x v="0"/>
    <s v="USD"/>
    <n v="-297490.69"/>
  </r>
  <r>
    <s v="A2310000"/>
    <x v="17"/>
    <x v="17"/>
    <n v="1800027189"/>
    <x v="0"/>
    <x v="1"/>
    <x v="1"/>
    <s v="Orupabo, Amoni "/>
    <n v="0"/>
    <s v="NIG DELTA DECEMBER 2021 Crude Handling"/>
    <s v="468"/>
    <s v="DR"/>
    <s v=""/>
    <d v="2022-01-12T00:00:00"/>
    <d v="2022-01-12T00:00:00"/>
    <d v="2022-02-11T00:00:00"/>
    <s v="USD"/>
    <n v="346818.77"/>
    <n v="323"/>
    <x v="4"/>
    <n v="10.766666666666667"/>
    <x v="2"/>
    <x v="1"/>
    <s v="Overdue"/>
    <x v="0"/>
    <s v="USD"/>
    <n v="346818.77"/>
  </r>
  <r>
    <s v="A2310000"/>
    <x v="17"/>
    <x v="17"/>
    <n v="1800027190"/>
    <x v="0"/>
    <x v="1"/>
    <x v="1"/>
    <s v="Orupabo, Amoni "/>
    <n v="0"/>
    <s v="NIG DELTA DECEMBER 2021 Crude Handling"/>
    <s v="454"/>
    <s v="DR"/>
    <s v=""/>
    <d v="2022-01-12T00:00:00"/>
    <d v="2022-01-12T00:00:00"/>
    <d v="2022-02-11T00:00:00"/>
    <s v="NGN"/>
    <n v="61109396.689999998"/>
    <n v="323"/>
    <x v="4"/>
    <n v="10.766666666666667"/>
    <x v="2"/>
    <x v="1"/>
    <s v="Overdue"/>
    <x v="0"/>
    <s v="USD"/>
    <n v="147628.07999999999"/>
  </r>
  <r>
    <s v="A2310000"/>
    <x v="17"/>
    <x v="17"/>
    <n v="1800027029"/>
    <x v="0"/>
    <x v="1"/>
    <x v="1"/>
    <s v="Orupabo, Amoni "/>
    <n v="0"/>
    <s v="NIG DELTA NOV 2021 Crude Handling"/>
    <s v="468"/>
    <s v="DR"/>
    <s v=""/>
    <d v="2021-12-13T00:00:00"/>
    <d v="2021-12-13T00:00:00"/>
    <d v="2022-01-12T00:00:00"/>
    <s v="USD"/>
    <n v="392498.71"/>
    <n v="353"/>
    <x v="4"/>
    <n v="11.766666666666667"/>
    <x v="2"/>
    <x v="1"/>
    <s v="Overdue"/>
    <x v="0"/>
    <s v="USD"/>
    <n v="392498.71"/>
  </r>
  <r>
    <s v="A2310000"/>
    <x v="17"/>
    <x v="17"/>
    <n v="1800027030"/>
    <x v="0"/>
    <x v="1"/>
    <x v="1"/>
    <s v="Orupabo, Amoni "/>
    <n v="0"/>
    <s v="NIG DELTA NOV 2021 Crude Handling"/>
    <s v="454"/>
    <s v="DR"/>
    <s v=""/>
    <d v="2021-12-13T00:00:00"/>
    <d v="2021-12-13T00:00:00"/>
    <d v="2022-01-12T00:00:00"/>
    <s v="NGN"/>
    <n v="69103119.260000005"/>
    <n v="353"/>
    <x v="4"/>
    <n v="11.766666666666667"/>
    <x v="2"/>
    <x v="1"/>
    <s v="Overdue"/>
    <x v="0"/>
    <s v="USD"/>
    <n v="168238.45"/>
  </r>
  <r>
    <s v="A2310000"/>
    <x v="17"/>
    <x v="17"/>
    <n v="104167548"/>
    <x v="0"/>
    <x v="1"/>
    <x v="1"/>
    <s v="Orupabo, Amoni "/>
    <s v="WHT Outstg"/>
    <s v="WHT_1800026304 NIG DELTA June 2021 CHA"/>
    <s v=""/>
    <s v="AB"/>
    <s v=""/>
    <d v="2021-11-30T00:00:00"/>
    <d v="2021-11-30T00:00:00"/>
    <d v="2021-11-30T00:00:00"/>
    <s v="USD"/>
    <n v="17837.13"/>
    <n v="396"/>
    <x v="4"/>
    <n v="13.2"/>
    <x v="3"/>
    <x v="2"/>
    <s v="Overdue"/>
    <x v="1"/>
    <s v="USD"/>
    <n v="17837.13"/>
  </r>
  <r>
    <s v="A2310000"/>
    <x v="17"/>
    <x v="17"/>
    <n v="104167549"/>
    <x v="0"/>
    <x v="1"/>
    <x v="1"/>
    <s v="Orupabo, Amoni 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96"/>
    <x v="4"/>
    <n v="13.2"/>
    <x v="3"/>
    <x v="2"/>
    <s v="Overdue"/>
    <x v="1"/>
    <s v="USD"/>
    <n v="18007.490000000002"/>
  </r>
  <r>
    <s v="A2310000"/>
    <x v="17"/>
    <x v="17"/>
    <n v="104167550"/>
    <x v="0"/>
    <x v="1"/>
    <x v="1"/>
    <s v="Orupabo, Amoni "/>
    <s v="WHT Outstg"/>
    <s v="WHT_1800026559 NIG DELTA AUGUST 2021 CHA"/>
    <s v=""/>
    <s v="AB"/>
    <s v=""/>
    <d v="2021-11-30T00:00:00"/>
    <d v="2021-11-30T00:00:00"/>
    <d v="2021-11-30T00:00:00"/>
    <s v="USD"/>
    <n v="21449.52"/>
    <n v="396"/>
    <x v="4"/>
    <n v="13.2"/>
    <x v="3"/>
    <x v="2"/>
    <s v="Overdue"/>
    <x v="1"/>
    <s v="USD"/>
    <n v="21449.52"/>
  </r>
  <r>
    <s v="A2310000"/>
    <x v="17"/>
    <x v="17"/>
    <n v="1400016122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57938757.700000003"/>
    <n v="410"/>
    <x v="4"/>
    <n v="13.666666666666666"/>
    <x v="3"/>
    <x v="1"/>
    <s v="Overdue"/>
    <x v="0"/>
    <s v="USD"/>
    <n v="-140999.76"/>
  </r>
  <r>
    <s v="A2310000"/>
    <x v="17"/>
    <x v="17"/>
    <n v="1400016123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100000000"/>
    <n v="410"/>
    <x v="4"/>
    <n v="13.666666666666666"/>
    <x v="3"/>
    <x v="1"/>
    <s v="Overdue"/>
    <x v="0"/>
    <s v="USD"/>
    <n v="-243360"/>
  </r>
  <r>
    <s v="A2310000"/>
    <x v="17"/>
    <x v="17"/>
    <n v="1600003920"/>
    <x v="0"/>
    <x v="1"/>
    <x v="1"/>
    <s v="Orupabo, Amoni "/>
    <s v="WHT Outstg"/>
    <s v="WHT NDPR Apr/2021 -421304954432"/>
    <s v="454"/>
    <s v="DG"/>
    <s v=""/>
    <d v="2021-10-25T00:00:00"/>
    <d v="2021-10-25T00:00:00"/>
    <d v="2021-10-25T00:00:00"/>
    <s v="NGN"/>
    <n v="-8477571.5099999998"/>
    <n v="432"/>
    <x v="4"/>
    <n v="14.4"/>
    <x v="3"/>
    <x v="2"/>
    <s v="Overdue"/>
    <x v="1"/>
    <s v="USD"/>
    <n v="-20656.45"/>
  </r>
  <r>
    <s v="A2310000"/>
    <x v="17"/>
    <x v="17"/>
    <n v="1800026560"/>
    <x v="0"/>
    <x v="1"/>
    <x v="1"/>
    <s v="Orupabo, Amoni "/>
    <n v="0"/>
    <s v="NIG DELTA AUGUST 2021 Crude Handling"/>
    <s v="454"/>
    <s v="DR"/>
    <s v=""/>
    <d v="2021-09-14T00:00:00"/>
    <d v="2021-09-14T00:00:00"/>
    <d v="2021-10-14T00:00:00"/>
    <s v="NGN"/>
    <n v="90379205.310000002"/>
    <n v="443"/>
    <x v="4"/>
    <n v="14.766666666666667"/>
    <x v="3"/>
    <x v="1"/>
    <s v="Overdue"/>
    <x v="0"/>
    <s v="USD"/>
    <n v="220443.92"/>
  </r>
  <r>
    <s v="A2310000"/>
    <x v="17"/>
    <x v="17"/>
    <n v="1800026439"/>
    <x v="0"/>
    <x v="1"/>
    <x v="1"/>
    <s v="Orupabo, Amoni "/>
    <n v="0"/>
    <s v="NIG DELTA JULY 2021 Crude Handling"/>
    <s v="454"/>
    <s v="DR"/>
    <s v=""/>
    <d v="2021-08-12T00:00:00"/>
    <d v="2021-08-12T00:00:00"/>
    <d v="2021-09-11T00:00:00"/>
    <s v="NGN"/>
    <n v="75872118.579999998"/>
    <n v="476"/>
    <x v="4"/>
    <n v="15.866666666666667"/>
    <x v="3"/>
    <x v="1"/>
    <s v="Overdue"/>
    <x v="0"/>
    <s v="USD"/>
    <n v="185226.6"/>
  </r>
  <r>
    <s v="A2310000"/>
    <x v="17"/>
    <x v="17"/>
    <n v="104123296"/>
    <x v="0"/>
    <x v="1"/>
    <x v="1"/>
    <s v="Orupabo, Amoni "/>
    <s v="WHT Outstg"/>
    <s v="WHT on 1800025839 NIG DELTA MARCH 2021 CHA"/>
    <s v=""/>
    <s v="AB"/>
    <s v=""/>
    <d v="2021-08-31T00:00:00"/>
    <d v="2021-08-31T00:00:00"/>
    <d v="2021-08-31T00:00:00"/>
    <s v="NGN"/>
    <n v="4110351.35"/>
    <n v="487"/>
    <x v="4"/>
    <n v="16.233333333333334"/>
    <x v="3"/>
    <x v="2"/>
    <s v="Overdue"/>
    <x v="1"/>
    <s v="USD"/>
    <n v="10030.49"/>
  </r>
  <r>
    <s v="A2310000"/>
    <x v="17"/>
    <x v="17"/>
    <n v="104123297"/>
    <x v="0"/>
    <x v="1"/>
    <x v="1"/>
    <s v="Orupabo, Amoni 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487"/>
    <x v="4"/>
    <n v="16.233333333333334"/>
    <x v="3"/>
    <x v="2"/>
    <s v="Overdue"/>
    <x v="1"/>
    <s v="USD"/>
    <n v="25860.86"/>
  </r>
  <r>
    <s v="A2310000"/>
    <x v="17"/>
    <x v="17"/>
    <n v="104123298"/>
    <x v="0"/>
    <x v="1"/>
    <x v="1"/>
    <s v="Orupabo, Amoni 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487"/>
    <x v="4"/>
    <n v="16.233333333333334"/>
    <x v="3"/>
    <x v="2"/>
    <s v="Overdue"/>
    <x v="1"/>
    <s v="USD"/>
    <n v="22213.74"/>
  </r>
  <r>
    <s v="A2310000"/>
    <x v="17"/>
    <x v="17"/>
    <n v="104123299"/>
    <x v="0"/>
    <x v="1"/>
    <x v="1"/>
    <s v="Orupabo, Amoni "/>
    <s v="WHT Outstg"/>
    <s v="WHT on 1800025838 NIG DELTA MARCH 2021 CHA"/>
    <s v=""/>
    <s v="AB"/>
    <s v=""/>
    <d v="2021-08-31T00:00:00"/>
    <d v="2021-08-31T00:00:00"/>
    <d v="2021-08-31T00:00:00"/>
    <s v="USD"/>
    <n v="25272.25"/>
    <n v="487"/>
    <x v="4"/>
    <n v="16.233333333333334"/>
    <x v="3"/>
    <x v="2"/>
    <s v="Overdue"/>
    <x v="1"/>
    <s v="USD"/>
    <n v="25272.25"/>
  </r>
  <r>
    <s v="A2310000"/>
    <x v="17"/>
    <x v="17"/>
    <n v="104123300"/>
    <x v="0"/>
    <x v="1"/>
    <x v="1"/>
    <s v="Orupabo, Amoni "/>
    <s v="WHT Outstg"/>
    <s v="WHT on 1800025917 NDPR Excess RPC 2020 CHA"/>
    <s v=""/>
    <s v="AB"/>
    <s v=""/>
    <d v="2021-08-31T00:00:00"/>
    <d v="2021-08-31T00:00:00"/>
    <d v="2021-08-31T00:00:00"/>
    <s v="USD"/>
    <n v="6609.89"/>
    <n v="487"/>
    <x v="4"/>
    <n v="16.233333333333334"/>
    <x v="3"/>
    <x v="2"/>
    <s v="Overdue"/>
    <x v="1"/>
    <s v="USD"/>
    <n v="6609.89"/>
  </r>
  <r>
    <s v="A2310000"/>
    <x v="17"/>
    <x v="17"/>
    <n v="104123300"/>
    <x v="0"/>
    <x v="1"/>
    <x v="1"/>
    <s v="Orupabo, Amoni "/>
    <s v="WHT Outstg"/>
    <s v="WHT on 1800025970 NIG DELTA APR 2021 CHA"/>
    <s v=""/>
    <s v="AB"/>
    <s v=""/>
    <d v="2021-08-31T00:00:00"/>
    <d v="2021-08-31T00:00:00"/>
    <d v="2021-08-31T00:00:00"/>
    <s v="USD"/>
    <n v="24468.09"/>
    <n v="487"/>
    <x v="4"/>
    <n v="16.233333333333334"/>
    <x v="3"/>
    <x v="2"/>
    <s v="Overdue"/>
    <x v="1"/>
    <s v="USD"/>
    <n v="24468.09"/>
  </r>
  <r>
    <s v="A2310000"/>
    <x v="17"/>
    <x v="17"/>
    <n v="104123301"/>
    <x v="0"/>
    <x v="1"/>
    <x v="1"/>
    <s v="Orupabo, Amoni "/>
    <s v="WHT Outstg"/>
    <s v="WHT on 1800025918 NDPR Excess RPC 2020 CHA"/>
    <s v=""/>
    <s v="AB"/>
    <s v=""/>
    <d v="2021-08-31T00:00:00"/>
    <d v="2021-08-31T00:00:00"/>
    <d v="2021-08-31T00:00:00"/>
    <s v="NGN"/>
    <n v="868169.04"/>
    <n v="487"/>
    <x v="4"/>
    <n v="16.233333333333334"/>
    <x v="3"/>
    <x v="2"/>
    <s v="Overdue"/>
    <x v="1"/>
    <s v="USD"/>
    <n v="2118.59"/>
  </r>
  <r>
    <s v="A2310000"/>
    <x v="17"/>
    <x v="17"/>
    <n v="104123301"/>
    <x v="0"/>
    <x v="1"/>
    <x v="1"/>
    <s v="Orupabo, Amoni "/>
    <s v="WHT Outstg"/>
    <s v="WHT on 1800025971 NIG DELTA APR 2021 CHA"/>
    <s v=""/>
    <s v="AB"/>
    <s v=""/>
    <d v="2021-08-31T00:00:00"/>
    <d v="2021-08-31T00:00:00"/>
    <d v="2021-08-31T00:00:00"/>
    <s v="NGN"/>
    <n v="3979557.86"/>
    <n v="487"/>
    <x v="4"/>
    <n v="16.233333333333334"/>
    <x v="3"/>
    <x v="2"/>
    <s v="Overdue"/>
    <x v="1"/>
    <s v="USD"/>
    <n v="9711.32"/>
  </r>
  <r>
    <s v="A2310000"/>
    <x v="17"/>
    <x v="17"/>
    <n v="104123302"/>
    <x v="0"/>
    <x v="1"/>
    <x v="1"/>
    <s v="Orupabo, Amoni "/>
    <s v="WHT Outstg"/>
    <s v="WHT on 1800026147 NIG DELTA MAY 2021 CHA"/>
    <s v=""/>
    <s v="AB"/>
    <s v=""/>
    <d v="2021-08-31T00:00:00"/>
    <d v="2021-08-31T00:00:00"/>
    <d v="2021-08-31T00:00:00"/>
    <s v="USD"/>
    <n v="25765.14"/>
    <n v="487"/>
    <x v="4"/>
    <n v="16.233333333333334"/>
    <x v="3"/>
    <x v="2"/>
    <s v="Overdue"/>
    <x v="1"/>
    <s v="USD"/>
    <n v="25765.14"/>
  </r>
  <r>
    <s v="A2310000"/>
    <x v="17"/>
    <x v="17"/>
    <n v="1800026281"/>
    <x v="0"/>
    <x v="1"/>
    <x v="1"/>
    <s v="Orupabo, Amoni "/>
    <n v="0"/>
    <s v="NIG DELTA JAN-APR 2021 SUPPLEMENTARY"/>
    <s v="468"/>
    <s v="DR"/>
    <s v=""/>
    <d v="2021-07-07T00:00:00"/>
    <d v="2021-07-07T00:00:00"/>
    <d v="2021-08-06T00:00:00"/>
    <s v="USD"/>
    <n v="40854.449999999997"/>
    <n v="512"/>
    <x v="4"/>
    <n v="17.066666666666666"/>
    <x v="3"/>
    <x v="1"/>
    <s v="Overdue"/>
    <x v="0"/>
    <s v="USD"/>
    <n v="40854.449999999997"/>
  </r>
  <r>
    <s v="A2310000"/>
    <x v="17"/>
    <x v="17"/>
    <n v="1800026282"/>
    <x v="0"/>
    <x v="1"/>
    <x v="1"/>
    <s v="Orupabo, Amoni "/>
    <n v="0"/>
    <s v="NIG DELTA JAN-APR 2021 SUPPLEMENTARY"/>
    <s v="454"/>
    <s v="DR"/>
    <s v=""/>
    <d v="2021-07-07T00:00:00"/>
    <d v="2021-07-07T00:00:00"/>
    <d v="2021-08-06T00:00:00"/>
    <s v="NGN"/>
    <n v="6644684.4800000004"/>
    <n v="512"/>
    <x v="4"/>
    <n v="17.066666666666666"/>
    <x v="3"/>
    <x v="1"/>
    <s v="Overdue"/>
    <x v="0"/>
    <s v="USD"/>
    <n v="16221.67"/>
  </r>
  <r>
    <s v="A2310000"/>
    <x v="17"/>
    <x v="17"/>
    <n v="104089658"/>
    <x v="0"/>
    <x v="1"/>
    <x v="1"/>
    <s v="Orupabo, Amoni 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569"/>
    <x v="4"/>
    <n v="18.966666666666665"/>
    <x v="4"/>
    <x v="2"/>
    <s v="Overdue"/>
    <x v="1"/>
    <s v="USD"/>
    <n v="8819.4599999999991"/>
  </r>
  <r>
    <s v="A2310000"/>
    <x v="17"/>
    <x v="17"/>
    <n v="104089658"/>
    <x v="0"/>
    <x v="1"/>
    <x v="1"/>
    <s v="Orupabo, Amoni 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569"/>
    <x v="4"/>
    <n v="18.966666666666665"/>
    <x v="4"/>
    <x v="2"/>
    <s v="Overdue"/>
    <x v="1"/>
    <s v="USD"/>
    <n v="10267.469999999999"/>
  </r>
  <r>
    <s v="A2310000"/>
    <x v="17"/>
    <x v="17"/>
    <n v="104069617"/>
    <x v="0"/>
    <x v="1"/>
    <x v="1"/>
    <s v="Orupabo, Amoni "/>
    <s v="WHT Outstg"/>
    <s v="WHT on Inv 1800025251 NIG DELTA NOV 2020 CHA"/>
    <s v=""/>
    <s v="AB"/>
    <s v=""/>
    <d v="2021-04-29T00:00:00"/>
    <d v="2021-04-29T00:00:00"/>
    <d v="2021-04-29T00:00:00"/>
    <s v="USD"/>
    <n v="25001.91"/>
    <n v="611"/>
    <x v="4"/>
    <n v="20.366666666666667"/>
    <x v="4"/>
    <x v="2"/>
    <s v="Overdue"/>
    <x v="1"/>
    <s v="USD"/>
    <n v="25001.91"/>
  </r>
  <r>
    <s v="A2310000"/>
    <x v="17"/>
    <x v="17"/>
    <n v="104069617"/>
    <x v="0"/>
    <x v="1"/>
    <x v="1"/>
    <s v="Orupabo, Amoni "/>
    <s v="WHT Outstg"/>
    <s v="WHT on Inv 1800025428 NIG DELTA DEC 2020 CHA"/>
    <s v=""/>
    <s v="AB"/>
    <s v=""/>
    <d v="2021-04-29T00:00:00"/>
    <d v="2021-04-29T00:00:00"/>
    <d v="2021-04-29T00:00:00"/>
    <s v="USD"/>
    <n v="27121.94"/>
    <n v="611"/>
    <x v="4"/>
    <n v="20.366666666666667"/>
    <x v="4"/>
    <x v="2"/>
    <s v="Overdue"/>
    <x v="1"/>
    <s v="USD"/>
    <n v="27121.94"/>
  </r>
  <r>
    <s v="A2310000"/>
    <x v="17"/>
    <x v="17"/>
    <n v="104069618"/>
    <x v="0"/>
    <x v="1"/>
    <x v="1"/>
    <s v="Orupabo, Amoni 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611"/>
    <x v="4"/>
    <n v="20.366666666666667"/>
    <x v="4"/>
    <x v="2"/>
    <s v="Overdue"/>
    <x v="1"/>
    <s v="USD"/>
    <n v="10714.92"/>
  </r>
  <r>
    <s v="A2310000"/>
    <x v="17"/>
    <x v="17"/>
    <n v="104069618"/>
    <x v="0"/>
    <x v="1"/>
    <x v="1"/>
    <s v="Orupabo, Amoni 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611"/>
    <x v="4"/>
    <n v="20.366666666666667"/>
    <x v="4"/>
    <x v="2"/>
    <s v="Overdue"/>
    <x v="1"/>
    <s v="USD"/>
    <n v="11623.49"/>
  </r>
  <r>
    <s v="A2310000"/>
    <x v="17"/>
    <x v="17"/>
    <n v="1600003683"/>
    <x v="0"/>
    <x v="1"/>
    <x v="1"/>
    <s v="Orupabo, Amoni "/>
    <n v="0"/>
    <s v="NDPR WHT Payment- Contract"/>
    <s v="454"/>
    <s v="DG"/>
    <s v=""/>
    <d v="2021-03-24T00:00:00"/>
    <d v="2021-03-24T00:00:00"/>
    <d v="2021-03-24T00:00:00"/>
    <s v="NGN"/>
    <n v="-8708680.0800000001"/>
    <n v="647"/>
    <x v="4"/>
    <n v="21.566666666666666"/>
    <x v="4"/>
    <x v="2"/>
    <s v="Overdue"/>
    <x v="1"/>
    <s v="USD"/>
    <n v="-22947.37"/>
  </r>
  <r>
    <s v="A2310000"/>
    <x v="17"/>
    <x v="17"/>
    <n v="104052516"/>
    <x v="0"/>
    <x v="1"/>
    <x v="1"/>
    <s v="Orupabo, Amoni 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649"/>
    <x v="4"/>
    <n v="21.633333333333333"/>
    <x v="4"/>
    <x v="2"/>
    <s v="Overdue"/>
    <x v="1"/>
    <s v="USD"/>
    <n v="11024.76"/>
  </r>
  <r>
    <s v="A2310000"/>
    <x v="17"/>
    <x v="17"/>
    <n v="104052516"/>
    <x v="0"/>
    <x v="1"/>
    <x v="1"/>
    <s v="Orupabo, Amoni 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649"/>
    <x v="4"/>
    <n v="21.633333333333333"/>
    <x v="4"/>
    <x v="2"/>
    <s v="Overdue"/>
    <x v="1"/>
    <s v="USD"/>
    <n v="11922.61"/>
  </r>
  <r>
    <s v="A2310000"/>
    <x v="17"/>
    <x v="17"/>
    <n v="104052517"/>
    <x v="0"/>
    <x v="1"/>
    <x v="1"/>
    <s v="Orupabo, Amoni "/>
    <s v="WHT Outstg"/>
    <s v="WHT on Inv 1800024910 NIG DELTA SEPT 2020 CHA"/>
    <s v=""/>
    <s v="AB"/>
    <s v=""/>
    <d v="2021-03-22T00:00:00"/>
    <d v="2021-03-22T00:00:00"/>
    <d v="2021-03-22T00:00:00"/>
    <s v="USD"/>
    <n v="25724.9"/>
    <n v="649"/>
    <x v="4"/>
    <n v="21.633333333333333"/>
    <x v="4"/>
    <x v="2"/>
    <s v="Overdue"/>
    <x v="1"/>
    <s v="USD"/>
    <n v="25724.9"/>
  </r>
  <r>
    <s v="A2310000"/>
    <x v="17"/>
    <x v="17"/>
    <n v="104052517"/>
    <x v="0"/>
    <x v="1"/>
    <x v="1"/>
    <s v="Orupabo, Amoni 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649"/>
    <x v="4"/>
    <n v="21.633333333333333"/>
    <x v="4"/>
    <x v="2"/>
    <s v="Overdue"/>
    <x v="1"/>
    <s v="USD"/>
    <n v="27809.439999999999"/>
  </r>
  <r>
    <s v="A2310000"/>
    <x v="17"/>
    <x v="17"/>
    <n v="1600003636"/>
    <x v="0"/>
    <x v="1"/>
    <x v="1"/>
    <s v="Orupabo, Amoni "/>
    <s v="WHT Outstg"/>
    <s v="NDPR WHT Payments- Contract"/>
    <s v="454"/>
    <s v="DG"/>
    <s v=""/>
    <d v="2021-02-09T00:00:00"/>
    <d v="2021-02-09T00:00:00"/>
    <d v="2021-02-09T00:00:00"/>
    <s v="NGN"/>
    <n v="-10775285.27"/>
    <n v="690"/>
    <x v="4"/>
    <n v="23"/>
    <x v="4"/>
    <x v="2"/>
    <s v="Overdue"/>
    <x v="1"/>
    <s v="USD"/>
    <n v="-28392.880000000001"/>
  </r>
  <r>
    <s v="A2310000"/>
    <x v="17"/>
    <x v="17"/>
    <n v="1600003540"/>
    <x v="0"/>
    <x v="1"/>
    <x v="1"/>
    <s v="Orupabo, Amoni "/>
    <s v="WHT Outstg"/>
    <s v="NDPR July Aug 2020 WHT Payments"/>
    <s v="454"/>
    <s v="DG"/>
    <s v=""/>
    <d v="2021-01-29T00:00:00"/>
    <d v="2021-01-29T00:00:00"/>
    <d v="2021-01-29T00:00:00"/>
    <s v="NGN"/>
    <n v="-23485756.100000001"/>
    <n v="701"/>
    <x v="4"/>
    <n v="23.366666666666667"/>
    <x v="4"/>
    <x v="2"/>
    <s v="Overdue"/>
    <x v="1"/>
    <s v="USD"/>
    <n v="-61884.97"/>
  </r>
  <r>
    <s v="A2310000"/>
    <x v="17"/>
    <x v="17"/>
    <n v="1600003530"/>
    <x v="0"/>
    <x v="1"/>
    <x v="1"/>
    <s v="Orupabo, Amoni 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703"/>
    <x v="4"/>
    <n v="23.433333333333334"/>
    <x v="4"/>
    <x v="2"/>
    <s v="Overdue"/>
    <x v="1"/>
    <s v="USD"/>
    <n v="-20225.39"/>
  </r>
  <r>
    <s v="A2310000"/>
    <x v="17"/>
    <x v="17"/>
    <n v="1600003531"/>
    <x v="0"/>
    <x v="1"/>
    <x v="1"/>
    <s v="Orupabo, Amoni 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703"/>
    <x v="4"/>
    <n v="23.433333333333334"/>
    <x v="4"/>
    <x v="2"/>
    <s v="Overdue"/>
    <x v="1"/>
    <s v="USD"/>
    <n v="-29614.51"/>
  </r>
  <r>
    <s v="A2310000"/>
    <x v="17"/>
    <x v="17"/>
    <n v="103998594"/>
    <x v="0"/>
    <x v="1"/>
    <x v="1"/>
    <s v="Orupabo, Amoni "/>
    <s v="WHT Outstg"/>
    <s v="WHT on inv 1800024575 NIG DELTA JULY 2020 CHA"/>
    <s v=""/>
    <s v="AB"/>
    <s v=""/>
    <d v="2020-11-23T00:00:00"/>
    <d v="2020-11-23T00:00:00"/>
    <d v="2020-11-23T00:00:00"/>
    <s v="USD"/>
    <n v="24517.11"/>
    <n v="768"/>
    <x v="4"/>
    <n v="25.6"/>
    <x v="4"/>
    <x v="2"/>
    <s v="Overdue"/>
    <x v="1"/>
    <s v="USD"/>
    <n v="24517.11"/>
  </r>
  <r>
    <s v="A2310000"/>
    <x v="17"/>
    <x v="17"/>
    <n v="103998594"/>
    <x v="0"/>
    <x v="1"/>
    <x v="1"/>
    <s v="Orupabo, Amoni "/>
    <s v="WHT Outstg"/>
    <s v="WHT on inv 1800024429 NIG DELTA JUN 2020 CHA"/>
    <s v=""/>
    <s v="AB"/>
    <s v=""/>
    <d v="2020-11-23T00:00:00"/>
    <d v="2020-11-23T00:00:00"/>
    <d v="2020-11-23T00:00:00"/>
    <s v="USD"/>
    <n v="25256.87"/>
    <n v="768"/>
    <x v="4"/>
    <n v="25.6"/>
    <x v="4"/>
    <x v="2"/>
    <s v="Overdue"/>
    <x v="1"/>
    <s v="USD"/>
    <n v="25256.87"/>
  </r>
  <r>
    <s v="A2310000"/>
    <x v="17"/>
    <x v="17"/>
    <n v="1600003363"/>
    <x v="0"/>
    <x v="1"/>
    <x v="1"/>
    <s v="Orupabo, Amoni "/>
    <n v="0"/>
    <s v="NDPR Jan - feb 2020 Crude Handling"/>
    <s v="468"/>
    <s v="DG"/>
    <s v=""/>
    <d v="2020-10-20T00:00:00"/>
    <d v="2020-10-20T00:00:00"/>
    <d v="2020-10-20T00:00:00"/>
    <s v="USD"/>
    <n v="-36516.78"/>
    <n v="802"/>
    <x v="4"/>
    <n v="26.733333333333334"/>
    <x v="4"/>
    <x v="1"/>
    <s v="Overdue"/>
    <x v="0"/>
    <s v="USD"/>
    <n v="-36516.78"/>
  </r>
  <r>
    <s v="A2310000"/>
    <x v="17"/>
    <x v="17"/>
    <n v="1600003364"/>
    <x v="0"/>
    <x v="1"/>
    <x v="1"/>
    <s v="Orupabo, Amoni "/>
    <n v="0"/>
    <s v="NDPR Jan - feb 2020 Crude Handling"/>
    <s v="454"/>
    <s v="DG"/>
    <s v=""/>
    <d v="2020-10-20T00:00:00"/>
    <d v="2020-10-20T00:00:00"/>
    <d v="2020-10-20T00:00:00"/>
    <s v="NGN"/>
    <n v="-5939193.25"/>
    <n v="802"/>
    <x v="4"/>
    <n v="26.733333333333334"/>
    <x v="4"/>
    <x v="1"/>
    <s v="Overdue"/>
    <x v="0"/>
    <s v="USD"/>
    <n v="-15649.77"/>
  </r>
  <r>
    <s v="A2310000"/>
    <x v="17"/>
    <x v="17"/>
    <n v="103981428"/>
    <x v="0"/>
    <x v="1"/>
    <x v="1"/>
    <s v="Orupabo, Amoni "/>
    <s v="WHT Outstg"/>
    <s v="WHT on inv 1800024250 NIG DELTA MAY  2020 CHA"/>
    <s v=""/>
    <s v="AB"/>
    <s v=""/>
    <d v="2020-10-06T00:00:00"/>
    <d v="2020-10-06T00:00:00"/>
    <d v="2020-10-06T00:00:00"/>
    <s v="USD"/>
    <n v="13667.68"/>
    <n v="816"/>
    <x v="4"/>
    <n v="27.2"/>
    <x v="4"/>
    <x v="2"/>
    <s v="Overdue"/>
    <x v="1"/>
    <s v="USD"/>
    <n v="13667.68"/>
  </r>
  <r>
    <s v="A2310000"/>
    <x v="17"/>
    <x v="17"/>
    <n v="104016090"/>
    <x v="0"/>
    <x v="1"/>
    <x v="1"/>
    <s v="Orupabo, Amoni 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834"/>
    <x v="4"/>
    <n v="27.8"/>
    <x v="4"/>
    <x v="2"/>
    <s v="Overdue"/>
    <x v="1"/>
    <s v="USD"/>
    <n v="27383.19"/>
  </r>
  <r>
    <s v="A2310000"/>
    <x v="17"/>
    <x v="17"/>
    <n v="103962398"/>
    <x v="0"/>
    <x v="1"/>
    <x v="1"/>
    <s v="Orupabo, Amoni "/>
    <s v="WHT Outstg"/>
    <s v="WHT on Inv 1800024049 NIG DELTA APR 2020 CHA"/>
    <s v=""/>
    <s v="AB"/>
    <s v=""/>
    <d v="2020-08-31T00:00:00"/>
    <d v="2020-08-31T00:00:00"/>
    <d v="2020-08-31T00:00:00"/>
    <s v="USD"/>
    <n v="16351.2"/>
    <n v="852"/>
    <x v="4"/>
    <n v="28.4"/>
    <x v="4"/>
    <x v="2"/>
    <s v="Overdue"/>
    <x v="1"/>
    <s v="USD"/>
    <n v="16351.2"/>
  </r>
  <r>
    <s v="A2310000"/>
    <x v="17"/>
    <x v="17"/>
    <n v="103962406"/>
    <x v="0"/>
    <x v="1"/>
    <x v="1"/>
    <s v="Orupabo, Amoni 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852"/>
    <x v="4"/>
    <n v="28.4"/>
    <x v="4"/>
    <x v="2"/>
    <s v="Overdue"/>
    <x v="1"/>
    <s v="USD"/>
    <n v="9752.34"/>
  </r>
  <r>
    <s v="A2310000"/>
    <x v="17"/>
    <x v="17"/>
    <n v="103962406"/>
    <x v="0"/>
    <x v="1"/>
    <x v="1"/>
    <s v="Orupabo, Amoni 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852"/>
    <x v="4"/>
    <n v="28.4"/>
    <x v="4"/>
    <x v="2"/>
    <s v="Overdue"/>
    <x v="1"/>
    <s v="USD"/>
    <n v="6656.69"/>
  </r>
  <r>
    <s v="A2310000"/>
    <x v="17"/>
    <x v="17"/>
    <n v="103950524"/>
    <x v="0"/>
    <x v="1"/>
    <x v="1"/>
    <s v="Orupabo, Amoni 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880"/>
    <x v="4"/>
    <n v="29.333333333333332"/>
    <x v="4"/>
    <x v="2"/>
    <s v="Overdue"/>
    <x v="1"/>
    <s v="USD"/>
    <n v="28177.23"/>
  </r>
  <r>
    <s v="A2310000"/>
    <x v="17"/>
    <x v="17"/>
    <n v="103922129"/>
    <x v="0"/>
    <x v="1"/>
    <x v="1"/>
    <s v="Orupabo, Amoni "/>
    <s v="WHT Outstg"/>
    <s v="WHT on inv 1800023716 NIG DELTA FEB 2020 CHA"/>
    <s v=""/>
    <s v="AB"/>
    <s v=""/>
    <d v="2020-05-31T00:00:00"/>
    <d v="2020-05-31T00:00:00"/>
    <d v="2020-05-31T00:00:00"/>
    <s v="USD"/>
    <n v="29016.35"/>
    <n v="944"/>
    <x v="4"/>
    <n v="31.466666666666665"/>
    <x v="4"/>
    <x v="2"/>
    <s v="Overdue"/>
    <x v="1"/>
    <s v="USD"/>
    <n v="29016.35"/>
  </r>
  <r>
    <s v="A2310000"/>
    <x v="17"/>
    <x v="17"/>
    <n v="104016090"/>
    <x v="0"/>
    <x v="1"/>
    <x v="1"/>
    <s v="Orupabo, Amoni 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998"/>
    <x v="4"/>
    <n v="33.266666666666666"/>
    <x v="4"/>
    <x v="2"/>
    <s v="Overdue"/>
    <x v="1"/>
    <s v="USD"/>
    <n v="24406.21"/>
  </r>
  <r>
    <s v="A2310000"/>
    <x v="17"/>
    <x v="17"/>
    <n v="103896309"/>
    <x v="0"/>
    <x v="1"/>
    <x v="1"/>
    <s v="Orupabo, Amoni "/>
    <s v="WHT Outstg"/>
    <s v="WHT on inv 1800023589"/>
    <s v=""/>
    <s v="AB"/>
    <s v=""/>
    <d v="2020-03-29T00:00:00"/>
    <d v="2020-03-29T00:00:00"/>
    <d v="2020-03-29T00:00:00"/>
    <s v="USD"/>
    <n v="29425.599999999999"/>
    <n v="1007"/>
    <x v="4"/>
    <n v="33.56666666666667"/>
    <x v="4"/>
    <x v="2"/>
    <s v="Overdue"/>
    <x v="1"/>
    <s v="USD"/>
    <n v="29425.599999999999"/>
  </r>
  <r>
    <s v="A2310000"/>
    <x v="17"/>
    <x v="17"/>
    <n v="103896312"/>
    <x v="0"/>
    <x v="1"/>
    <x v="1"/>
    <s v="Orupabo, Amoni "/>
    <s v="WHT Outstg"/>
    <s v="WHT on inv 1800023120"/>
    <s v=""/>
    <s v="AB"/>
    <s v=""/>
    <d v="2020-03-29T00:00:00"/>
    <d v="2020-03-29T00:00:00"/>
    <d v="2020-03-29T00:00:00"/>
    <s v="USD"/>
    <n v="24560.29"/>
    <n v="1007"/>
    <x v="4"/>
    <n v="33.56666666666667"/>
    <x v="4"/>
    <x v="2"/>
    <s v="Overdue"/>
    <x v="1"/>
    <s v="USD"/>
    <n v="24560.29"/>
  </r>
  <r>
    <s v="A2310000"/>
    <x v="17"/>
    <x v="17"/>
    <n v="103868536"/>
    <x v="0"/>
    <x v="1"/>
    <x v="1"/>
    <s v="Orupabo, Amoni "/>
    <s v="WHT Outstg"/>
    <s v="WHT on Inv 1800022921"/>
    <s v=""/>
    <s v="AB"/>
    <s v=""/>
    <d v="2020-01-30T00:00:00"/>
    <d v="2020-01-30T00:00:00"/>
    <d v="2020-01-30T00:00:00"/>
    <s v="USD"/>
    <n v="21647.5"/>
    <n v="1066"/>
    <x v="4"/>
    <n v="35.533333333333331"/>
    <x v="4"/>
    <x v="2"/>
    <s v="Overdue"/>
    <x v="1"/>
    <s v="USD"/>
    <n v="21647.5"/>
  </r>
  <r>
    <s v="A2310000"/>
    <x v="17"/>
    <x v="17"/>
    <n v="104016090"/>
    <x v="0"/>
    <x v="1"/>
    <x v="1"/>
    <s v="Orupabo, Amoni "/>
    <s v="WHT Outstg"/>
    <s v="WHT on inv 1800023359 NIG DELTA DEC 2019 CHA"/>
    <s v=""/>
    <s v="AB"/>
    <s v=""/>
    <d v="2021-01-01T00:00:00"/>
    <d v="2021-01-01T00:00:00"/>
    <d v="2020-01-22T00:00:00"/>
    <s v="USD"/>
    <n v="24393.21"/>
    <n v="1074"/>
    <x v="4"/>
    <n v="35.799999999999997"/>
    <x v="4"/>
    <x v="2"/>
    <s v="Overdue"/>
    <x v="1"/>
    <s v="USD"/>
    <n v="24393.21"/>
  </r>
  <r>
    <s v="A2310000"/>
    <x v="17"/>
    <x v="17"/>
    <n v="104016090"/>
    <x v="0"/>
    <x v="1"/>
    <x v="1"/>
    <s v="Orupabo, Amoni "/>
    <s v="WHT Outstg"/>
    <s v="Bal of inv 1800023359 NIG DELTA DEC 2019 CHA"/>
    <s v=""/>
    <s v="AB"/>
    <s v=""/>
    <d v="2021-01-01T00:00:00"/>
    <d v="2021-01-01T00:00:00"/>
    <d v="2020-01-02T00:00:00"/>
    <s v="USD"/>
    <n v="914.17"/>
    <n v="1094"/>
    <x v="4"/>
    <n v="36.466666666666669"/>
    <x v="4"/>
    <x v="2"/>
    <s v="Overdue"/>
    <x v="1"/>
    <s v="USD"/>
    <n v="914.17"/>
  </r>
  <r>
    <s v="A2310000"/>
    <x v="17"/>
    <x v="17"/>
    <n v="103838503"/>
    <x v="0"/>
    <x v="1"/>
    <x v="1"/>
    <s v="Orupabo, Amoni "/>
    <n v="0"/>
    <s v="Balance on Pmt on A/C"/>
    <s v=""/>
    <s v="AB"/>
    <s v=""/>
    <d v="2019-11-30T00:00:00"/>
    <d v="2019-11-30T00:00:00"/>
    <d v="2019-11-30T00:00:00"/>
    <s v="NGN"/>
    <n v="-134515139.19999999"/>
    <n v="1127"/>
    <x v="4"/>
    <n v="37.56666666666667"/>
    <x v="4"/>
    <x v="1"/>
    <s v="Overdue"/>
    <x v="0"/>
    <s v="USD"/>
    <n v="-438869.09"/>
  </r>
  <r>
    <s v="A2310000"/>
    <x v="17"/>
    <x v="17"/>
    <n v="103838504"/>
    <x v="0"/>
    <x v="1"/>
    <x v="1"/>
    <s v="Orupabo, Amoni "/>
    <s v="WHT Outstg"/>
    <s v="WHT on inv 1800021645"/>
    <s v=""/>
    <s v="AB"/>
    <s v=""/>
    <d v="2019-11-30T00:00:00"/>
    <d v="2019-11-30T00:00:00"/>
    <d v="2019-11-30T00:00:00"/>
    <s v="USD"/>
    <n v="21641.98"/>
    <n v="1127"/>
    <x v="4"/>
    <n v="37.56666666666667"/>
    <x v="4"/>
    <x v="2"/>
    <s v="Overdue"/>
    <x v="1"/>
    <s v="USD"/>
    <n v="21641.98"/>
  </r>
  <r>
    <s v="A2310000"/>
    <x v="17"/>
    <x v="17"/>
    <n v="103838504"/>
    <x v="0"/>
    <x v="1"/>
    <x v="1"/>
    <s v="Orupabo, Amoni "/>
    <s v="WHT Outstg"/>
    <s v="WHT on inv1800021794"/>
    <s v=""/>
    <s v="AB"/>
    <s v=""/>
    <d v="2019-11-30T00:00:00"/>
    <d v="2019-11-30T00:00:00"/>
    <d v="2019-11-30T00:00:00"/>
    <s v="USD"/>
    <n v="19015.64"/>
    <n v="1127"/>
    <x v="4"/>
    <n v="37.56666666666667"/>
    <x v="4"/>
    <x v="2"/>
    <s v="Overdue"/>
    <x v="1"/>
    <s v="USD"/>
    <n v="19015.64"/>
  </r>
  <r>
    <s v="A2310000"/>
    <x v="17"/>
    <x v="17"/>
    <n v="103838504"/>
    <x v="0"/>
    <x v="1"/>
    <x v="1"/>
    <s v="Orupabo, Amoni "/>
    <s v="WHT Outstg"/>
    <s v="WHT on inv1800021937"/>
    <s v=""/>
    <s v="AB"/>
    <s v=""/>
    <d v="2019-11-30T00:00:00"/>
    <d v="2019-11-30T00:00:00"/>
    <d v="2019-11-30T00:00:00"/>
    <s v="USD"/>
    <n v="30140.53"/>
    <n v="1127"/>
    <x v="4"/>
    <n v="37.56666666666667"/>
    <x v="4"/>
    <x v="2"/>
    <s v="Overdue"/>
    <x v="1"/>
    <s v="USD"/>
    <n v="30140.53"/>
  </r>
  <r>
    <s v="A2310000"/>
    <x v="17"/>
    <x v="17"/>
    <n v="103838504"/>
    <x v="0"/>
    <x v="1"/>
    <x v="1"/>
    <s v="Orupabo, Amoni "/>
    <s v="WHT Outstg"/>
    <s v="WHT on inv 1800022146"/>
    <s v=""/>
    <s v="AB"/>
    <s v=""/>
    <d v="2019-11-30T00:00:00"/>
    <d v="2019-11-30T00:00:00"/>
    <d v="2019-11-30T00:00:00"/>
    <s v="USD"/>
    <n v="24131.3"/>
    <n v="1127"/>
    <x v="4"/>
    <n v="37.56666666666667"/>
    <x v="4"/>
    <x v="2"/>
    <s v="Overdue"/>
    <x v="1"/>
    <s v="USD"/>
    <n v="24131.3"/>
  </r>
  <r>
    <s v="A2310000"/>
    <x v="17"/>
    <x v="17"/>
    <n v="103838504"/>
    <x v="0"/>
    <x v="1"/>
    <x v="1"/>
    <s v="Orupabo, Amoni "/>
    <s v="WHT Outstg"/>
    <s v="WHT on inv 1800022404"/>
    <s v=""/>
    <s v="AB"/>
    <s v=""/>
    <d v="2019-11-30T00:00:00"/>
    <d v="2019-11-30T00:00:00"/>
    <d v="2019-11-30T00:00:00"/>
    <s v="USD"/>
    <n v="21839.41"/>
    <n v="1127"/>
    <x v="4"/>
    <n v="37.56666666666667"/>
    <x v="4"/>
    <x v="2"/>
    <s v="Overdue"/>
    <x v="1"/>
    <s v="USD"/>
    <n v="21839.41"/>
  </r>
  <r>
    <s v="A2310000"/>
    <x v="17"/>
    <x v="17"/>
    <n v="103838504"/>
    <x v="0"/>
    <x v="1"/>
    <x v="1"/>
    <s v="Orupabo, Amoni "/>
    <s v="WHT Outstg"/>
    <s v="WHT on inv1800022531"/>
    <s v=""/>
    <s v="AB"/>
    <s v=""/>
    <d v="2019-11-30T00:00:00"/>
    <d v="2019-11-30T00:00:00"/>
    <d v="2019-11-30T00:00:00"/>
    <s v="USD"/>
    <n v="25886.32"/>
    <n v="1127"/>
    <x v="4"/>
    <n v="37.56666666666667"/>
    <x v="4"/>
    <x v="2"/>
    <s v="Overdue"/>
    <x v="1"/>
    <s v="USD"/>
    <n v="25886.32"/>
  </r>
  <r>
    <s v="A2310000"/>
    <x v="17"/>
    <x v="17"/>
    <n v="103838504"/>
    <x v="0"/>
    <x v="1"/>
    <x v="1"/>
    <s v="Orupabo, Amoni "/>
    <s v="WHT Outstg"/>
    <s v="WHT on inv 1800022775"/>
    <s v=""/>
    <s v="AB"/>
    <s v=""/>
    <d v="2019-11-30T00:00:00"/>
    <d v="2019-11-30T00:00:00"/>
    <d v="2019-11-30T00:00:00"/>
    <s v="USD"/>
    <n v="24109.77"/>
    <n v="1127"/>
    <x v="4"/>
    <n v="37.56666666666667"/>
    <x v="4"/>
    <x v="2"/>
    <s v="Overdue"/>
    <x v="1"/>
    <s v="USD"/>
    <n v="24109.77"/>
  </r>
  <r>
    <s v="A2310000"/>
    <x v="17"/>
    <x v="17"/>
    <n v="180002233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9114"/>
    <n v="1211"/>
    <x v="4"/>
    <n v="40.366666666666667"/>
    <x v="4"/>
    <x v="1"/>
    <s v="Overdue"/>
    <x v="0"/>
    <s v="USD"/>
    <n v="9114"/>
  </r>
  <r>
    <s v="A2310000"/>
    <x v="17"/>
    <x v="17"/>
    <n v="180002234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29039.63"/>
    <n v="1211"/>
    <x v="4"/>
    <n v="40.366666666666667"/>
    <x v="4"/>
    <x v="1"/>
    <s v="Overdue"/>
    <x v="0"/>
    <s v="USD"/>
    <n v="29039.63"/>
  </r>
  <r>
    <s v="A2310000"/>
    <x v="17"/>
    <x v="17"/>
    <n v="1800021755"/>
    <x v="0"/>
    <x v="1"/>
    <x v="1"/>
    <s v="Orupabo, Amoni "/>
    <n v="0"/>
    <s v="NDPR   TPI 2017 Supplementary CrudeHandling"/>
    <s v="468"/>
    <s v="DR"/>
    <s v=""/>
    <d v="2019-05-08T00:00:00"/>
    <d v="2019-05-08T00:00:00"/>
    <d v="2019-06-07T00:00:00"/>
    <s v="USD"/>
    <n v="60329.31"/>
    <n v="1303"/>
    <x v="4"/>
    <n v="43.43333333333333"/>
    <x v="4"/>
    <x v="1"/>
    <s v="Overdue"/>
    <x v="0"/>
    <s v="USD"/>
    <n v="60329.31"/>
  </r>
  <r>
    <s v="A2310000"/>
    <x v="17"/>
    <x v="17"/>
    <n v="1600002781"/>
    <x v="0"/>
    <x v="1"/>
    <x v="1"/>
    <s v="Orupabo, Amoni "/>
    <s v="WHT Outstg"/>
    <s v="NDPR   WHT RECEIPTS"/>
    <s v="454"/>
    <s v="DG"/>
    <s v=""/>
    <d v="2019-05-28T00:00:00"/>
    <d v="2019-05-28T00:00:00"/>
    <d v="2019-05-28T00:00:00"/>
    <s v="NGN"/>
    <n v="-38484076.030000001"/>
    <n v="1313"/>
    <x v="4"/>
    <n v="43.766666666666666"/>
    <x v="4"/>
    <x v="2"/>
    <s v="Overdue"/>
    <x v="1"/>
    <s v="USD"/>
    <n v="-125581.24"/>
  </r>
  <r>
    <s v="A2310000"/>
    <x v="17"/>
    <x v="17"/>
    <n v="1600002757"/>
    <x v="0"/>
    <x v="1"/>
    <x v="1"/>
    <s v="Orupabo, Amoni "/>
    <n v="0"/>
    <s v="NDPR Credit note 2018 for TNP tariff review"/>
    <s v="468"/>
    <s v="DG"/>
    <s v=""/>
    <d v="2019-04-26T00:00:00"/>
    <d v="2019-04-26T00:00:00"/>
    <d v="2019-04-30T00:00:00"/>
    <s v="USD"/>
    <n v="-1153767.72"/>
    <n v="1341"/>
    <x v="4"/>
    <n v="44.7"/>
    <x v="4"/>
    <x v="1"/>
    <s v="Overdue"/>
    <x v="0"/>
    <s v="USD"/>
    <n v="-1153767.72"/>
  </r>
  <r>
    <s v="A2310000"/>
    <x v="17"/>
    <x v="17"/>
    <n v="103731776"/>
    <x v="0"/>
    <x v="1"/>
    <x v="1"/>
    <s v="Orupabo, Amoni 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1341"/>
    <x v="4"/>
    <n v="44.7"/>
    <x v="4"/>
    <x v="2"/>
    <s v="Overdue"/>
    <x v="1"/>
    <s v="USD"/>
    <n v="79187.649999999994"/>
  </r>
  <r>
    <s v="A2310000"/>
    <x v="17"/>
    <x v="17"/>
    <n v="103705174"/>
    <x v="0"/>
    <x v="1"/>
    <x v="1"/>
    <s v="Orupabo, Amoni "/>
    <s v="WHT Outstg"/>
    <s v="WHT on 1800020040/1800020198"/>
    <s v=""/>
    <s v="AB"/>
    <s v=""/>
    <d v="2019-03-04T00:00:00"/>
    <d v="2019-03-04T00:00:00"/>
    <d v="2019-03-04T00:00:00"/>
    <s v="USD"/>
    <n v="44920.78"/>
    <n v="1398"/>
    <x v="4"/>
    <n v="46.6"/>
    <x v="4"/>
    <x v="2"/>
    <s v="Overdue"/>
    <x v="1"/>
    <s v="USD"/>
    <n v="44920.78"/>
  </r>
  <r>
    <s v="A2310000"/>
    <x v="17"/>
    <x v="17"/>
    <n v="103705175"/>
    <x v="0"/>
    <x v="1"/>
    <x v="1"/>
    <s v="Orupabo, Amoni "/>
    <s v="WHT Outstg"/>
    <s v="WHT on 1800020344"/>
    <s v=""/>
    <s v="AB"/>
    <s v=""/>
    <d v="2019-03-04T00:00:00"/>
    <d v="2019-03-04T00:00:00"/>
    <d v="2019-03-04T00:00:00"/>
    <s v="USD"/>
    <n v="8540.8700000000008"/>
    <n v="1398"/>
    <x v="4"/>
    <n v="46.6"/>
    <x v="4"/>
    <x v="2"/>
    <s v="Overdue"/>
    <x v="1"/>
    <s v="USD"/>
    <n v="8540.8700000000008"/>
  </r>
  <r>
    <s v="A2310000"/>
    <x v="17"/>
    <x v="17"/>
    <n v="103705176"/>
    <x v="0"/>
    <x v="1"/>
    <x v="1"/>
    <s v="Orupabo, Amoni "/>
    <s v="WHT Outstg"/>
    <s v="WHT on 1800020473"/>
    <s v=""/>
    <s v="AB"/>
    <s v=""/>
    <d v="2019-03-04T00:00:00"/>
    <d v="2019-03-04T00:00:00"/>
    <d v="2019-03-04T00:00:00"/>
    <s v="USD"/>
    <n v="30761.759999999998"/>
    <n v="1398"/>
    <x v="4"/>
    <n v="46.6"/>
    <x v="4"/>
    <x v="2"/>
    <s v="Overdue"/>
    <x v="1"/>
    <s v="USD"/>
    <n v="30761.759999999998"/>
  </r>
  <r>
    <s v="A2310000"/>
    <x v="17"/>
    <x v="17"/>
    <n v="103705177"/>
    <x v="0"/>
    <x v="1"/>
    <x v="1"/>
    <s v="Orupabo, Amoni "/>
    <s v="WHT Outstg"/>
    <s v="WHT on 1800020639"/>
    <s v=""/>
    <s v="AB"/>
    <s v=""/>
    <d v="2019-03-04T00:00:00"/>
    <d v="2019-03-04T00:00:00"/>
    <d v="2019-03-04T00:00:00"/>
    <s v="USD"/>
    <n v="22305.93"/>
    <n v="1398"/>
    <x v="4"/>
    <n v="46.6"/>
    <x v="4"/>
    <x v="2"/>
    <s v="Overdue"/>
    <x v="1"/>
    <s v="USD"/>
    <n v="22305.93"/>
  </r>
  <r>
    <s v="A2310000"/>
    <x v="17"/>
    <x v="17"/>
    <n v="103705179"/>
    <x v="0"/>
    <x v="1"/>
    <x v="1"/>
    <s v="Orupabo, Amoni "/>
    <s v="WHT Outstg"/>
    <s v="WHT on 1800020791/1800020976"/>
    <s v=""/>
    <s v="AB"/>
    <s v=""/>
    <d v="2019-03-04T00:00:00"/>
    <d v="2019-03-04T00:00:00"/>
    <d v="2019-03-04T00:00:00"/>
    <s v="USD"/>
    <n v="47062.43"/>
    <n v="1398"/>
    <x v="4"/>
    <n v="46.6"/>
    <x v="4"/>
    <x v="2"/>
    <s v="Overdue"/>
    <x v="1"/>
    <s v="USD"/>
    <n v="47062.43"/>
  </r>
  <r>
    <s v="A2310000"/>
    <x v="17"/>
    <x v="17"/>
    <n v="1400012992"/>
    <x v="0"/>
    <x v="1"/>
    <x v="1"/>
    <s v="Orupabo, Amoni "/>
    <n v="0"/>
    <s v="NDPR pmt"/>
    <s v=""/>
    <s v="DZ"/>
    <s v=""/>
    <d v="2018-12-05T00:00:00"/>
    <d v="2018-12-04T00:00:00"/>
    <d v="2018-12-05T00:00:00"/>
    <s v="NGN"/>
    <n v="-50678887.729999997"/>
    <n v="1487"/>
    <x v="4"/>
    <n v="49.56666666666667"/>
    <x v="4"/>
    <x v="1"/>
    <s v="Overdue"/>
    <x v="0"/>
    <s v="USD"/>
    <n v="-165426.04"/>
  </r>
  <r>
    <s v="A2310000"/>
    <x v="17"/>
    <x v="17"/>
    <n v="1800020640"/>
    <x v="0"/>
    <x v="1"/>
    <x v="1"/>
    <s v="Orupabo, Amoni "/>
    <n v="0"/>
    <s v="NIG DELTA SEPTEMBER 2018 Crude Handling"/>
    <s v="454"/>
    <s v="DR"/>
    <s v=""/>
    <d v="2018-10-15T00:00:00"/>
    <d v="2018-10-15T00:00:00"/>
    <d v="2018-11-14T00:00:00"/>
    <s v="NGN"/>
    <n v="58436919.240000002"/>
    <n v="1508"/>
    <x v="4"/>
    <n v="50.266666666666666"/>
    <x v="4"/>
    <x v="1"/>
    <s v="Overdue"/>
    <x v="0"/>
    <s v="USD"/>
    <n v="191001.07"/>
  </r>
  <r>
    <s v="A2310000"/>
    <x v="17"/>
    <x v="17"/>
    <n v="1600002613"/>
    <x v="0"/>
    <x v="1"/>
    <x v="1"/>
    <s v="Orupabo, Amoni "/>
    <n v="0"/>
    <s v="Credit note due to Overbilling of August 2017 invo"/>
    <s v="454"/>
    <s v="DG"/>
    <s v=""/>
    <d v="2018-09-18T00:00:00"/>
    <d v="2018-09-18T00:00:00"/>
    <d v="2018-09-19T00:00:00"/>
    <s v="NGN"/>
    <n v="-4605891"/>
    <n v="1564"/>
    <x v="4"/>
    <n v="52.133333333333333"/>
    <x v="4"/>
    <x v="1"/>
    <s v="Overdue"/>
    <x v="0"/>
    <s v="USD"/>
    <n v="-15061.72"/>
  </r>
  <r>
    <s v="A2310000"/>
    <x v="17"/>
    <x v="17"/>
    <n v="103586526"/>
    <x v="0"/>
    <x v="1"/>
    <x v="1"/>
    <s v="Orupabo, Amoni "/>
    <s v="WHT Outstg"/>
    <s v="WHT on inv 1800019746"/>
    <s v=""/>
    <s v="AB"/>
    <s v=""/>
    <d v="2018-07-16T00:00:00"/>
    <d v="2018-07-16T00:00:00"/>
    <d v="2018-07-16T00:00:00"/>
    <s v="USD"/>
    <n v="17165.21"/>
    <n v="1629"/>
    <x v="4"/>
    <n v="54.3"/>
    <x v="4"/>
    <x v="2"/>
    <s v="Overdue"/>
    <x v="1"/>
    <s v="USD"/>
    <n v="17165.21"/>
  </r>
  <r>
    <s v="A2310000"/>
    <x v="17"/>
    <x v="17"/>
    <n v="103586528"/>
    <x v="0"/>
    <x v="1"/>
    <x v="1"/>
    <s v="Orupabo, Amoni "/>
    <s v="WHT Outstg"/>
    <s v="WHT on inv 1800019906"/>
    <s v=""/>
    <s v="AB"/>
    <s v=""/>
    <d v="2018-07-16T00:00:00"/>
    <d v="2018-07-16T00:00:00"/>
    <d v="2018-07-16T00:00:00"/>
    <s v="USD"/>
    <n v="22630.1"/>
    <n v="1629"/>
    <x v="4"/>
    <n v="54.3"/>
    <x v="4"/>
    <x v="2"/>
    <s v="Overdue"/>
    <x v="1"/>
    <s v="USD"/>
    <n v="22630.1"/>
  </r>
  <r>
    <s v="A2310000"/>
    <x v="17"/>
    <x v="17"/>
    <n v="1600002522"/>
    <x v="0"/>
    <x v="1"/>
    <x v="1"/>
    <s v="Orupabo, Amoni "/>
    <s v="WHT Outstg"/>
    <s v="NDPR  - WHT RECEIPTS"/>
    <s v="468"/>
    <s v="DG"/>
    <s v=""/>
    <d v="2018-05-31T00:00:00"/>
    <d v="2018-05-31T00:00:00"/>
    <d v="2018-06-01T00:00:00"/>
    <s v="USD"/>
    <n v="-40700.879999999997"/>
    <n v="1674"/>
    <x v="4"/>
    <n v="55.8"/>
    <x v="4"/>
    <x v="2"/>
    <s v="Overdue"/>
    <x v="1"/>
    <s v="USD"/>
    <n v="-40700.879999999997"/>
  </r>
  <r>
    <s v="A2310000"/>
    <x v="17"/>
    <x v="17"/>
    <n v="1800019816"/>
    <x v="0"/>
    <x v="1"/>
    <x v="1"/>
    <s v="Orupabo, Amoni "/>
    <n v="0"/>
    <s v="NDPR Supplementary Crude Handling (Jan2018)"/>
    <s v="454"/>
    <s v="DR"/>
    <s v=""/>
    <d v="2018-04-20T00:00:00"/>
    <d v="2018-04-20T00:00:00"/>
    <d v="2018-05-21T00:00:00"/>
    <s v="NGN"/>
    <n v="2482778.34"/>
    <n v="1685"/>
    <x v="4"/>
    <n v="56.166666666666664"/>
    <x v="4"/>
    <x v="1"/>
    <s v="Overdue"/>
    <x v="0"/>
    <s v="USD"/>
    <n v="8137.55"/>
  </r>
  <r>
    <s v="A2310000"/>
    <x v="17"/>
    <x v="17"/>
    <n v="1800019817"/>
    <x v="0"/>
    <x v="1"/>
    <x v="1"/>
    <s v="Orupabo, Amoni "/>
    <n v="0"/>
    <s v="NDPR Supplementary Crude Handling (Jan2018)"/>
    <s v="468"/>
    <s v="DR"/>
    <s v=""/>
    <d v="2018-04-20T00:00:00"/>
    <d v="2018-04-20T00:00:00"/>
    <d v="2018-05-21T00:00:00"/>
    <s v="USD"/>
    <n v="18976.68"/>
    <n v="1685"/>
    <x v="4"/>
    <n v="56.166666666666664"/>
    <x v="4"/>
    <x v="1"/>
    <s v="Overdue"/>
    <x v="0"/>
    <s v="USD"/>
    <n v="18976.68"/>
  </r>
  <r>
    <s v="A2310000"/>
    <x v="17"/>
    <x v="17"/>
    <n v="103554458"/>
    <x v="0"/>
    <x v="1"/>
    <x v="1"/>
    <s v="Orupabo, Amoni "/>
    <s v="WHT Outstg"/>
    <s v="WHT on inv 1800019440"/>
    <s v=""/>
    <s v="AB"/>
    <s v=""/>
    <d v="2018-04-30T00:00:00"/>
    <d v="2018-04-30T00:00:00"/>
    <d v="2018-04-30T00:00:00"/>
    <s v="USD"/>
    <n v="25172.21"/>
    <n v="1706"/>
    <x v="4"/>
    <n v="56.866666666666667"/>
    <x v="4"/>
    <x v="2"/>
    <s v="Overdue"/>
    <x v="1"/>
    <s v="USD"/>
    <n v="25172.21"/>
  </r>
  <r>
    <s v="A2310000"/>
    <x v="17"/>
    <x v="17"/>
    <n v="103554703"/>
    <x v="0"/>
    <x v="1"/>
    <x v="1"/>
    <s v="Orupabo, Amoni "/>
    <s v="WHT Outstg"/>
    <s v="WHT on inv 1800019553"/>
    <s v=""/>
    <s v="AB"/>
    <s v=""/>
    <d v="2018-04-30T00:00:00"/>
    <d v="2018-04-30T00:00:00"/>
    <d v="2018-04-30T00:00:00"/>
    <s v="USD"/>
    <n v="19421.11"/>
    <n v="1706"/>
    <x v="4"/>
    <n v="56.866666666666667"/>
    <x v="4"/>
    <x v="2"/>
    <s v="Overdue"/>
    <x v="1"/>
    <s v="USD"/>
    <n v="19421.11"/>
  </r>
  <r>
    <s v="A2310000"/>
    <x v="17"/>
    <x v="17"/>
    <n v="103543514"/>
    <x v="0"/>
    <x v="1"/>
    <x v="1"/>
    <s v="Orupabo, Amoni "/>
    <s v="WHT Outstg"/>
    <s v="WHT on inv 1800018943"/>
    <s v=""/>
    <s v="AB"/>
    <s v=""/>
    <d v="2018-03-29T00:00:00"/>
    <d v="2018-03-29T00:00:00"/>
    <d v="2018-03-29T00:00:00"/>
    <s v="USD"/>
    <n v="27986.3"/>
    <n v="1738"/>
    <x v="4"/>
    <n v="57.93333333333333"/>
    <x v="4"/>
    <x v="2"/>
    <s v="Overdue"/>
    <x v="1"/>
    <s v="USD"/>
    <n v="27986.3"/>
  </r>
  <r>
    <s v="A2310000"/>
    <x v="17"/>
    <x v="17"/>
    <n v="103543515"/>
    <x v="0"/>
    <x v="1"/>
    <x v="1"/>
    <s v="Orupabo, Amoni "/>
    <s v="WHT Outstg"/>
    <s v="WHT on invs 1800019182/19265"/>
    <s v=""/>
    <s v="AB"/>
    <s v=""/>
    <d v="2018-03-29T00:00:00"/>
    <d v="2018-03-29T00:00:00"/>
    <d v="2018-03-29T00:00:00"/>
    <s v="USD"/>
    <n v="47988.62"/>
    <n v="1738"/>
    <x v="4"/>
    <n v="57.93333333333333"/>
    <x v="4"/>
    <x v="2"/>
    <s v="Overdue"/>
    <x v="1"/>
    <s v="USD"/>
    <n v="47988.62"/>
  </r>
  <r>
    <s v="A2310000"/>
    <x v="17"/>
    <x v="17"/>
    <n v="103543516"/>
    <x v="0"/>
    <x v="1"/>
    <x v="1"/>
    <s v="Orupabo, Amoni "/>
    <s v="WHT Outstg"/>
    <s v="WHT on inv 1800018634"/>
    <s v=""/>
    <s v="AB"/>
    <s v=""/>
    <d v="2018-03-29T00:00:00"/>
    <d v="2018-03-29T00:00:00"/>
    <d v="2018-03-29T00:00:00"/>
    <s v="USD"/>
    <n v="20097.89"/>
    <n v="1738"/>
    <x v="4"/>
    <n v="57.93333333333333"/>
    <x v="4"/>
    <x v="2"/>
    <s v="Overdue"/>
    <x v="1"/>
    <s v="USD"/>
    <n v="20097.89"/>
  </r>
  <r>
    <s v="A2310000"/>
    <x v="17"/>
    <x v="17"/>
    <n v="103543517"/>
    <x v="0"/>
    <x v="1"/>
    <x v="1"/>
    <s v="Orupabo, Amoni "/>
    <s v="WHT Outstg"/>
    <s v="WHT on inv 1800018816"/>
    <s v=""/>
    <s v="AB"/>
    <s v=""/>
    <d v="2018-03-29T00:00:00"/>
    <d v="2018-03-29T00:00:00"/>
    <d v="2018-03-29T00:00:00"/>
    <s v="USD"/>
    <n v="24334.18"/>
    <n v="1738"/>
    <x v="4"/>
    <n v="57.93333333333333"/>
    <x v="4"/>
    <x v="2"/>
    <s v="Overdue"/>
    <x v="1"/>
    <s v="USD"/>
    <n v="24334.18"/>
  </r>
  <r>
    <s v="A2310000"/>
    <x v="17"/>
    <x v="17"/>
    <n v="103480480"/>
    <x v="0"/>
    <x v="1"/>
    <x v="1"/>
    <s v="Orupabo, Amoni "/>
    <s v="WHT Outstg"/>
    <s v="WHT on inv1800018468"/>
    <s v=""/>
    <s v="AB"/>
    <s v=""/>
    <d v="2017-11-10T00:00:00"/>
    <d v="2017-11-10T00:00:00"/>
    <d v="2017-11-10T00:00:00"/>
    <s v="USD"/>
    <n v="19100.189999999999"/>
    <n v="1877"/>
    <x v="4"/>
    <n v="62.56666666666667"/>
    <x v="4"/>
    <x v="2"/>
    <s v="Overdue"/>
    <x v="1"/>
    <s v="USD"/>
    <n v="19100.189999999999"/>
  </r>
  <r>
    <s v="A2310000"/>
    <x v="17"/>
    <x v="17"/>
    <n v="103480483"/>
    <x v="0"/>
    <x v="1"/>
    <x v="1"/>
    <s v="Orupabo, Amoni 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877"/>
    <x v="4"/>
    <n v="62.56666666666667"/>
    <x v="4"/>
    <x v="2"/>
    <s v="Overdue"/>
    <x v="1"/>
    <s v="USD"/>
    <n v="61280.9"/>
  </r>
  <r>
    <s v="A2310000"/>
    <x v="17"/>
    <x v="17"/>
    <n v="103445971"/>
    <x v="0"/>
    <x v="1"/>
    <x v="1"/>
    <s v="Orupabo, Amoni "/>
    <s v="WHT Outstg"/>
    <s v="WHT on Invoice 1800018170 May17 (10%)"/>
    <s v=""/>
    <s v="AB"/>
    <s v=""/>
    <d v="2017-08-23T00:00:00"/>
    <d v="2017-08-23T00:00:00"/>
    <d v="2017-08-23T00:00:00"/>
    <s v="USD"/>
    <n v="44208.81"/>
    <n v="1956"/>
    <x v="4"/>
    <n v="65.2"/>
    <x v="4"/>
    <x v="2"/>
    <s v="Overdue"/>
    <x v="1"/>
    <s v="USD"/>
    <n v="44208.81"/>
  </r>
  <r>
    <s v="A2310000"/>
    <x v="17"/>
    <x v="17"/>
    <n v="103445972"/>
    <x v="0"/>
    <x v="1"/>
    <x v="1"/>
    <s v="Orupabo, Amoni "/>
    <s v="WHT Outstg"/>
    <s v="WHT on Invoice 1800017911 (10%)"/>
    <s v=""/>
    <s v="AB"/>
    <s v=""/>
    <d v="2017-08-23T00:00:00"/>
    <d v="2017-08-23T00:00:00"/>
    <d v="2017-08-23T00:00:00"/>
    <s v="USD"/>
    <n v="62547.3"/>
    <n v="1956"/>
    <x v="4"/>
    <n v="65.2"/>
    <x v="4"/>
    <x v="2"/>
    <s v="Overdue"/>
    <x v="1"/>
    <s v="USD"/>
    <n v="62547.3"/>
  </r>
  <r>
    <s v="A2310000"/>
    <x v="17"/>
    <x v="17"/>
    <n v="103426739"/>
    <x v="0"/>
    <x v="1"/>
    <x v="1"/>
    <s v="Orupabo, Amoni "/>
    <s v="WHT Outstg"/>
    <s v="WHT on inv 1800002775"/>
    <s v=""/>
    <s v="AB"/>
    <s v=""/>
    <d v="2017-07-13T00:00:00"/>
    <d v="2017-07-13T00:00:00"/>
    <d v="2017-07-13T00:00:00"/>
    <s v="USD"/>
    <n v="10073.9"/>
    <n v="1997"/>
    <x v="4"/>
    <n v="66.566666666666663"/>
    <x v="4"/>
    <x v="2"/>
    <s v="Overdue"/>
    <x v="1"/>
    <s v="USD"/>
    <n v="10073.9"/>
  </r>
  <r>
    <s v="A2310000"/>
    <x v="17"/>
    <x v="17"/>
    <n v="103426741"/>
    <x v="0"/>
    <x v="1"/>
    <x v="1"/>
    <s v="Orupabo, Amoni "/>
    <s v="WHT Outstg"/>
    <s v="WHT on Inv 1800018076"/>
    <s v=""/>
    <s v="AB"/>
    <s v=""/>
    <d v="2017-07-13T00:00:00"/>
    <d v="2017-07-13T00:00:00"/>
    <d v="2017-07-13T00:00:00"/>
    <s v="USD"/>
    <n v="42305.84"/>
    <n v="1997"/>
    <x v="4"/>
    <n v="66.566666666666663"/>
    <x v="4"/>
    <x v="2"/>
    <s v="Overdue"/>
    <x v="1"/>
    <s v="USD"/>
    <n v="42305.84"/>
  </r>
  <r>
    <s v="A2310000"/>
    <x v="17"/>
    <x v="17"/>
    <n v="103416931"/>
    <x v="0"/>
    <x v="1"/>
    <x v="1"/>
    <s v="Orupabo, Amoni "/>
    <s v="WHT Outstg"/>
    <s v="WHT on inv 1800017953 (10%)"/>
    <s v=""/>
    <s v="AB"/>
    <s v=""/>
    <d v="2017-06-22T00:00:00"/>
    <d v="2017-06-22T00:00:00"/>
    <d v="2017-06-22T00:00:00"/>
    <s v="USD"/>
    <n v="34674.620000000003"/>
    <n v="2018"/>
    <x v="4"/>
    <n v="67.266666666666666"/>
    <x v="4"/>
    <x v="2"/>
    <s v="Overdue"/>
    <x v="1"/>
    <s v="USD"/>
    <n v="34674.620000000003"/>
  </r>
  <r>
    <s v="A2310000"/>
    <x v="17"/>
    <x v="17"/>
    <n v="103416934"/>
    <x v="0"/>
    <x v="1"/>
    <x v="1"/>
    <s v="Orupabo, Amoni "/>
    <s v="WHT Outstg"/>
    <s v="WHT on inv 1800017472/15426bal"/>
    <s v=""/>
    <s v="AB"/>
    <s v=""/>
    <d v="2017-06-22T00:00:00"/>
    <d v="2017-06-22T00:00:00"/>
    <d v="2017-06-22T00:00:00"/>
    <s v="USD"/>
    <n v="57153.42"/>
    <n v="2018"/>
    <x v="4"/>
    <n v="67.266666666666666"/>
    <x v="4"/>
    <x v="2"/>
    <s v="Overdue"/>
    <x v="1"/>
    <s v="USD"/>
    <n v="57153.42"/>
  </r>
  <r>
    <s v="A2310000"/>
    <x v="17"/>
    <x v="17"/>
    <n v="103416775"/>
    <x v="0"/>
    <x v="1"/>
    <x v="1"/>
    <s v="Orupabo, Amoni "/>
    <s v="WHT Outstg"/>
    <s v="WHT on inv 1800017766 (10%)"/>
    <s v=""/>
    <s v="AB"/>
    <s v=""/>
    <d v="2017-06-21T00:00:00"/>
    <d v="2017-06-21T00:00:00"/>
    <d v="2017-06-21T00:00:00"/>
    <s v="USD"/>
    <n v="38901.019999999997"/>
    <n v="2019"/>
    <x v="4"/>
    <n v="67.3"/>
    <x v="4"/>
    <x v="2"/>
    <s v="Overdue"/>
    <x v="1"/>
    <s v="USD"/>
    <n v="38901.019999999997"/>
  </r>
  <r>
    <s v="A2310000"/>
    <x v="17"/>
    <x v="17"/>
    <n v="103416787"/>
    <x v="0"/>
    <x v="1"/>
    <x v="1"/>
    <s v="Orupabo, Amoni "/>
    <s v="WHT Outstg"/>
    <s v="WHT on inv 1800017627 (10%)"/>
    <s v=""/>
    <s v="AB"/>
    <s v=""/>
    <d v="2017-06-21T00:00:00"/>
    <d v="2017-06-21T00:00:00"/>
    <d v="2017-06-21T00:00:00"/>
    <s v="USD"/>
    <n v="38032.550000000003"/>
    <n v="2019"/>
    <x v="4"/>
    <n v="67.3"/>
    <x v="4"/>
    <x v="2"/>
    <s v="Overdue"/>
    <x v="1"/>
    <s v="USD"/>
    <n v="38032.550000000003"/>
  </r>
  <r>
    <s v="A2310000"/>
    <x v="17"/>
    <x v="17"/>
    <n v="103362311"/>
    <x v="0"/>
    <x v="1"/>
    <x v="1"/>
    <s v="Orupabo, Amoni "/>
    <s v="WHT Outstg"/>
    <s v="WHT on inv 1800017329"/>
    <s v=""/>
    <s v="AB"/>
    <s v=""/>
    <d v="2017-03-06T00:00:00"/>
    <d v="2017-03-06T00:00:00"/>
    <d v="2017-03-06T00:00:00"/>
    <s v="USD"/>
    <n v="22123.4"/>
    <n v="2126"/>
    <x v="4"/>
    <n v="70.86666666666666"/>
    <x v="4"/>
    <x v="2"/>
    <s v="Overdue"/>
    <x v="1"/>
    <s v="USD"/>
    <n v="22123.4"/>
  </r>
  <r>
    <s v="A2310000"/>
    <x v="17"/>
    <x v="17"/>
    <n v="103353856"/>
    <x v="0"/>
    <x v="1"/>
    <x v="1"/>
    <s v="Orupabo, Amoni 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2159"/>
    <x v="4"/>
    <n v="71.966666666666669"/>
    <x v="4"/>
    <x v="2"/>
    <s v="Overdue"/>
    <x v="1"/>
    <s v="USD"/>
    <n v="32589.85"/>
  </r>
  <r>
    <s v="A2310000"/>
    <x v="17"/>
    <x v="17"/>
    <n v="103343423"/>
    <x v="0"/>
    <x v="1"/>
    <x v="1"/>
    <s v="Orupabo, Amoni "/>
    <s v="WHT Outstg"/>
    <s v="WHT on invs 1800016487/16653/16781/16377"/>
    <s v=""/>
    <s v="AB"/>
    <s v=""/>
    <d v="2017-01-17T00:00:00"/>
    <d v="2017-01-17T00:00:00"/>
    <d v="2017-01-17T00:00:00"/>
    <s v="USD"/>
    <n v="54276.98"/>
    <n v="2174"/>
    <x v="4"/>
    <n v="72.466666666666669"/>
    <x v="4"/>
    <x v="2"/>
    <s v="Overdue"/>
    <x v="1"/>
    <s v="USD"/>
    <n v="54276.98"/>
  </r>
  <r>
    <s v="A2310000"/>
    <x v="17"/>
    <x v="17"/>
    <n v="103343424"/>
    <x v="0"/>
    <x v="1"/>
    <x v="1"/>
    <s v="Orupabo, Amoni "/>
    <s v="WHT Outstg"/>
    <s v="WHT on 1800016913 (10%)"/>
    <s v=""/>
    <s v="AB"/>
    <s v=""/>
    <d v="2017-01-17T00:00:00"/>
    <d v="2017-01-17T00:00:00"/>
    <d v="2017-01-17T00:00:00"/>
    <s v="USD"/>
    <n v="18293.38"/>
    <n v="2174"/>
    <x v="4"/>
    <n v="72.466666666666669"/>
    <x v="4"/>
    <x v="2"/>
    <s v="Overdue"/>
    <x v="1"/>
    <s v="USD"/>
    <n v="18293.38"/>
  </r>
  <r>
    <s v="A2310000"/>
    <x v="17"/>
    <x v="17"/>
    <n v="103330291"/>
    <x v="0"/>
    <x v="1"/>
    <x v="1"/>
    <s v="Orupabo, Amoni 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2191"/>
    <x v="4"/>
    <n v="73.033333333333331"/>
    <x v="4"/>
    <x v="2"/>
    <s v="Overdue"/>
    <x v="1"/>
    <s v="USD"/>
    <n v="66801.679999999993"/>
  </r>
  <r>
    <s v="A2310000"/>
    <x v="17"/>
    <x v="17"/>
    <n v="103177015"/>
    <x v="0"/>
    <x v="1"/>
    <x v="1"/>
    <s v="Orupabo, Amoni "/>
    <s v="WHT Outstg"/>
    <s v="WHT on  invs 1800014428/14909/155113"/>
    <s v=""/>
    <s v="AB"/>
    <s v=""/>
    <d v="2016-04-08T00:00:00"/>
    <d v="2016-04-08T00:00:00"/>
    <d v="2016-04-08T00:00:00"/>
    <s v="USD"/>
    <n v="18795.47"/>
    <n v="2458"/>
    <x v="4"/>
    <n v="81.933333333333337"/>
    <x v="4"/>
    <x v="2"/>
    <s v="Overdue"/>
    <x v="1"/>
    <s v="USD"/>
    <n v="18795.47"/>
  </r>
  <r>
    <s v="A2310000"/>
    <x v="17"/>
    <x v="17"/>
    <n v="103150195"/>
    <x v="0"/>
    <x v="1"/>
    <x v="1"/>
    <s v="Orupabo, Amoni "/>
    <s v="WHT Outstg"/>
    <s v="WHT on invs 180001443/14616/14734"/>
    <s v=""/>
    <s v="AB"/>
    <s v=""/>
    <d v="2016-02-08T00:00:00"/>
    <d v="2016-02-08T00:00:00"/>
    <d v="2016-02-08T00:00:00"/>
    <s v="USD"/>
    <n v="27008.31"/>
    <n v="2518"/>
    <x v="4"/>
    <n v="83.933333333333337"/>
    <x v="4"/>
    <x v="2"/>
    <s v="Overdue"/>
    <x v="1"/>
    <s v="USD"/>
    <n v="27008.31"/>
  </r>
  <r>
    <s v="A2310000"/>
    <x v="17"/>
    <x v="17"/>
    <n v="103050873"/>
    <x v="0"/>
    <x v="1"/>
    <x v="1"/>
    <s v="Orupabo, Amoni "/>
    <s v="WHT Outstg"/>
    <s v="WHT on NDPR Pmt 1800013998/14021"/>
    <s v=""/>
    <s v="AB"/>
    <s v=""/>
    <d v="2015-07-30T00:00:00"/>
    <d v="2015-07-30T00:00:00"/>
    <d v="2015-07-30T00:00:00"/>
    <s v="USD"/>
    <n v="13566.57"/>
    <n v="2711"/>
    <x v="4"/>
    <n v="90.36666666666666"/>
    <x v="4"/>
    <x v="2"/>
    <s v="Overdue"/>
    <x v="1"/>
    <s v="USD"/>
    <n v="13566.57"/>
  </r>
  <r>
    <s v="A2310000"/>
    <x v="17"/>
    <x v="17"/>
    <n v="103027954"/>
    <x v="0"/>
    <x v="1"/>
    <x v="1"/>
    <s v="Orupabo, Amoni "/>
    <s v="WHT Outstg"/>
    <s v="WHT on NDPR pmt 1800013472/13243"/>
    <s v=""/>
    <s v="AB"/>
    <s v=""/>
    <d v="2015-06-24T00:00:00"/>
    <d v="2015-06-24T00:00:00"/>
    <d v="2015-06-24T00:00:00"/>
    <s v="USD"/>
    <n v="12752.63"/>
    <n v="2747"/>
    <x v="4"/>
    <n v="91.566666666666663"/>
    <x v="4"/>
    <x v="2"/>
    <s v="Overdue"/>
    <x v="1"/>
    <s v="USD"/>
    <n v="12752.63"/>
  </r>
  <r>
    <s v="A2310000"/>
    <x v="17"/>
    <x v="17"/>
    <n v="103027955"/>
    <x v="0"/>
    <x v="1"/>
    <x v="1"/>
    <s v="Orupabo, Amoni "/>
    <s v="WHT Outstg"/>
    <s v="WHT 1800013825/13787"/>
    <s v=""/>
    <s v="AB"/>
    <s v=""/>
    <d v="2015-06-24T00:00:00"/>
    <d v="2015-06-24T00:00:00"/>
    <d v="2015-06-24T00:00:00"/>
    <s v="USD"/>
    <n v="16917.75"/>
    <n v="2747"/>
    <x v="4"/>
    <n v="91.566666666666663"/>
    <x v="4"/>
    <x v="2"/>
    <s v="Overdue"/>
    <x v="1"/>
    <s v="USD"/>
    <n v="16917.75"/>
  </r>
  <r>
    <s v="A2310000"/>
    <x v="17"/>
    <x v="17"/>
    <n v="102861181"/>
    <x v="0"/>
    <x v="1"/>
    <x v="1"/>
    <s v="Orupabo, Amoni "/>
    <s v="WHT Outstg"/>
    <s v="WHT on NDPR pmt 1800012592/12803"/>
    <s v=""/>
    <s v="AB"/>
    <s v=""/>
    <d v="2014-08-30T00:00:00"/>
    <d v="2014-08-30T00:00:00"/>
    <d v="2014-08-30T00:00:00"/>
    <s v="USD"/>
    <n v="11062.46"/>
    <n v="3045"/>
    <x v="4"/>
    <n v="101.5"/>
    <x v="4"/>
    <x v="2"/>
    <s v="Overdue"/>
    <x v="1"/>
    <s v="USD"/>
    <n v="11062.46"/>
  </r>
  <r>
    <s v="A2310000"/>
    <x v="17"/>
    <x v="17"/>
    <n v="102861045"/>
    <x v="0"/>
    <x v="1"/>
    <x v="1"/>
    <s v="Orupabo, Amoni "/>
    <s v="WHT Outstg"/>
    <s v="Short pmt 1800012311/12455"/>
    <s v=""/>
    <s v="AB"/>
    <s v=""/>
    <d v="2014-08-15T00:00:00"/>
    <d v="2014-08-15T00:00:00"/>
    <d v="2014-08-15T00:00:00"/>
    <s v="USD"/>
    <n v="16877.18"/>
    <n v="3060"/>
    <x v="4"/>
    <n v="102"/>
    <x v="4"/>
    <x v="2"/>
    <s v="Overdue"/>
    <x v="1"/>
    <s v="USD"/>
    <n v="16877.18"/>
  </r>
  <r>
    <s v="A2310000"/>
    <x v="17"/>
    <x v="17"/>
    <n v="102752666"/>
    <x v="0"/>
    <x v="1"/>
    <x v="1"/>
    <s v="Orupabo, Amoni 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3211"/>
    <x v="4"/>
    <n v="107.03333333333333"/>
    <x v="4"/>
    <x v="2"/>
    <s v="Overdue"/>
    <x v="1"/>
    <s v="USD"/>
    <n v="10268.870000000001"/>
  </r>
  <r>
    <s v="A2310000"/>
    <x v="17"/>
    <x v="17"/>
    <n v="102718645"/>
    <x v="0"/>
    <x v="1"/>
    <x v="1"/>
    <s v="Orupabo, Amoni "/>
    <s v="WHT Outstg"/>
    <s v="5%WHT on NDPR pmt 1800011690/11486"/>
    <s v=""/>
    <s v="AB"/>
    <s v=""/>
    <d v="2014-01-31T00:00:00"/>
    <d v="2014-01-31T00:00:00"/>
    <d v="2014-01-31T00:00:00"/>
    <s v="USD"/>
    <n v="10052.41"/>
    <n v="3256"/>
    <x v="4"/>
    <n v="108.53333333333333"/>
    <x v="4"/>
    <x v="2"/>
    <s v="Overdue"/>
    <x v="1"/>
    <s v="USD"/>
    <n v="10052.41"/>
  </r>
  <r>
    <s v="A2310000"/>
    <x v="17"/>
    <x v="17"/>
    <n v="102660655"/>
    <x v="0"/>
    <x v="1"/>
    <x v="1"/>
    <s v="Orupabo, Amoni "/>
    <s v="WHT Outstg"/>
    <s v="5% WHT on NDPR Pmt 1800010616/10747"/>
    <s v=""/>
    <s v="AB"/>
    <s v=""/>
    <d v="2013-11-01T00:00:00"/>
    <d v="2013-11-01T00:00:00"/>
    <d v="2013-11-01T00:00:00"/>
    <s v="USD"/>
    <n v="19096.41"/>
    <n v="3347"/>
    <x v="4"/>
    <n v="111.56666666666666"/>
    <x v="4"/>
    <x v="2"/>
    <s v="Overdue"/>
    <x v="1"/>
    <s v="USD"/>
    <n v="19096.41"/>
  </r>
  <r>
    <s v="A2310000"/>
    <x v="17"/>
    <x v="17"/>
    <n v="102469557"/>
    <x v="0"/>
    <x v="1"/>
    <x v="1"/>
    <s v="Orupabo, Amoni "/>
    <s v="WHT Outstg"/>
    <s v="5%WHT on NDPR pmt 1800009302/9551"/>
    <s v=""/>
    <s v="AB"/>
    <s v=""/>
    <d v="2013-01-31T00:00:00"/>
    <d v="2013-01-31T00:00:00"/>
    <d v="2013-01-31T00:00:00"/>
    <s v="USD"/>
    <n v="10103.799999999999"/>
    <n v="3621"/>
    <x v="4"/>
    <n v="120.7"/>
    <x v="4"/>
    <x v="2"/>
    <s v="Overdue"/>
    <x v="1"/>
    <s v="USD"/>
    <n v="10103.799999999999"/>
  </r>
  <r>
    <s v="A2650000"/>
    <x v="18"/>
    <x v="17"/>
    <n v="104290916"/>
    <x v="0"/>
    <x v="1"/>
    <x v="1"/>
    <s v="Orupabo, Amoni "/>
    <s v="WHT Outstg"/>
    <s v="WHT on invoice 1800022451_Bal"/>
    <s v=""/>
    <s v="AB"/>
    <s v=""/>
    <d v="2022-09-21T00:00:00"/>
    <d v="2022-09-21T00:00:00"/>
    <d v="2019-09-06T00:00:00"/>
    <s v="NGN"/>
    <n v="8450000"/>
    <n v="1212"/>
    <x v="4"/>
    <n v="40.4"/>
    <x v="4"/>
    <x v="2"/>
    <s v="Overdue"/>
    <x v="1"/>
    <s v="USD"/>
    <n v="19657.240000000002"/>
  </r>
  <r>
    <s v="A2310000"/>
    <x v="19"/>
    <x v="18"/>
    <n v="104294597"/>
    <x v="0"/>
    <x v="1"/>
    <x v="1"/>
    <s v="Orupabo, Amoni "/>
    <s v="WHT Outstg"/>
    <s v="WHT_1800027710 WSPOL APR 2022 Crude Handling"/>
    <s v=""/>
    <s v="AB"/>
    <s v=""/>
    <d v="2022-09-30T00:00:00"/>
    <d v="2022-09-30T00:00:00"/>
    <d v="2022-09-30T00:00:00"/>
    <s v="USD"/>
    <n v="1956.98"/>
    <n v="92"/>
    <x v="3"/>
    <n v="3.0666666666666669"/>
    <x v="0"/>
    <x v="0"/>
    <s v="Overdue"/>
    <x v="1"/>
    <s v="USD"/>
    <n v="1956.98"/>
  </r>
  <r>
    <s v="A2310000"/>
    <x v="19"/>
    <x v="18"/>
    <n v="104291912"/>
    <x v="0"/>
    <x v="1"/>
    <x v="1"/>
    <s v="Orupabo, Amoni "/>
    <s v="WHT Outstg"/>
    <s v="WHT Receipt"/>
    <s v=""/>
    <s v="AB"/>
    <s v=""/>
    <d v="2022-09-22T00:00:00"/>
    <d v="2022-09-22T00:00:00"/>
    <d v="2022-09-22T00:00:00"/>
    <s v="NGN"/>
    <n v="-1216724.25"/>
    <n v="100"/>
    <x v="3"/>
    <n v="3.3333333333333335"/>
    <x v="1"/>
    <x v="2"/>
    <s v="Overdue"/>
    <x v="1"/>
    <s v="USD"/>
    <n v="-3973.21"/>
  </r>
  <r>
    <s v="A2310000"/>
    <x v="19"/>
    <x v="18"/>
    <n v="104291909"/>
    <x v="0"/>
    <x v="1"/>
    <x v="1"/>
    <s v="Orupabo, Amoni "/>
    <s v="WHT Outstg"/>
    <s v="WHT_1800022329 WSPOL Supplementary inv. 2019 CHB t"/>
    <s v=""/>
    <s v="AB"/>
    <s v=""/>
    <d v="2022-09-22T00:00:00"/>
    <d v="2022-09-22T00:00:00"/>
    <d v="2022-09-22T00:00:00"/>
    <s v="USD"/>
    <n v="607.6"/>
    <n v="100"/>
    <x v="3"/>
    <n v="3.3333333333333335"/>
    <x v="1"/>
    <x v="2"/>
    <s v="Overdue"/>
    <x v="1"/>
    <s v="USD"/>
    <n v="607.6"/>
  </r>
  <r>
    <s v="A2310000"/>
    <x v="19"/>
    <x v="18"/>
    <n v="104291908"/>
    <x v="0"/>
    <x v="1"/>
    <x v="1"/>
    <s v="Orupabo, Amoni "/>
    <s v="WHT Outstg"/>
    <s v="WHT_1800022330 WSPOL Supplementary inv. 2019 CHB t"/>
    <s v=""/>
    <s v="AB"/>
    <s v=""/>
    <d v="2022-09-22T00:00:00"/>
    <d v="2022-09-22T00:00:00"/>
    <d v="2022-09-22T00:00:00"/>
    <s v="NGN"/>
    <n v="46533.87"/>
    <n v="100"/>
    <x v="3"/>
    <n v="3.3333333333333335"/>
    <x v="1"/>
    <x v="2"/>
    <s v="Overdue"/>
    <x v="1"/>
    <s v="USD"/>
    <n v="108.16"/>
  </r>
  <r>
    <s v="A2310000"/>
    <x v="19"/>
    <x v="18"/>
    <n v="104291909"/>
    <x v="0"/>
    <x v="1"/>
    <x v="1"/>
    <s v="Orupabo, Amoni "/>
    <s v="WHT Outstg"/>
    <s v="WHT_1800022339 WSPOL Supplementary inv. 2019 CHB t"/>
    <s v=""/>
    <s v="AB"/>
    <s v=""/>
    <d v="2022-09-22T00:00:00"/>
    <d v="2022-09-22T00:00:00"/>
    <d v="2022-09-22T00:00:00"/>
    <s v="USD"/>
    <n v="1574.56"/>
    <n v="100"/>
    <x v="3"/>
    <n v="3.3333333333333335"/>
    <x v="1"/>
    <x v="2"/>
    <s v="Overdue"/>
    <x v="1"/>
    <s v="USD"/>
    <n v="1574.56"/>
  </r>
  <r>
    <s v="A2310000"/>
    <x v="19"/>
    <x v="18"/>
    <n v="104291908"/>
    <x v="0"/>
    <x v="1"/>
    <x v="1"/>
    <s v="Orupabo, Amoni "/>
    <s v="WHT Outstg"/>
    <s v="WHT_1800022340 WSPOL Supplementary inv. 2019 CHB t"/>
    <s v=""/>
    <s v="AB"/>
    <s v=""/>
    <d v="2022-09-22T00:00:00"/>
    <d v="2022-09-22T00:00:00"/>
    <d v="2022-09-22T00:00:00"/>
    <s v="NGN"/>
    <n v="120590"/>
    <n v="100"/>
    <x v="3"/>
    <n v="3.3333333333333335"/>
    <x v="1"/>
    <x v="2"/>
    <s v="Overdue"/>
    <x v="1"/>
    <s v="USD"/>
    <n v="280.3"/>
  </r>
  <r>
    <s v="A2310000"/>
    <x v="19"/>
    <x v="18"/>
    <n v="104291909"/>
    <x v="0"/>
    <x v="1"/>
    <x v="1"/>
    <s v="Orupabo, Amoni "/>
    <s v="WHT Outstg"/>
    <s v="WHT_1800025923 WSPOL Excess RPC 2020 Crudehandling"/>
    <s v=""/>
    <s v="AB"/>
    <s v=""/>
    <d v="2022-09-22T00:00:00"/>
    <d v="2022-09-22T00:00:00"/>
    <d v="2022-09-22T00:00:00"/>
    <s v="USD"/>
    <n v="2478.3200000000002"/>
    <n v="100"/>
    <x v="3"/>
    <n v="3.3333333333333335"/>
    <x v="1"/>
    <x v="2"/>
    <s v="Overdue"/>
    <x v="1"/>
    <s v="USD"/>
    <n v="2478.3200000000002"/>
  </r>
  <r>
    <s v="A2310000"/>
    <x v="19"/>
    <x v="18"/>
    <n v="104291910"/>
    <x v="0"/>
    <x v="1"/>
    <x v="1"/>
    <s v="Orupabo, Amoni "/>
    <s v="WHT Outstg"/>
    <s v="WHT_1800025924 WSPOL Excess RPC 2020 Crudehandling"/>
    <s v=""/>
    <s v="AB"/>
    <s v=""/>
    <d v="2022-09-22T00:00:00"/>
    <d v="2022-09-22T00:00:00"/>
    <d v="2022-09-22T00:00:00"/>
    <s v="NGN"/>
    <n v="223358.92"/>
    <n v="100"/>
    <x v="3"/>
    <n v="3.3333333333333335"/>
    <x v="1"/>
    <x v="2"/>
    <s v="Overdue"/>
    <x v="1"/>
    <s v="USD"/>
    <n v="519.17999999999995"/>
  </r>
  <r>
    <s v="A2310000"/>
    <x v="19"/>
    <x v="18"/>
    <n v="104291909"/>
    <x v="0"/>
    <x v="1"/>
    <x v="1"/>
    <s v="Orupabo, Amoni "/>
    <s v="WHT Outstg"/>
    <s v="WHT_1800026707 WSPOL SEPTEMBER 2021 Crude Handling"/>
    <s v=""/>
    <s v="AB"/>
    <s v=""/>
    <d v="2022-09-22T00:00:00"/>
    <d v="2022-09-22T00:00:00"/>
    <d v="2022-09-22T00:00:00"/>
    <s v="USD"/>
    <n v="35469.949999999997"/>
    <n v="100"/>
    <x v="3"/>
    <n v="3.3333333333333335"/>
    <x v="1"/>
    <x v="2"/>
    <s v="Overdue"/>
    <x v="1"/>
    <s v="USD"/>
    <n v="35469.949999999997"/>
  </r>
  <r>
    <s v="A2310000"/>
    <x v="19"/>
    <x v="18"/>
    <n v="104291909"/>
    <x v="0"/>
    <x v="1"/>
    <x v="1"/>
    <s v="Orupabo, Amoni "/>
    <s v="WHT Outstg"/>
    <s v="WHT_1800026847 WSPOL OCTOBER 2021 Crude Handling"/>
    <s v=""/>
    <s v="AB"/>
    <s v=""/>
    <d v="2022-09-22T00:00:00"/>
    <d v="2022-09-22T00:00:00"/>
    <d v="2022-09-22T00:00:00"/>
    <s v="USD"/>
    <n v="28353.56"/>
    <n v="100"/>
    <x v="3"/>
    <n v="3.3333333333333335"/>
    <x v="1"/>
    <x v="2"/>
    <s v="Overdue"/>
    <x v="1"/>
    <s v="USD"/>
    <n v="28353.56"/>
  </r>
  <r>
    <s v="A2310000"/>
    <x v="19"/>
    <x v="18"/>
    <n v="104291909"/>
    <x v="0"/>
    <x v="1"/>
    <x v="1"/>
    <s v="Orupabo, Amoni "/>
    <s v="WHT Outstg"/>
    <s v="WHT_1800027049 WSPOL NOV 2021 Crude Handling"/>
    <s v=""/>
    <s v="AB"/>
    <s v=""/>
    <d v="2022-09-22T00:00:00"/>
    <d v="2022-09-22T00:00:00"/>
    <d v="2022-09-22T00:00:00"/>
    <s v="USD"/>
    <n v="20879.46"/>
    <n v="100"/>
    <x v="3"/>
    <n v="3.3333333333333335"/>
    <x v="1"/>
    <x v="2"/>
    <s v="Overdue"/>
    <x v="1"/>
    <s v="USD"/>
    <n v="20879.46"/>
  </r>
  <r>
    <s v="A2310000"/>
    <x v="19"/>
    <x v="18"/>
    <n v="104291906"/>
    <x v="0"/>
    <x v="1"/>
    <x v="1"/>
    <s v="Orupabo, Amoni "/>
    <s v="WHT Outstg"/>
    <s v="WHT_1800027209 WSPOL DECEMBER 2021 Crude Handling"/>
    <s v=""/>
    <s v="AB"/>
    <s v=""/>
    <d v="2022-09-22T00:00:00"/>
    <d v="2022-09-22T00:00:00"/>
    <d v="2022-09-22T00:00:00"/>
    <s v="USD"/>
    <n v="48298.52"/>
    <n v="100"/>
    <x v="3"/>
    <n v="3.3333333333333335"/>
    <x v="1"/>
    <x v="2"/>
    <s v="Overdue"/>
    <x v="1"/>
    <s v="USD"/>
    <n v="48298.52"/>
  </r>
  <r>
    <s v="A2310000"/>
    <x v="19"/>
    <x v="18"/>
    <n v="104291907"/>
    <x v="0"/>
    <x v="1"/>
    <x v="1"/>
    <s v="Orupabo, Amoni "/>
    <s v="WHT Outstg"/>
    <s v="WHT_1800027319 WSPOL JAN 2022 Crude Handling"/>
    <s v=""/>
    <s v="AB"/>
    <s v=""/>
    <d v="2022-09-22T00:00:00"/>
    <d v="2022-09-22T00:00:00"/>
    <d v="2022-09-22T00:00:00"/>
    <s v="USD"/>
    <n v="37493.589999999997"/>
    <n v="100"/>
    <x v="3"/>
    <n v="3.3333333333333335"/>
    <x v="1"/>
    <x v="2"/>
    <s v="Overdue"/>
    <x v="1"/>
    <s v="USD"/>
    <n v="37493.589999999997"/>
  </r>
  <r>
    <s v="A2310000"/>
    <x v="19"/>
    <x v="18"/>
    <n v="104291903"/>
    <x v="0"/>
    <x v="1"/>
    <x v="1"/>
    <s v="Orupabo, Amoni "/>
    <s v="WHT Outstg"/>
    <s v="WHT_1800027320 WSPOL JAN 2022 Crude Handling"/>
    <s v=""/>
    <s v="AB"/>
    <s v=""/>
    <d v="2022-09-22T00:00:00"/>
    <d v="2022-09-22T00:00:00"/>
    <d v="2022-09-22T00:00:00"/>
    <s v="NGN"/>
    <n v="3885600.82"/>
    <n v="100"/>
    <x v="3"/>
    <n v="3.3333333333333335"/>
    <x v="1"/>
    <x v="2"/>
    <s v="Overdue"/>
    <x v="1"/>
    <s v="USD"/>
    <n v="9031.69"/>
  </r>
  <r>
    <s v="A2310000"/>
    <x v="19"/>
    <x v="18"/>
    <n v="104290919"/>
    <x v="0"/>
    <x v="1"/>
    <x v="1"/>
    <s v="Orupabo, Amoni "/>
    <s v="WHT Outstg"/>
    <s v="WHT_1800027452 WSPOL FEB 2022 Crude Handling"/>
    <s v=""/>
    <s v="AB"/>
    <s v=""/>
    <d v="2022-09-21T00:00:00"/>
    <d v="2022-09-21T00:00:00"/>
    <d v="2022-09-21T00:00:00"/>
    <s v="NGN"/>
    <n v="2609226.59"/>
    <n v="101"/>
    <x v="3"/>
    <n v="3.3666666666666667"/>
    <x v="1"/>
    <x v="2"/>
    <s v="Overdue"/>
    <x v="1"/>
    <s v="USD"/>
    <n v="6069.84"/>
  </r>
  <r>
    <s v="A2310000"/>
    <x v="19"/>
    <x v="18"/>
    <n v="104290919"/>
    <x v="0"/>
    <x v="1"/>
    <x v="1"/>
    <s v="Orupabo, Amoni "/>
    <s v="WHT Outstg"/>
    <s v="WHT_1800027594 WSPOL MAR 2022 Crude Handling"/>
    <s v=""/>
    <s v="AB"/>
    <s v=""/>
    <d v="2022-09-21T00:00:00"/>
    <d v="2022-09-21T00:00:00"/>
    <d v="2022-09-21T00:00:00"/>
    <s v="NGN"/>
    <n v="283411.23"/>
    <n v="101"/>
    <x v="3"/>
    <n v="3.3666666666666667"/>
    <x v="1"/>
    <x v="2"/>
    <s v="Overdue"/>
    <x v="1"/>
    <s v="USD"/>
    <n v="659.3"/>
  </r>
  <r>
    <s v="A2310000"/>
    <x v="19"/>
    <x v="18"/>
    <n v="104269712"/>
    <x v="0"/>
    <x v="1"/>
    <x v="1"/>
    <s v="Orupabo, Amoni "/>
    <s v="WHT Outstg"/>
    <s v="WHT_1800027451 WSPOL FEB 2022 Crude Handling"/>
    <s v=""/>
    <s v="AB"/>
    <s v=""/>
    <d v="2022-07-29T00:00:00"/>
    <d v="2022-07-29T00:00:00"/>
    <d v="2022-07-29T00:00:00"/>
    <s v="USD"/>
    <n v="25079.73"/>
    <n v="155"/>
    <x v="3"/>
    <n v="5.166666666666667"/>
    <x v="1"/>
    <x v="2"/>
    <s v="Overdue"/>
    <x v="1"/>
    <s v="USD"/>
    <n v="25079.73"/>
  </r>
  <r>
    <s v="A2310000"/>
    <x v="19"/>
    <x v="18"/>
    <n v="104269712"/>
    <x v="0"/>
    <x v="1"/>
    <x v="1"/>
    <s v="Orupabo, Amoni "/>
    <s v="WHT Outstg"/>
    <s v="WHT_1800027593 WSPOL MAR 2022 Crude Handling"/>
    <s v=""/>
    <s v="AB"/>
    <s v=""/>
    <d v="2022-07-29T00:00:00"/>
    <d v="2022-07-29T00:00:00"/>
    <d v="2022-07-29T00:00:00"/>
    <s v="USD"/>
    <n v="2726.24"/>
    <n v="155"/>
    <x v="3"/>
    <n v="5.166666666666667"/>
    <x v="1"/>
    <x v="2"/>
    <s v="Overdue"/>
    <x v="1"/>
    <s v="USD"/>
    <n v="2726.24"/>
  </r>
  <r>
    <s v="A2310000"/>
    <x v="19"/>
    <x v="18"/>
    <n v="104269710"/>
    <x v="0"/>
    <x v="1"/>
    <x v="1"/>
    <s v="Orupabo, Amoni "/>
    <s v="WHT Outstg"/>
    <s v="WHT_1800027711 Apr'22 Crude Handling"/>
    <s v=""/>
    <s v="AB"/>
    <s v=""/>
    <d v="2022-07-29T00:00:00"/>
    <d v="2022-07-29T00:00:00"/>
    <d v="2022-07-29T00:00:00"/>
    <s v="NGN"/>
    <n v="203226.47"/>
    <n v="155"/>
    <x v="3"/>
    <n v="5.166666666666667"/>
    <x v="1"/>
    <x v="2"/>
    <s v="Overdue"/>
    <x v="1"/>
    <s v="USD"/>
    <n v="488.94"/>
  </r>
  <r>
    <s v="A2310000"/>
    <x v="19"/>
    <x v="18"/>
    <n v="104205216"/>
    <x v="0"/>
    <x v="1"/>
    <x v="1"/>
    <s v="Orupabo, Amoni "/>
    <s v="WHT Outstg"/>
    <s v="WHT_1800026579 WSPOL AUGUST 2021 Crude Handling"/>
    <s v=""/>
    <s v="AB"/>
    <s v=""/>
    <d v="2022-02-28T00:00:00"/>
    <d v="2022-02-28T00:00:00"/>
    <d v="2022-02-28T00:00:00"/>
    <s v="USD"/>
    <n v="34487.74"/>
    <n v="306"/>
    <x v="4"/>
    <n v="10.199999999999999"/>
    <x v="2"/>
    <x v="2"/>
    <s v="Overdue"/>
    <x v="1"/>
    <s v="USD"/>
    <n v="34487.74"/>
  </r>
  <r>
    <s v="A2310000"/>
    <x v="19"/>
    <x v="18"/>
    <n v="104205219"/>
    <x v="0"/>
    <x v="1"/>
    <x v="1"/>
    <s v="Orupabo, Amoni "/>
    <s v="WHT Outstg"/>
    <s v="WHT_1800026708 WSPOL SEPTEMBER 2021 Crude Handling"/>
    <s v=""/>
    <s v="AB"/>
    <s v=""/>
    <d v="2022-02-28T00:00:00"/>
    <d v="2022-02-28T00:00:00"/>
    <d v="2022-02-28T00:00:00"/>
    <s v="NGN"/>
    <n v="3635818.72"/>
    <n v="306"/>
    <x v="4"/>
    <n v="10.199999999999999"/>
    <x v="2"/>
    <x v="2"/>
    <s v="Overdue"/>
    <x v="1"/>
    <s v="USD"/>
    <n v="8739.42"/>
  </r>
  <r>
    <s v="A2310000"/>
    <x v="19"/>
    <x v="18"/>
    <n v="104205221"/>
    <x v="0"/>
    <x v="1"/>
    <x v="1"/>
    <s v="Orupabo, Amoni "/>
    <s v="WHT Outstg"/>
    <s v="WHT_1800026848 WSPOL OCTOBER 2021 Crude Handling"/>
    <s v=""/>
    <s v="AB"/>
    <s v=""/>
    <d v="2022-02-28T00:00:00"/>
    <d v="2022-02-28T00:00:00"/>
    <d v="2022-02-28T00:00:00"/>
    <s v="NGN"/>
    <n v="2909164.28"/>
    <n v="306"/>
    <x v="4"/>
    <n v="10.199999999999999"/>
    <x v="2"/>
    <x v="2"/>
    <s v="Overdue"/>
    <x v="1"/>
    <s v="USD"/>
    <n v="6992.76"/>
  </r>
  <r>
    <s v="A2310000"/>
    <x v="19"/>
    <x v="18"/>
    <n v="104205222"/>
    <x v="0"/>
    <x v="1"/>
    <x v="1"/>
    <s v="Orupabo, Amoni "/>
    <s v="WHT Outstg"/>
    <s v="WHT_1800027050 WSPOL NOV 2021 Crude Handling"/>
    <s v=""/>
    <s v="AB"/>
    <s v=""/>
    <d v="2022-02-28T00:00:00"/>
    <d v="2022-02-28T00:00:00"/>
    <d v="2022-02-28T00:00:00"/>
    <s v="NGN"/>
    <n v="2144348.98"/>
    <n v="306"/>
    <x v="4"/>
    <n v="10.199999999999999"/>
    <x v="2"/>
    <x v="2"/>
    <s v="Overdue"/>
    <x v="1"/>
    <s v="USD"/>
    <n v="5154.37"/>
  </r>
  <r>
    <s v="A2310000"/>
    <x v="19"/>
    <x v="18"/>
    <n v="104205222"/>
    <x v="0"/>
    <x v="1"/>
    <x v="1"/>
    <s v="Orupabo, Amoni "/>
    <s v="WHT Outstg"/>
    <s v="WHT_1800027210 WSPOL DECEMBER 2021 Crude Handling"/>
    <s v=""/>
    <s v="AB"/>
    <s v=""/>
    <d v="2022-02-28T00:00:00"/>
    <d v="2022-02-28T00:00:00"/>
    <d v="2022-02-28T00:00:00"/>
    <s v="NGN"/>
    <n v="2978566.38"/>
    <n v="306"/>
    <x v="4"/>
    <n v="10.199999999999999"/>
    <x v="2"/>
    <x v="2"/>
    <s v="Overdue"/>
    <x v="1"/>
    <s v="USD"/>
    <n v="7159.58"/>
  </r>
  <r>
    <s v="A2310000"/>
    <x v="19"/>
    <x v="18"/>
    <n v="104166747"/>
    <x v="0"/>
    <x v="1"/>
    <x v="1"/>
    <s v="Orupabo, Amoni "/>
    <s v="WHT Outstg"/>
    <s v="WHT_1800025717 WSPOL FEB 2021 Crude Handling"/>
    <s v=""/>
    <s v="AB"/>
    <s v=""/>
    <d v="2021-11-29T00:00:00"/>
    <d v="2021-11-29T00:00:00"/>
    <d v="2021-11-29T00:00:00"/>
    <s v="USD"/>
    <n v="34833.449999999997"/>
    <n v="397"/>
    <x v="4"/>
    <n v="13.233333333333333"/>
    <x v="3"/>
    <x v="2"/>
    <s v="Overdue"/>
    <x v="1"/>
    <s v="USD"/>
    <n v="34833.449999999997"/>
  </r>
  <r>
    <s v="A2310000"/>
    <x v="19"/>
    <x v="18"/>
    <n v="104166747"/>
    <x v="0"/>
    <x v="1"/>
    <x v="1"/>
    <s v="Orupabo, Amoni "/>
    <s v="WHT Outstg"/>
    <s v="WHT_1800025858 WSPOL MARCH 2021 Crude Handling"/>
    <s v=""/>
    <s v="AB"/>
    <s v=""/>
    <d v="2021-11-29T00:00:00"/>
    <d v="2021-11-29T00:00:00"/>
    <d v="2021-11-29T00:00:00"/>
    <s v="USD"/>
    <n v="40930.9"/>
    <n v="397"/>
    <x v="4"/>
    <n v="13.233333333333333"/>
    <x v="3"/>
    <x v="2"/>
    <s v="Overdue"/>
    <x v="1"/>
    <s v="USD"/>
    <n v="40930.9"/>
  </r>
  <r>
    <s v="A2310000"/>
    <x v="19"/>
    <x v="18"/>
    <n v="104166747"/>
    <x v="0"/>
    <x v="1"/>
    <x v="1"/>
    <s v="Orupabo, Amoni "/>
    <s v="WHT Outstg"/>
    <s v="WHT_1800025990 WSPOL APR 2021 Crude Handling"/>
    <s v=""/>
    <s v="AB"/>
    <s v=""/>
    <d v="2021-11-29T00:00:00"/>
    <d v="2021-11-29T00:00:00"/>
    <d v="2021-11-29T00:00:00"/>
    <s v="USD"/>
    <n v="35940.29"/>
    <n v="397"/>
    <x v="4"/>
    <n v="13.233333333333333"/>
    <x v="3"/>
    <x v="2"/>
    <s v="Overdue"/>
    <x v="1"/>
    <s v="USD"/>
    <n v="35940.29"/>
  </r>
  <r>
    <s v="A2310000"/>
    <x v="19"/>
    <x v="18"/>
    <n v="104166747"/>
    <x v="0"/>
    <x v="1"/>
    <x v="1"/>
    <s v="Orupabo, Amoni "/>
    <s v="WHT Outstg"/>
    <s v="WHT_1800026167 WSPOL MAY 2021 Crude Handling"/>
    <s v=""/>
    <s v="AB"/>
    <s v=""/>
    <d v="2021-11-29T00:00:00"/>
    <d v="2021-11-29T00:00:00"/>
    <d v="2021-11-29T00:00:00"/>
    <s v="USD"/>
    <n v="23350.89"/>
    <n v="397"/>
    <x v="4"/>
    <n v="13.233333333333333"/>
    <x v="3"/>
    <x v="2"/>
    <s v="Overdue"/>
    <x v="1"/>
    <s v="USD"/>
    <n v="23350.89"/>
  </r>
  <r>
    <s v="A2310000"/>
    <x v="19"/>
    <x v="18"/>
    <n v="104166747"/>
    <x v="0"/>
    <x v="1"/>
    <x v="1"/>
    <s v="Orupabo, Amoni "/>
    <s v="WHT Outstg"/>
    <s v="WHT_1800026285 WSPOL JAN-APR 2021 SUPPLEM CHA"/>
    <s v=""/>
    <s v="AB"/>
    <s v=""/>
    <d v="2021-11-29T00:00:00"/>
    <d v="2021-11-29T00:00:00"/>
    <d v="2021-11-29T00:00:00"/>
    <s v="USD"/>
    <n v="10204.6"/>
    <n v="397"/>
    <x v="4"/>
    <n v="13.233333333333333"/>
    <x v="3"/>
    <x v="2"/>
    <s v="Overdue"/>
    <x v="1"/>
    <s v="USD"/>
    <n v="10204.6"/>
  </r>
  <r>
    <s v="A2310000"/>
    <x v="19"/>
    <x v="18"/>
    <n v="104166747"/>
    <x v="0"/>
    <x v="1"/>
    <x v="1"/>
    <s v="Orupabo, Amoni "/>
    <s v="WHT Outstg"/>
    <s v="WHT_1800026324 WSPOL June 2021 Crude Handling"/>
    <s v=""/>
    <s v="AB"/>
    <s v=""/>
    <d v="2021-11-29T00:00:00"/>
    <d v="2021-11-29T00:00:00"/>
    <d v="2021-11-29T00:00:00"/>
    <s v="USD"/>
    <n v="31346.17"/>
    <n v="397"/>
    <x v="4"/>
    <n v="13.233333333333333"/>
    <x v="3"/>
    <x v="2"/>
    <s v="Overdue"/>
    <x v="1"/>
    <s v="USD"/>
    <n v="31346.17"/>
  </r>
  <r>
    <s v="A2310000"/>
    <x v="19"/>
    <x v="18"/>
    <n v="104166747"/>
    <x v="0"/>
    <x v="1"/>
    <x v="1"/>
    <s v="Orupabo, Amoni "/>
    <s v="WHT Outstg"/>
    <s v="WHt_1800026458 WSPOL JULY 2021 Crude Handling"/>
    <s v=""/>
    <s v="AB"/>
    <s v=""/>
    <d v="2021-11-29T00:00:00"/>
    <d v="2021-11-29T00:00:00"/>
    <d v="2021-11-29T00:00:00"/>
    <s v="USD"/>
    <n v="39649.56"/>
    <n v="397"/>
    <x v="4"/>
    <n v="13.233333333333333"/>
    <x v="3"/>
    <x v="2"/>
    <s v="Overdue"/>
    <x v="1"/>
    <s v="USD"/>
    <n v="39649.56"/>
  </r>
  <r>
    <s v="A2310000"/>
    <x v="19"/>
    <x v="18"/>
    <n v="104166745"/>
    <x v="0"/>
    <x v="1"/>
    <x v="1"/>
    <s v="Orupabo, Amoni "/>
    <s v="WHT Outstg"/>
    <s v="WHT on 1600003362 WSPOL Jan - feb 2020 CHA"/>
    <s v=""/>
    <s v="AB"/>
    <s v=""/>
    <d v="2021-11-29T00:00:00"/>
    <d v="2021-11-29T00:00:00"/>
    <d v="2021-11-29T00:00:00"/>
    <s v="NGN"/>
    <n v="-259527.22"/>
    <n v="397"/>
    <x v="4"/>
    <n v="13.233333333333333"/>
    <x v="3"/>
    <x v="2"/>
    <s v="Overdue"/>
    <x v="1"/>
    <s v="USD"/>
    <n v="-632"/>
  </r>
  <r>
    <s v="A2310000"/>
    <x v="19"/>
    <x v="18"/>
    <n v="104166745"/>
    <x v="0"/>
    <x v="1"/>
    <x v="1"/>
    <s v="Orupabo, Amoni 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97"/>
    <x v="4"/>
    <n v="13.233333333333333"/>
    <x v="3"/>
    <x v="2"/>
    <s v="Overdue"/>
    <x v="1"/>
    <s v="USD"/>
    <n v="8047.91"/>
  </r>
  <r>
    <s v="A2310000"/>
    <x v="19"/>
    <x v="18"/>
    <n v="104166745"/>
    <x v="0"/>
    <x v="1"/>
    <x v="1"/>
    <s v="Orupabo, Amoni 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97"/>
    <x v="4"/>
    <n v="13.233333333333333"/>
    <x v="3"/>
    <x v="2"/>
    <s v="Overdue"/>
    <x v="1"/>
    <s v="USD"/>
    <n v="9456.66"/>
  </r>
  <r>
    <s v="A2310000"/>
    <x v="19"/>
    <x v="18"/>
    <n v="104166745"/>
    <x v="0"/>
    <x v="1"/>
    <x v="1"/>
    <s v="Orupabo, Amoni 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97"/>
    <x v="4"/>
    <n v="13.233333333333333"/>
    <x v="3"/>
    <x v="2"/>
    <s v="Overdue"/>
    <x v="1"/>
    <s v="USD"/>
    <n v="8303.6299999999992"/>
  </r>
  <r>
    <s v="A2310000"/>
    <x v="19"/>
    <x v="18"/>
    <n v="104166745"/>
    <x v="0"/>
    <x v="1"/>
    <x v="1"/>
    <s v="Orupabo, Amoni 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97"/>
    <x v="4"/>
    <n v="13.233333333333333"/>
    <x v="3"/>
    <x v="2"/>
    <s v="Overdue"/>
    <x v="1"/>
    <s v="USD"/>
    <n v="5645.83"/>
  </r>
  <r>
    <s v="A2310000"/>
    <x v="19"/>
    <x v="18"/>
    <n v="104166745"/>
    <x v="0"/>
    <x v="1"/>
    <x v="1"/>
    <s v="Orupabo, Amoni 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97"/>
    <x v="4"/>
    <n v="13.233333333333333"/>
    <x v="3"/>
    <x v="2"/>
    <s v="Overdue"/>
    <x v="1"/>
    <s v="USD"/>
    <n v="2357.67"/>
  </r>
  <r>
    <s v="A2310000"/>
    <x v="19"/>
    <x v="18"/>
    <n v="104166745"/>
    <x v="0"/>
    <x v="1"/>
    <x v="1"/>
    <s v="Orupabo, Amoni 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97"/>
    <x v="4"/>
    <n v="13.233333333333333"/>
    <x v="3"/>
    <x v="2"/>
    <s v="Overdue"/>
    <x v="1"/>
    <s v="USD"/>
    <n v="7817.86"/>
  </r>
  <r>
    <s v="A2310000"/>
    <x v="19"/>
    <x v="18"/>
    <n v="104166745"/>
    <x v="0"/>
    <x v="1"/>
    <x v="1"/>
    <s v="Orupabo, Amoni 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97"/>
    <x v="4"/>
    <n v="13.233333333333333"/>
    <x v="3"/>
    <x v="2"/>
    <s v="Overdue"/>
    <x v="1"/>
    <s v="USD"/>
    <n v="9887.98"/>
  </r>
  <r>
    <s v="A2310000"/>
    <x v="19"/>
    <x v="18"/>
    <n v="104166745"/>
    <x v="0"/>
    <x v="1"/>
    <x v="1"/>
    <s v="Orupabo, Amoni "/>
    <s v="WHT Outstg"/>
    <s v="WHT_1800026580 WSPOL AUGUST 2021 CHA"/>
    <s v=""/>
    <s v="AB"/>
    <s v=""/>
    <d v="2021-11-29T00:00:00"/>
    <d v="2021-11-29T00:00:00"/>
    <d v="2021-11-29T00:00:00"/>
    <s v="NGN"/>
    <n v="3532002.88"/>
    <n v="397"/>
    <x v="4"/>
    <n v="13.233333333333333"/>
    <x v="3"/>
    <x v="2"/>
    <s v="Overdue"/>
    <x v="1"/>
    <s v="USD"/>
    <n v="8601.1299999999992"/>
  </r>
  <r>
    <s v="A2310000"/>
    <x v="19"/>
    <x v="18"/>
    <n v="104089659"/>
    <x v="0"/>
    <x v="1"/>
    <x v="1"/>
    <s v="Orupabo, Amoni 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569"/>
    <x v="4"/>
    <n v="18.966666666666665"/>
    <x v="4"/>
    <x v="2"/>
    <s v="Overdue"/>
    <x v="1"/>
    <s v="USD"/>
    <n v="11724.34"/>
  </r>
  <r>
    <s v="A2310000"/>
    <x v="19"/>
    <x v="18"/>
    <n v="104089659"/>
    <x v="0"/>
    <x v="1"/>
    <x v="1"/>
    <s v="Orupabo, Amoni "/>
    <s v="WHT Outstg"/>
    <s v="WHT on Inv 1800025447 WSPOL DEC 2020 CHA"/>
    <s v=""/>
    <s v="AB"/>
    <s v=""/>
    <d v="2021-06-10T00:00:00"/>
    <d v="2021-06-10T00:00:00"/>
    <d v="2021-06-10T00:00:00"/>
    <s v="NGN"/>
    <n v="5114058.13"/>
    <n v="569"/>
    <x v="4"/>
    <n v="18.966666666666665"/>
    <x v="4"/>
    <x v="2"/>
    <s v="Overdue"/>
    <x v="1"/>
    <s v="USD"/>
    <n v="12483.93"/>
  </r>
  <r>
    <s v="A2310000"/>
    <x v="19"/>
    <x v="18"/>
    <n v="104089659"/>
    <x v="0"/>
    <x v="1"/>
    <x v="1"/>
    <s v="Orupabo, Amoni "/>
    <s v="WHT Outstg"/>
    <s v="WHT on Inv 1800025564 WSPOL JAN 2021 CHA"/>
    <s v=""/>
    <s v="AB"/>
    <s v=""/>
    <d v="2021-06-10T00:00:00"/>
    <d v="2021-06-10T00:00:00"/>
    <d v="2021-06-10T00:00:00"/>
    <s v="NGN"/>
    <n v="3341933.06"/>
    <n v="569"/>
    <x v="4"/>
    <n v="18.966666666666665"/>
    <x v="4"/>
    <x v="2"/>
    <s v="Overdue"/>
    <x v="1"/>
    <s v="USD"/>
    <n v="8157.99"/>
  </r>
  <r>
    <s v="A2310000"/>
    <x v="19"/>
    <x v="18"/>
    <n v="104089660"/>
    <x v="0"/>
    <x v="1"/>
    <x v="1"/>
    <s v="Orupabo, Amoni 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569"/>
    <x v="4"/>
    <n v="18.966666666666665"/>
    <x v="4"/>
    <x v="2"/>
    <s v="Overdue"/>
    <x v="1"/>
    <s v="USD"/>
    <n v="35224.589999999997"/>
  </r>
  <r>
    <s v="A2310000"/>
    <x v="19"/>
    <x v="18"/>
    <n v="103998588"/>
    <x v="0"/>
    <x v="1"/>
    <x v="1"/>
    <s v="Orupabo, Amoni 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768"/>
    <x v="4"/>
    <n v="25.6"/>
    <x v="4"/>
    <x v="2"/>
    <s v="Overdue"/>
    <x v="1"/>
    <s v="USD"/>
    <n v="13366.64"/>
  </r>
  <r>
    <s v="A2310000"/>
    <x v="19"/>
    <x v="18"/>
    <n v="103998591"/>
    <x v="0"/>
    <x v="1"/>
    <x v="1"/>
    <s v="Orupabo, Amoni 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768"/>
    <x v="4"/>
    <n v="25.6"/>
    <x v="4"/>
    <x v="2"/>
    <s v="Overdue"/>
    <x v="1"/>
    <s v="USD"/>
    <n v="13803.21"/>
  </r>
  <r>
    <s v="A2310000"/>
    <x v="19"/>
    <x v="18"/>
    <n v="103998591"/>
    <x v="0"/>
    <x v="1"/>
    <x v="1"/>
    <s v="Orupabo, Amoni 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768"/>
    <x v="4"/>
    <n v="25.6"/>
    <x v="4"/>
    <x v="2"/>
    <s v="Overdue"/>
    <x v="1"/>
    <s v="USD"/>
    <n v="12696.99"/>
  </r>
  <r>
    <s v="A2310000"/>
    <x v="19"/>
    <x v="18"/>
    <n v="103998592"/>
    <x v="0"/>
    <x v="1"/>
    <x v="1"/>
    <s v="Orupabo, Amoni "/>
    <s v="WHT Outstg"/>
    <s v="WHT on inv 1800024435 WSPOL JUN 2020 CHA"/>
    <s v=""/>
    <s v="AB"/>
    <s v=""/>
    <d v="2020-11-23T00:00:00"/>
    <d v="2020-11-23T00:00:00"/>
    <d v="2020-11-23T00:00:00"/>
    <s v="USD"/>
    <n v="61722.64"/>
    <n v="768"/>
    <x v="4"/>
    <n v="25.6"/>
    <x v="4"/>
    <x v="2"/>
    <s v="Overdue"/>
    <x v="1"/>
    <s v="USD"/>
    <n v="61722.64"/>
  </r>
  <r>
    <s v="A2310000"/>
    <x v="19"/>
    <x v="18"/>
    <n v="103975436"/>
    <x v="0"/>
    <x v="1"/>
    <x v="1"/>
    <s v="Orupabo, Amoni 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823"/>
    <x v="4"/>
    <n v="27.433333333333334"/>
    <x v="4"/>
    <x v="2"/>
    <s v="Overdue"/>
    <x v="1"/>
    <s v="USD"/>
    <n v="11862.28"/>
  </r>
  <r>
    <s v="A2310000"/>
    <x v="19"/>
    <x v="18"/>
    <n v="103975437"/>
    <x v="0"/>
    <x v="1"/>
    <x v="1"/>
    <s v="Orupabo, Amoni 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823"/>
    <x v="4"/>
    <n v="27.433333333333334"/>
    <x v="4"/>
    <x v="2"/>
    <s v="Overdue"/>
    <x v="1"/>
    <s v="USD"/>
    <n v="11969.03"/>
  </r>
  <r>
    <s v="A2310000"/>
    <x v="19"/>
    <x v="18"/>
    <n v="103975439"/>
    <x v="0"/>
    <x v="1"/>
    <x v="1"/>
    <s v="Orupabo, Amoni "/>
    <s v="WHT Outstg"/>
    <s v="WHT  on inv 1800024069 WSPOL APR 2020 CHA"/>
    <s v=""/>
    <s v="AB"/>
    <s v=""/>
    <d v="2020-09-29T00:00:00"/>
    <d v="2020-09-29T00:00:00"/>
    <d v="2020-09-29T00:00:00"/>
    <s v="NGN"/>
    <n v="4591922.7"/>
    <n v="823"/>
    <x v="4"/>
    <n v="27.433333333333334"/>
    <x v="4"/>
    <x v="2"/>
    <s v="Overdue"/>
    <x v="1"/>
    <s v="USD"/>
    <n v="12099.72"/>
  </r>
  <r>
    <s v="A2310000"/>
    <x v="19"/>
    <x v="18"/>
    <n v="103975439"/>
    <x v="0"/>
    <x v="1"/>
    <x v="1"/>
    <s v="Orupabo, Amoni 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823"/>
    <x v="4"/>
    <n v="27.433333333333334"/>
    <x v="4"/>
    <x v="2"/>
    <s v="Overdue"/>
    <x v="1"/>
    <s v="USD"/>
    <n v="15435.04"/>
  </r>
  <r>
    <s v="A2310000"/>
    <x v="19"/>
    <x v="18"/>
    <n v="103975456"/>
    <x v="0"/>
    <x v="1"/>
    <x v="1"/>
    <s v="Orupabo, Amoni "/>
    <s v="WHT Outstg"/>
    <s v="WHT on inv 1800024267 WSPOL MAY 2020 CHA"/>
    <s v=""/>
    <s v="AB"/>
    <s v=""/>
    <d v="2020-09-29T00:00:00"/>
    <d v="2020-09-29T00:00:00"/>
    <d v="2020-09-29T00:00:00"/>
    <s v="USD"/>
    <n v="64995.31"/>
    <n v="823"/>
    <x v="4"/>
    <n v="27.433333333333334"/>
    <x v="4"/>
    <x v="2"/>
    <s v="Overdue"/>
    <x v="1"/>
    <s v="USD"/>
    <n v="64995.31"/>
  </r>
  <r>
    <s v="A2310000"/>
    <x v="19"/>
    <x v="18"/>
    <n v="103950522"/>
    <x v="0"/>
    <x v="1"/>
    <x v="1"/>
    <s v="Orupabo, Amoni 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880"/>
    <x v="4"/>
    <n v="29.333333333333332"/>
    <x v="4"/>
    <x v="2"/>
    <s v="Overdue"/>
    <x v="1"/>
    <s v="USD"/>
    <n v="13175.45"/>
  </r>
  <r>
    <s v="A2310000"/>
    <x v="19"/>
    <x v="18"/>
    <n v="103931818"/>
    <x v="0"/>
    <x v="1"/>
    <x v="1"/>
    <s v="Orupabo, Amoni "/>
    <s v="WHT Outstg"/>
    <s v="WHT on 1800023377 DEC 2019 Crude Handling"/>
    <s v=""/>
    <s v="AB"/>
    <s v=""/>
    <d v="2020-06-19T00:00:00"/>
    <d v="2020-06-19T00:00:00"/>
    <d v="2020-06-19T00:00:00"/>
    <s v="NGN"/>
    <n v="4425091.13"/>
    <n v="925"/>
    <x v="4"/>
    <n v="30.833333333333332"/>
    <x v="4"/>
    <x v="2"/>
    <s v="Overdue"/>
    <x v="1"/>
    <s v="USD"/>
    <n v="12274.76"/>
  </r>
  <r>
    <s v="A2310000"/>
    <x v="19"/>
    <x v="18"/>
    <n v="103924217"/>
    <x v="0"/>
    <x v="1"/>
    <x v="1"/>
    <s v="Orupabo, Amoni 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936"/>
    <x v="4"/>
    <n v="31.2"/>
    <x v="4"/>
    <x v="2"/>
    <s v="Overdue"/>
    <x v="1"/>
    <s v="USD"/>
    <n v="10947.03"/>
  </r>
  <r>
    <s v="A2310000"/>
    <x v="19"/>
    <x v="18"/>
    <n v="103925546"/>
    <x v="0"/>
    <x v="1"/>
    <x v="1"/>
    <s v="Orupabo, Amoni "/>
    <s v="WHT Outstg"/>
    <s v="WHT ON INV 1800010745 APRIL 2013 CRUDE HANDLING"/>
    <s v=""/>
    <s v="AB"/>
    <s v=""/>
    <d v="2020-06-08T00:00:00"/>
    <d v="2020-06-08T00:00:00"/>
    <d v="2020-06-08T00:00:00"/>
    <s v="USD"/>
    <n v="5930.5"/>
    <n v="936"/>
    <x v="4"/>
    <n v="31.2"/>
    <x v="4"/>
    <x v="2"/>
    <s v="Overdue"/>
    <x v="1"/>
    <s v="USD"/>
    <n v="5930.5"/>
  </r>
  <r>
    <s v="A2310000"/>
    <x v="19"/>
    <x v="18"/>
    <n v="103925549"/>
    <x v="0"/>
    <x v="1"/>
    <x v="1"/>
    <s v="Orupabo, Amoni 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936"/>
    <x v="4"/>
    <n v="31.2"/>
    <x v="4"/>
    <x v="2"/>
    <s v="Overdue"/>
    <x v="1"/>
    <s v="USD"/>
    <n v="333.98"/>
  </r>
  <r>
    <s v="A2310000"/>
    <x v="19"/>
    <x v="18"/>
    <n v="104167268"/>
    <x v="0"/>
    <x v="1"/>
    <x v="1"/>
    <s v="Orupabo, Amoni 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943"/>
    <x v="4"/>
    <n v="31.433333333333334"/>
    <x v="4"/>
    <x v="2"/>
    <s v="Overdue"/>
    <x v="1"/>
    <s v="USD"/>
    <n v="258.33999999999997"/>
  </r>
  <r>
    <s v="A2310000"/>
    <x v="19"/>
    <x v="18"/>
    <n v="103921771"/>
    <x v="0"/>
    <x v="1"/>
    <x v="1"/>
    <s v="Orupabo, Amoni "/>
    <s v="WHT Outstg"/>
    <s v="WHT on 1800011077 - JUNE 2013 CRUDE HANDLING"/>
    <s v=""/>
    <s v="AB"/>
    <s v=""/>
    <d v="2020-05-29T00:00:00"/>
    <d v="2020-05-29T00:00:00"/>
    <d v="2020-05-29T00:00:00"/>
    <s v="USD"/>
    <n v="3037.83"/>
    <n v="946"/>
    <x v="4"/>
    <n v="31.533333333333335"/>
    <x v="4"/>
    <x v="2"/>
    <s v="Overdue"/>
    <x v="1"/>
    <s v="USD"/>
    <n v="3037.83"/>
  </r>
  <r>
    <s v="A2310000"/>
    <x v="19"/>
    <x v="18"/>
    <n v="103921783"/>
    <x v="0"/>
    <x v="1"/>
    <x v="1"/>
    <s v="Orupabo, Amoni 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946"/>
    <x v="4"/>
    <n v="31.533333333333335"/>
    <x v="4"/>
    <x v="2"/>
    <s v="Overdue"/>
    <x v="1"/>
    <s v="USD"/>
    <n v="4683.84"/>
  </r>
  <r>
    <s v="A2310000"/>
    <x v="19"/>
    <x v="18"/>
    <n v="104290907"/>
    <x v="0"/>
    <x v="1"/>
    <x v="1"/>
    <s v="Orupabo, Amoni "/>
    <s v="WHT Outstg"/>
    <s v="WHT ON 1800023138 - NOV 2019 Crude Handling"/>
    <s v=""/>
    <s v="AB"/>
    <s v=""/>
    <d v="2022-09-21T00:00:00"/>
    <d v="2022-09-21T00:00:00"/>
    <d v="2020-02-27T00:00:00"/>
    <s v="NGN"/>
    <n v="4399875.66"/>
    <n v="1038"/>
    <x v="4"/>
    <n v="34.6"/>
    <x v="4"/>
    <x v="2"/>
    <s v="Overdue"/>
    <x v="1"/>
    <s v="USD"/>
    <n v="14357.67"/>
  </r>
  <r>
    <s v="A2310000"/>
    <x v="19"/>
    <x v="18"/>
    <n v="103868329"/>
    <x v="0"/>
    <x v="1"/>
    <x v="1"/>
    <s v="Orupabo, Amoni "/>
    <s v="WHT Outstg"/>
    <s v="WHT on 1800022793 - SEP 2019 Crude Handling"/>
    <s v=""/>
    <s v="AB"/>
    <s v=""/>
    <d v="2020-01-30T00:00:00"/>
    <d v="2020-01-30T00:00:00"/>
    <d v="2020-01-30T00:00:00"/>
    <s v="NGN"/>
    <n v="4783311.63"/>
    <n v="1066"/>
    <x v="4"/>
    <n v="35.533333333333331"/>
    <x v="4"/>
    <x v="2"/>
    <s v="Overdue"/>
    <x v="1"/>
    <s v="USD"/>
    <n v="15606.03"/>
  </r>
  <r>
    <s v="A2310000"/>
    <x v="19"/>
    <x v="18"/>
    <n v="103868329"/>
    <x v="0"/>
    <x v="1"/>
    <x v="1"/>
    <s v="Orupabo, Amoni 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1066"/>
    <x v="4"/>
    <n v="35.533333333333331"/>
    <x v="4"/>
    <x v="2"/>
    <s v="Overdue"/>
    <x v="1"/>
    <s v="USD"/>
    <n v="15578.45"/>
  </r>
  <r>
    <s v="A2310000"/>
    <x v="19"/>
    <x v="18"/>
    <n v="103830122"/>
    <x v="0"/>
    <x v="1"/>
    <x v="1"/>
    <s v="Orupabo, Amoni 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1143"/>
    <x v="4"/>
    <n v="38.1"/>
    <x v="4"/>
    <x v="2"/>
    <s v="Overdue"/>
    <x v="1"/>
    <s v="USD"/>
    <n v="14864.57"/>
  </r>
  <r>
    <s v="A2310000"/>
    <x v="19"/>
    <x v="18"/>
    <n v="103815863"/>
    <x v="0"/>
    <x v="1"/>
    <x v="1"/>
    <s v="Orupabo, Amoni 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1167"/>
    <x v="4"/>
    <n v="38.9"/>
    <x v="4"/>
    <x v="2"/>
    <s v="Overdue"/>
    <x v="1"/>
    <s v="USD"/>
    <n v="13768.99"/>
  </r>
  <r>
    <s v="A2310000"/>
    <x v="19"/>
    <x v="18"/>
    <n v="103815865"/>
    <x v="0"/>
    <x v="1"/>
    <x v="1"/>
    <s v="Orupabo, Amoni 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1167"/>
    <x v="4"/>
    <n v="38.9"/>
    <x v="4"/>
    <x v="2"/>
    <s v="Overdue"/>
    <x v="1"/>
    <s v="USD"/>
    <n v="10665.56"/>
  </r>
  <r>
    <s v="A2310000"/>
    <x v="19"/>
    <x v="18"/>
    <n v="103917068"/>
    <x v="0"/>
    <x v="1"/>
    <x v="1"/>
    <s v="Orupabo, Amoni 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1249"/>
    <x v="4"/>
    <n v="41.633333333333333"/>
    <x v="4"/>
    <x v="2"/>
    <s v="Overdue"/>
    <x v="1"/>
    <s v="USD"/>
    <n v="6259.12"/>
  </r>
  <r>
    <s v="A2310000"/>
    <x v="19"/>
    <x v="18"/>
    <n v="103917068"/>
    <x v="0"/>
    <x v="1"/>
    <x v="1"/>
    <s v="Orupabo, Amoni 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1249"/>
    <x v="4"/>
    <n v="41.633333333333333"/>
    <x v="4"/>
    <x v="2"/>
    <s v="Overdue"/>
    <x v="1"/>
    <s v="USD"/>
    <n v="3208.88"/>
  </r>
  <r>
    <s v="A2310000"/>
    <x v="19"/>
    <x v="18"/>
    <n v="103917068"/>
    <x v="0"/>
    <x v="1"/>
    <x v="1"/>
    <s v="Orupabo, Amoni 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1249"/>
    <x v="4"/>
    <n v="41.633333333333333"/>
    <x v="4"/>
    <x v="2"/>
    <s v="Overdue"/>
    <x v="1"/>
    <s v="USD"/>
    <n v="5940.44"/>
  </r>
  <r>
    <s v="A2310000"/>
    <x v="19"/>
    <x v="18"/>
    <n v="103917068"/>
    <x v="0"/>
    <x v="1"/>
    <x v="1"/>
    <s v="Orupabo, Amoni "/>
    <s v="WHT Outstg"/>
    <s v="WHT ON 1800021956 - MAY 2019 Crude Handling"/>
    <s v=""/>
    <s v="AB"/>
    <s v=""/>
    <d v="2020-05-13T00:00:00"/>
    <d v="2020-05-13T00:00:00"/>
    <d v="2019-07-31T00:00:00"/>
    <s v="NGN"/>
    <n v="4074029.37"/>
    <n v="1249"/>
    <x v="4"/>
    <n v="41.633333333333333"/>
    <x v="4"/>
    <x v="2"/>
    <s v="Overdue"/>
    <x v="1"/>
    <s v="USD"/>
    <n v="11300.95"/>
  </r>
  <r>
    <s v="A2310000"/>
    <x v="19"/>
    <x v="18"/>
    <n v="103922301"/>
    <x v="0"/>
    <x v="1"/>
    <x v="1"/>
    <s v="Orupabo, Amoni "/>
    <s v="WHT Outstg"/>
    <s v="WHT on 1800021753 - TPI 2017 Supplementary"/>
    <s v=""/>
    <s v="AB"/>
    <s v=""/>
    <d v="2020-06-01T00:00:00"/>
    <d v="2020-06-01T00:00:00"/>
    <d v="2019-07-31T00:00:00"/>
    <s v="USD"/>
    <n v="15155.13"/>
    <n v="1249"/>
    <x v="4"/>
    <n v="41.633333333333333"/>
    <x v="4"/>
    <x v="2"/>
    <s v="Overdue"/>
    <x v="1"/>
    <s v="USD"/>
    <n v="15155.13"/>
  </r>
  <r>
    <s v="A2310000"/>
    <x v="19"/>
    <x v="18"/>
    <n v="103918323"/>
    <x v="0"/>
    <x v="1"/>
    <x v="1"/>
    <s v="Orupabo, Amoni "/>
    <s v="WHT Outstg"/>
    <s v="WHT RECEIPT NO 012605B3"/>
    <s v=""/>
    <s v="AB"/>
    <s v=""/>
    <d v="2020-05-18T00:00:00"/>
    <d v="2020-05-18T00:00:00"/>
    <d v="2019-05-28T00:00:00"/>
    <s v="NGN"/>
    <n v="-44375392.259999998"/>
    <n v="1313"/>
    <x v="4"/>
    <n v="43.766666666666666"/>
    <x v="4"/>
    <x v="2"/>
    <s v="Overdue"/>
    <x v="1"/>
    <s v="USD"/>
    <n v="-123092.9"/>
  </r>
  <r>
    <s v="A2310000"/>
    <x v="19"/>
    <x v="18"/>
    <n v="103918323"/>
    <x v="0"/>
    <x v="1"/>
    <x v="1"/>
    <s v="Orupabo, Amoni "/>
    <s v="WHT Outstg"/>
    <s v="WHT RECEIPT NO 102C2332"/>
    <s v=""/>
    <s v="AB"/>
    <s v=""/>
    <d v="2020-05-18T00:00:00"/>
    <d v="2020-05-18T00:00:00"/>
    <d v="2019-05-28T00:00:00"/>
    <s v="NGN"/>
    <n v="-10577908.359999999"/>
    <n v="1313"/>
    <x v="4"/>
    <n v="43.766666666666666"/>
    <x v="4"/>
    <x v="2"/>
    <s v="Overdue"/>
    <x v="1"/>
    <s v="USD"/>
    <n v="-29342.06"/>
  </r>
  <r>
    <s v="A2310000"/>
    <x v="19"/>
    <x v="18"/>
    <n v="103918323"/>
    <x v="0"/>
    <x v="1"/>
    <x v="1"/>
    <s v="Orupabo, Amoni "/>
    <s v="WHT Outstg"/>
    <s v="WHT RECEIPT NO 00EF3F44"/>
    <s v=""/>
    <s v="AB"/>
    <s v=""/>
    <d v="2020-05-18T00:00:00"/>
    <d v="2020-05-18T00:00:00"/>
    <d v="2019-05-28T00:00:00"/>
    <s v="NGN"/>
    <n v="-265171.62"/>
    <n v="1313"/>
    <x v="4"/>
    <n v="43.766666666666666"/>
    <x v="4"/>
    <x v="2"/>
    <s v="Overdue"/>
    <x v="1"/>
    <s v="USD"/>
    <n v="-735.56"/>
  </r>
  <r>
    <s v="A2310000"/>
    <x v="19"/>
    <x v="18"/>
    <n v="103918323"/>
    <x v="0"/>
    <x v="1"/>
    <x v="1"/>
    <s v="Orupabo, Amoni "/>
    <s v="WHT Outstg"/>
    <s v="WHT RECEIPT NO 00EC622E"/>
    <s v=""/>
    <s v="AB"/>
    <s v=""/>
    <d v="2020-05-18T00:00:00"/>
    <d v="2020-05-18T00:00:00"/>
    <d v="2019-05-28T00:00:00"/>
    <s v="NGN"/>
    <n v="-466389.77"/>
    <n v="1313"/>
    <x v="4"/>
    <n v="43.766666666666666"/>
    <x v="4"/>
    <x v="2"/>
    <s v="Overdue"/>
    <x v="1"/>
    <s v="USD"/>
    <n v="-1293.72"/>
  </r>
  <r>
    <s v="A2310000"/>
    <x v="19"/>
    <x v="18"/>
    <n v="103918323"/>
    <x v="0"/>
    <x v="1"/>
    <x v="1"/>
    <s v="Orupabo, Amoni "/>
    <s v="WHT Outstg"/>
    <s v="WHT RECEIPT NO 00D5B494"/>
    <s v=""/>
    <s v="AB"/>
    <s v=""/>
    <d v="2020-05-18T00:00:00"/>
    <d v="2020-05-18T00:00:00"/>
    <d v="2019-05-28T00:00:00"/>
    <s v="NGN"/>
    <n v="-14500"/>
    <n v="1313"/>
    <x v="4"/>
    <n v="43.766666666666666"/>
    <x v="4"/>
    <x v="2"/>
    <s v="Overdue"/>
    <x v="1"/>
    <s v="USD"/>
    <n v="-40.22"/>
  </r>
  <r>
    <s v="A2310000"/>
    <x v="19"/>
    <x v="18"/>
    <n v="103918323"/>
    <x v="0"/>
    <x v="1"/>
    <x v="1"/>
    <s v="Orupabo, Amoni "/>
    <s v="WHT Outstg"/>
    <s v="WHT RECEIPT NO 00D5B49A"/>
    <s v=""/>
    <s v="AB"/>
    <s v=""/>
    <d v="2020-05-18T00:00:00"/>
    <d v="2020-05-18T00:00:00"/>
    <d v="2019-05-28T00:00:00"/>
    <s v="NGN"/>
    <n v="-661790.25"/>
    <n v="1313"/>
    <x v="4"/>
    <n v="43.766666666666666"/>
    <x v="4"/>
    <x v="2"/>
    <s v="Overdue"/>
    <x v="1"/>
    <s v="USD"/>
    <n v="-1835.74"/>
  </r>
  <r>
    <s v="A2310000"/>
    <x v="19"/>
    <x v="18"/>
    <n v="103918323"/>
    <x v="0"/>
    <x v="1"/>
    <x v="1"/>
    <s v="Orupabo, Amoni "/>
    <s v="WHT Outstg"/>
    <s v="WHT RECEIPT NO OOC5CB97"/>
    <s v=""/>
    <s v="AB"/>
    <s v=""/>
    <d v="2020-05-18T00:00:00"/>
    <d v="2020-05-18T00:00:00"/>
    <d v="2019-05-28T00:00:00"/>
    <s v="NGN"/>
    <n v="-559966.84"/>
    <n v="1313"/>
    <x v="4"/>
    <n v="43.766666666666666"/>
    <x v="4"/>
    <x v="2"/>
    <s v="Overdue"/>
    <x v="1"/>
    <s v="USD"/>
    <n v="-1553.29"/>
  </r>
  <r>
    <s v="A2310000"/>
    <x v="19"/>
    <x v="18"/>
    <n v="103918323"/>
    <x v="0"/>
    <x v="1"/>
    <x v="1"/>
    <s v="Orupabo, Amoni "/>
    <s v="WHT Outstg"/>
    <s v="WHT RECEIPT NO 00C06F16"/>
    <s v=""/>
    <s v="AB"/>
    <s v=""/>
    <d v="2020-05-18T00:00:00"/>
    <d v="2020-05-18T00:00:00"/>
    <d v="2019-05-28T00:00:00"/>
    <s v="NGN"/>
    <n v="-385386.74"/>
    <n v="1313"/>
    <x v="4"/>
    <n v="43.766666666666666"/>
    <x v="4"/>
    <x v="2"/>
    <s v="Overdue"/>
    <x v="1"/>
    <s v="USD"/>
    <n v="-1069.02"/>
  </r>
  <r>
    <s v="A2310000"/>
    <x v="19"/>
    <x v="18"/>
    <n v="103917066"/>
    <x v="0"/>
    <x v="1"/>
    <x v="1"/>
    <s v="Orupabo, Amoni 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1314"/>
    <x v="4"/>
    <n v="43.8"/>
    <x v="4"/>
    <x v="2"/>
    <s v="Overdue"/>
    <x v="1"/>
    <s v="USD"/>
    <n v="1338.27"/>
  </r>
  <r>
    <s v="A2310000"/>
    <x v="19"/>
    <x v="18"/>
    <n v="103917066"/>
    <x v="0"/>
    <x v="1"/>
    <x v="1"/>
    <s v="Orupabo, Amoni 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1314"/>
    <x v="4"/>
    <n v="43.8"/>
    <x v="4"/>
    <x v="2"/>
    <s v="Overdue"/>
    <x v="1"/>
    <s v="USD"/>
    <n v="475.09"/>
  </r>
  <r>
    <s v="A2310000"/>
    <x v="19"/>
    <x v="18"/>
    <n v="103917066"/>
    <x v="0"/>
    <x v="1"/>
    <x v="1"/>
    <s v="Orupabo, Amoni 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1314"/>
    <x v="4"/>
    <n v="43.8"/>
    <x v="4"/>
    <x v="2"/>
    <s v="Overdue"/>
    <x v="1"/>
    <s v="USD"/>
    <n v="314.49"/>
  </r>
  <r>
    <s v="A2310000"/>
    <x v="19"/>
    <x v="18"/>
    <n v="103917066"/>
    <x v="0"/>
    <x v="1"/>
    <x v="1"/>
    <s v="Orupabo, Amoni 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1314"/>
    <x v="4"/>
    <n v="43.8"/>
    <x v="4"/>
    <x v="2"/>
    <s v="Overdue"/>
    <x v="1"/>
    <s v="USD"/>
    <n v="6860.65"/>
  </r>
  <r>
    <s v="A2310000"/>
    <x v="19"/>
    <x v="18"/>
    <n v="103917067"/>
    <x v="0"/>
    <x v="1"/>
    <x v="1"/>
    <s v="Orupabo, Amoni 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1314"/>
    <x v="4"/>
    <n v="43.8"/>
    <x v="4"/>
    <x v="2"/>
    <s v="Overdue"/>
    <x v="1"/>
    <s v="USD"/>
    <n v="17014.37"/>
  </r>
  <r>
    <s v="A2310000"/>
    <x v="19"/>
    <x v="18"/>
    <n v="103917067"/>
    <x v="0"/>
    <x v="1"/>
    <x v="1"/>
    <s v="Orupabo, Amoni 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1314"/>
    <x v="4"/>
    <n v="43.8"/>
    <x v="4"/>
    <x v="2"/>
    <s v="Overdue"/>
    <x v="1"/>
    <s v="USD"/>
    <n v="8789.16"/>
  </r>
  <r>
    <s v="A2310000"/>
    <x v="19"/>
    <x v="18"/>
    <n v="103917067"/>
    <x v="0"/>
    <x v="1"/>
    <x v="1"/>
    <s v="Orupabo, Amoni "/>
    <s v="WHT Outstg"/>
    <s v="WHT ON 1800019768 - MAR 2018 Crude Handling"/>
    <s v=""/>
    <s v="AB"/>
    <s v=""/>
    <d v="2020-05-13T00:00:00"/>
    <d v="2020-05-13T00:00:00"/>
    <d v="2019-05-27T00:00:00"/>
    <s v="NGN"/>
    <n v="2870206.85"/>
    <n v="1314"/>
    <x v="4"/>
    <n v="43.8"/>
    <x v="4"/>
    <x v="2"/>
    <s v="Overdue"/>
    <x v="1"/>
    <s v="USD"/>
    <n v="7961.67"/>
  </r>
  <r>
    <s v="A2310000"/>
    <x v="19"/>
    <x v="18"/>
    <n v="103917067"/>
    <x v="0"/>
    <x v="1"/>
    <x v="1"/>
    <s v="Orupabo, Amoni 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1314"/>
    <x v="4"/>
    <n v="43.8"/>
    <x v="4"/>
    <x v="2"/>
    <s v="Overdue"/>
    <x v="1"/>
    <s v="USD"/>
    <n v="59.59"/>
  </r>
  <r>
    <s v="A2310000"/>
    <x v="19"/>
    <x v="18"/>
    <n v="103917067"/>
    <x v="0"/>
    <x v="1"/>
    <x v="1"/>
    <s v="Orupabo, Amoni "/>
    <s v="WHT Outstg"/>
    <s v="WHT ON 1800019575 - FEB 2018 Crude Handling"/>
    <s v=""/>
    <s v="AB"/>
    <s v=""/>
    <d v="2020-05-13T00:00:00"/>
    <d v="2020-05-13T00:00:00"/>
    <d v="2019-05-27T00:00:00"/>
    <s v="NGN"/>
    <n v="2685853.04"/>
    <n v="1314"/>
    <x v="4"/>
    <n v="43.8"/>
    <x v="4"/>
    <x v="2"/>
    <s v="Overdue"/>
    <x v="1"/>
    <s v="USD"/>
    <n v="7450.29"/>
  </r>
  <r>
    <s v="A2310000"/>
    <x v="19"/>
    <x v="18"/>
    <n v="103917067"/>
    <x v="0"/>
    <x v="1"/>
    <x v="1"/>
    <s v="Orupabo, Amoni 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1314"/>
    <x v="4"/>
    <n v="43.8"/>
    <x v="4"/>
    <x v="2"/>
    <s v="Overdue"/>
    <x v="1"/>
    <s v="USD"/>
    <n v="2770.91"/>
  </r>
  <r>
    <s v="A2310000"/>
    <x v="19"/>
    <x v="18"/>
    <n v="103917067"/>
    <x v="0"/>
    <x v="1"/>
    <x v="1"/>
    <s v="Orupabo, Amoni "/>
    <s v="WHT Outstg"/>
    <s v="WHT ON 1800020494 - AUG 2018 Crude Handling"/>
    <s v=""/>
    <s v="AB"/>
    <s v=""/>
    <d v="2020-05-13T00:00:00"/>
    <d v="2020-05-13T00:00:00"/>
    <d v="2019-05-27T00:00:00"/>
    <s v="NGN"/>
    <n v="3536187.44"/>
    <n v="1314"/>
    <x v="4"/>
    <n v="43.8"/>
    <x v="4"/>
    <x v="2"/>
    <s v="Overdue"/>
    <x v="1"/>
    <s v="USD"/>
    <n v="9809.0300000000007"/>
  </r>
  <r>
    <s v="A2310000"/>
    <x v="19"/>
    <x v="18"/>
    <n v="103917067"/>
    <x v="0"/>
    <x v="1"/>
    <x v="1"/>
    <s v="Orupabo, Amoni 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1314"/>
    <x v="4"/>
    <n v="43.8"/>
    <x v="4"/>
    <x v="2"/>
    <s v="Overdue"/>
    <x v="1"/>
    <s v="USD"/>
    <n v="6913.49"/>
  </r>
  <r>
    <s v="A2310000"/>
    <x v="19"/>
    <x v="18"/>
    <n v="103922292"/>
    <x v="0"/>
    <x v="1"/>
    <x v="1"/>
    <s v="Orupabo, Amoni "/>
    <s v="WHT Outstg"/>
    <s v="WHT on 1800021523 -  FEB 2019 Crude Handling"/>
    <s v=""/>
    <s v="AB"/>
    <s v=""/>
    <d v="2020-06-01T00:00:00"/>
    <d v="2020-06-01T00:00:00"/>
    <d v="2019-05-27T00:00:00"/>
    <s v="USD"/>
    <n v="32302.01"/>
    <n v="1314"/>
    <x v="4"/>
    <n v="43.8"/>
    <x v="4"/>
    <x v="2"/>
    <s v="Overdue"/>
    <x v="1"/>
    <s v="USD"/>
    <n v="32302.01"/>
  </r>
  <r>
    <s v="A2310000"/>
    <x v="19"/>
    <x v="18"/>
    <n v="103922296"/>
    <x v="0"/>
    <x v="1"/>
    <x v="1"/>
    <s v="Orupabo, Amoni "/>
    <s v="WHT Outstg"/>
    <s v="WHT on 1800020493 - AUG 2018 Crude Handling"/>
    <s v=""/>
    <s v="AB"/>
    <s v=""/>
    <d v="2020-06-01T00:00:00"/>
    <d v="2020-06-01T00:00:00"/>
    <d v="2019-05-27T00:00:00"/>
    <s v="USD"/>
    <n v="46291.67"/>
    <n v="1314"/>
    <x v="4"/>
    <n v="43.8"/>
    <x v="4"/>
    <x v="2"/>
    <s v="Overdue"/>
    <x v="1"/>
    <s v="USD"/>
    <n v="46291.67"/>
  </r>
  <r>
    <s v="A2310000"/>
    <x v="19"/>
    <x v="18"/>
    <n v="103917065"/>
    <x v="0"/>
    <x v="1"/>
    <x v="1"/>
    <s v="Orupabo, Amoni "/>
    <s v="WHT Outstg"/>
    <s v="WHT ON 1800020996 - NOV 2018 Crude Handling"/>
    <s v=""/>
    <s v="AB"/>
    <s v=""/>
    <d v="2020-05-13T00:00:00"/>
    <d v="2020-05-13T00:00:00"/>
    <d v="2019-04-30T00:00:00"/>
    <s v="NGN"/>
    <n v="2784707.34"/>
    <n v="1341"/>
    <x v="4"/>
    <n v="44.7"/>
    <x v="4"/>
    <x v="2"/>
    <s v="Overdue"/>
    <x v="1"/>
    <s v="USD"/>
    <n v="7724.5"/>
  </r>
  <r>
    <s v="A2310000"/>
    <x v="19"/>
    <x v="18"/>
    <n v="103917065"/>
    <x v="0"/>
    <x v="1"/>
    <x v="1"/>
    <s v="Orupabo, Amoni "/>
    <s v="WHT Outstg"/>
    <s v="WHT ON 1800021175 - DEC 2018 Crude Handling"/>
    <s v=""/>
    <s v="AB"/>
    <s v=""/>
    <d v="2020-05-13T00:00:00"/>
    <d v="2020-05-13T00:00:00"/>
    <d v="2019-04-30T00:00:00"/>
    <s v="NGN"/>
    <n v="2394743.02"/>
    <n v="1341"/>
    <x v="4"/>
    <n v="44.7"/>
    <x v="4"/>
    <x v="2"/>
    <s v="Overdue"/>
    <x v="1"/>
    <s v="USD"/>
    <n v="6642.78"/>
  </r>
  <r>
    <s v="A2310000"/>
    <x v="19"/>
    <x v="18"/>
    <n v="103917065"/>
    <x v="0"/>
    <x v="1"/>
    <x v="1"/>
    <s v="Orupabo, Amoni 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1341"/>
    <x v="4"/>
    <n v="44.7"/>
    <x v="4"/>
    <x v="2"/>
    <s v="Overdue"/>
    <x v="1"/>
    <s v="USD"/>
    <n v="8828.85"/>
  </r>
  <r>
    <s v="A2310000"/>
    <x v="19"/>
    <x v="18"/>
    <n v="103917069"/>
    <x v="0"/>
    <x v="1"/>
    <x v="1"/>
    <s v="Orupabo, Amoni "/>
    <s v="WHT Outstg"/>
    <s v="WHT RECEIPT NO 0097195A"/>
    <s v=""/>
    <s v="AB"/>
    <s v=""/>
    <d v="2020-05-13T00:00:00"/>
    <d v="2020-05-13T00:00:00"/>
    <d v="2018-12-27T00:00:00"/>
    <s v="NGN"/>
    <n v="-1409809"/>
    <n v="1465"/>
    <x v="4"/>
    <n v="48.833333333333336"/>
    <x v="4"/>
    <x v="2"/>
    <s v="Overdue"/>
    <x v="1"/>
    <s v="USD"/>
    <n v="-3910.67"/>
  </r>
  <r>
    <s v="A2310000"/>
    <x v="19"/>
    <x v="18"/>
    <n v="103917069"/>
    <x v="0"/>
    <x v="1"/>
    <x v="1"/>
    <s v="Orupabo, Amoni "/>
    <s v="WHT Outstg"/>
    <s v="WHT RECEIPT NO 00B8DAAA13"/>
    <s v=""/>
    <s v="AB"/>
    <s v=""/>
    <d v="2020-05-13T00:00:00"/>
    <d v="2020-05-13T00:00:00"/>
    <d v="2018-12-27T00:00:00"/>
    <s v="NGN"/>
    <n v="-521577.73"/>
    <n v="1465"/>
    <x v="4"/>
    <n v="48.833333333333336"/>
    <x v="4"/>
    <x v="2"/>
    <s v="Overdue"/>
    <x v="1"/>
    <s v="USD"/>
    <n v="-1446.8"/>
  </r>
  <r>
    <s v="A2310000"/>
    <x v="19"/>
    <x v="18"/>
    <n v="103917069"/>
    <x v="0"/>
    <x v="1"/>
    <x v="1"/>
    <s v="Orupabo, Amoni "/>
    <s v="WHT Outstg"/>
    <s v="WHT RECEIPT NO 00D7FD76"/>
    <s v=""/>
    <s v="AB"/>
    <s v=""/>
    <d v="2020-05-13T00:00:00"/>
    <d v="2020-05-13T00:00:00"/>
    <d v="2018-12-27T00:00:00"/>
    <s v="NGN"/>
    <n v="-176334.37"/>
    <n v="1465"/>
    <x v="4"/>
    <n v="48.833333333333336"/>
    <x v="4"/>
    <x v="2"/>
    <s v="Overdue"/>
    <x v="1"/>
    <s v="USD"/>
    <n v="-489.13"/>
  </r>
  <r>
    <s v="A2310000"/>
    <x v="19"/>
    <x v="18"/>
    <n v="103917069"/>
    <x v="0"/>
    <x v="1"/>
    <x v="1"/>
    <s v="Orupabo, Amoni "/>
    <s v="WHT Outstg"/>
    <s v="WHT RECEIPT NO 00DACF5F"/>
    <s v=""/>
    <s v="AB"/>
    <s v=""/>
    <d v="2020-05-13T00:00:00"/>
    <d v="2020-05-13T00:00:00"/>
    <d v="2018-12-27T00:00:00"/>
    <s v="NGN"/>
    <n v="-176688.98"/>
    <n v="1465"/>
    <x v="4"/>
    <n v="48.833333333333336"/>
    <x v="4"/>
    <x v="2"/>
    <s v="Overdue"/>
    <x v="1"/>
    <s v="USD"/>
    <n v="-490.12"/>
  </r>
  <r>
    <s v="A2310000"/>
    <x v="19"/>
    <x v="18"/>
    <n v="103917069"/>
    <x v="0"/>
    <x v="1"/>
    <x v="1"/>
    <s v="Orupabo, Amoni "/>
    <s v="WHT Outstg"/>
    <s v="WHT RECEIPT NO 00DDA069"/>
    <s v=""/>
    <s v="AB"/>
    <s v=""/>
    <d v="2020-05-13T00:00:00"/>
    <d v="2020-05-13T00:00:00"/>
    <d v="2018-12-27T00:00:00"/>
    <s v="NGN"/>
    <n v="-566491.14"/>
    <n v="1465"/>
    <x v="4"/>
    <n v="48.833333333333336"/>
    <x v="4"/>
    <x v="2"/>
    <s v="Overdue"/>
    <x v="1"/>
    <s v="USD"/>
    <n v="-1571.39"/>
  </r>
  <r>
    <s v="A2310000"/>
    <x v="19"/>
    <x v="18"/>
    <n v="103917069"/>
    <x v="0"/>
    <x v="1"/>
    <x v="1"/>
    <s v="Orupabo, Amoni "/>
    <s v="WHT Outstg"/>
    <s v="WHT RECEIPT NO 00E18CA1"/>
    <s v=""/>
    <s v="AB"/>
    <s v=""/>
    <d v="2020-05-13T00:00:00"/>
    <d v="2020-05-13T00:00:00"/>
    <d v="2018-12-27T00:00:00"/>
    <s v="NGN"/>
    <n v="-536028.15"/>
    <n v="1465"/>
    <x v="4"/>
    <n v="48.833333333333336"/>
    <x v="4"/>
    <x v="2"/>
    <s v="Overdue"/>
    <x v="1"/>
    <s v="USD"/>
    <n v="-1486.89"/>
  </r>
  <r>
    <s v="A2310000"/>
    <x v="19"/>
    <x v="18"/>
    <n v="103917069"/>
    <x v="0"/>
    <x v="1"/>
    <x v="1"/>
    <s v="Orupabo, Amoni "/>
    <s v="WHT Outstg"/>
    <s v="WHT RECEIPT NO 00E1E38D"/>
    <s v=""/>
    <s v="AB"/>
    <s v=""/>
    <d v="2020-05-13T00:00:00"/>
    <d v="2020-05-13T00:00:00"/>
    <d v="2018-12-27T00:00:00"/>
    <s v="NGN"/>
    <n v="-135294"/>
    <n v="1465"/>
    <x v="4"/>
    <n v="48.833333333333336"/>
    <x v="4"/>
    <x v="2"/>
    <s v="Overdue"/>
    <x v="1"/>
    <s v="USD"/>
    <n v="-375.29"/>
  </r>
  <r>
    <s v="A2310000"/>
    <x v="19"/>
    <x v="18"/>
    <n v="103917069"/>
    <x v="0"/>
    <x v="1"/>
    <x v="1"/>
    <s v="Orupabo, Amoni "/>
    <s v="WHT Outstg"/>
    <s v="WHT RECEIPT NO 00E34A8B"/>
    <s v=""/>
    <s v="AB"/>
    <s v=""/>
    <d v="2020-05-13T00:00:00"/>
    <d v="2020-05-13T00:00:00"/>
    <d v="2018-12-27T00:00:00"/>
    <s v="NGN"/>
    <n v="-347280.01"/>
    <n v="1465"/>
    <x v="4"/>
    <n v="48.833333333333336"/>
    <x v="4"/>
    <x v="2"/>
    <s v="Overdue"/>
    <x v="1"/>
    <s v="USD"/>
    <n v="-963.32"/>
  </r>
  <r>
    <s v="A2310000"/>
    <x v="19"/>
    <x v="18"/>
    <n v="103917069"/>
    <x v="0"/>
    <x v="1"/>
    <x v="1"/>
    <s v="Orupabo, Amoni "/>
    <s v="WHT Outstg"/>
    <s v="WHT RECEIPT NO009736EF"/>
    <s v=""/>
    <s v="AB"/>
    <s v=""/>
    <d v="2020-05-13T00:00:00"/>
    <d v="2020-05-13T00:00:00"/>
    <d v="2018-12-27T00:00:00"/>
    <s v="NGN"/>
    <n v="-1689256.17"/>
    <n v="1465"/>
    <x v="4"/>
    <n v="48.833333333333336"/>
    <x v="4"/>
    <x v="2"/>
    <s v="Overdue"/>
    <x v="1"/>
    <s v="USD"/>
    <n v="-4685.83"/>
  </r>
  <r>
    <s v="A2310000"/>
    <x v="19"/>
    <x v="18"/>
    <n v="103536537"/>
    <x v="0"/>
    <x v="1"/>
    <x v="1"/>
    <s v="Orupabo, Amoni 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754"/>
    <x v="4"/>
    <n v="58.466666666666669"/>
    <x v="4"/>
    <x v="2"/>
    <s v="Overdue"/>
    <x v="1"/>
    <s v="USD"/>
    <n v="5687.3"/>
  </r>
  <r>
    <s v="A2310000"/>
    <x v="19"/>
    <x v="18"/>
    <n v="103536540"/>
    <x v="0"/>
    <x v="1"/>
    <x v="1"/>
    <s v="Orupabo, Amoni 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754"/>
    <x v="4"/>
    <n v="58.466666666666669"/>
    <x v="4"/>
    <x v="2"/>
    <s v="Overdue"/>
    <x v="1"/>
    <s v="USD"/>
    <n v="16642.87"/>
  </r>
  <r>
    <s v="A2310000"/>
    <x v="19"/>
    <x v="18"/>
    <n v="103525939"/>
    <x v="0"/>
    <x v="1"/>
    <x v="1"/>
    <s v="Orupabo, Amoni 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779"/>
    <x v="4"/>
    <n v="59.3"/>
    <x v="4"/>
    <x v="2"/>
    <s v="Overdue"/>
    <x v="1"/>
    <s v="USD"/>
    <n v="16300.92"/>
  </r>
  <r>
    <s v="A2310000"/>
    <x v="19"/>
    <x v="18"/>
    <n v="103917064"/>
    <x v="0"/>
    <x v="1"/>
    <x v="1"/>
    <s v="Orupabo, Amoni 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2019"/>
    <x v="4"/>
    <n v="67.3"/>
    <x v="4"/>
    <x v="2"/>
    <s v="Overdue"/>
    <x v="1"/>
    <s v="USD"/>
    <n v="7606.22"/>
  </r>
  <r>
    <s v="A2310000"/>
    <x v="19"/>
    <x v="18"/>
    <n v="103917064"/>
    <x v="0"/>
    <x v="1"/>
    <x v="1"/>
    <s v="Orupabo, Amoni 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2019"/>
    <x v="4"/>
    <n v="67.3"/>
    <x v="4"/>
    <x v="2"/>
    <s v="Overdue"/>
    <x v="1"/>
    <s v="USD"/>
    <n v="7803.84"/>
  </r>
  <r>
    <s v="A2310000"/>
    <x v="19"/>
    <x v="18"/>
    <n v="103917064"/>
    <x v="0"/>
    <x v="1"/>
    <x v="1"/>
    <s v="Orupabo, Amoni 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2019"/>
    <x v="4"/>
    <n v="67.3"/>
    <x v="4"/>
    <x v="2"/>
    <s v="Overdue"/>
    <x v="1"/>
    <s v="USD"/>
    <n v="7721.08"/>
  </r>
  <r>
    <s v="A2310000"/>
    <x v="19"/>
    <x v="18"/>
    <n v="103917063"/>
    <x v="0"/>
    <x v="1"/>
    <x v="1"/>
    <s v="Orupabo, Amoni "/>
    <s v="WHT Outstg"/>
    <s v="WHT ON 1800014434 - 2014 RPC PENALTY CHARGES"/>
    <s v=""/>
    <s v="AB"/>
    <s v=""/>
    <d v="2020-05-13T00:00:00"/>
    <d v="2020-05-13T00:00:00"/>
    <d v="2017-05-09T00:00:00"/>
    <s v="NGN"/>
    <n v="204667.15"/>
    <n v="2062"/>
    <x v="4"/>
    <n v="68.733333333333334"/>
    <x v="4"/>
    <x v="2"/>
    <s v="Overdue"/>
    <x v="1"/>
    <s v="USD"/>
    <n v="567.73"/>
  </r>
  <r>
    <s v="A2310000"/>
    <x v="19"/>
    <x v="18"/>
    <n v="103917063"/>
    <x v="0"/>
    <x v="1"/>
    <x v="1"/>
    <s v="Orupabo, Amoni "/>
    <s v="WHT Outstg"/>
    <s v="WHT ON 1800014434 - 2015 ESCALATION COST"/>
    <s v=""/>
    <s v="AB"/>
    <s v=""/>
    <d v="2020-05-13T00:00:00"/>
    <d v="2020-05-13T00:00:00"/>
    <d v="2017-05-09T00:00:00"/>
    <s v="NGN"/>
    <n v="95667.97"/>
    <n v="2062"/>
    <x v="4"/>
    <n v="68.733333333333334"/>
    <x v="4"/>
    <x v="2"/>
    <s v="Overdue"/>
    <x v="1"/>
    <s v="USD"/>
    <n v="265.37"/>
  </r>
  <r>
    <s v="A2310000"/>
    <x v="19"/>
    <x v="18"/>
    <n v="103917063"/>
    <x v="0"/>
    <x v="1"/>
    <x v="1"/>
    <s v="Orupabo, Amoni "/>
    <s v="WHT Outstg"/>
    <s v="WHT ON 1800015904 - 2015 EXCESS RPC CHARGES"/>
    <s v=""/>
    <s v="AB"/>
    <s v=""/>
    <d v="2020-05-13T00:00:00"/>
    <d v="2020-05-13T00:00:00"/>
    <d v="2017-05-09T00:00:00"/>
    <s v="NGN"/>
    <n v="835405.75"/>
    <n v="2062"/>
    <x v="4"/>
    <n v="68.733333333333334"/>
    <x v="4"/>
    <x v="2"/>
    <s v="Overdue"/>
    <x v="1"/>
    <s v="USD"/>
    <n v="2317.33"/>
  </r>
  <r>
    <s v="A2310000"/>
    <x v="19"/>
    <x v="18"/>
    <n v="103917063"/>
    <x v="0"/>
    <x v="1"/>
    <x v="1"/>
    <s v="Orupabo, Amoni 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2062"/>
    <x v="4"/>
    <n v="68.733333333333334"/>
    <x v="4"/>
    <x v="2"/>
    <s v="Overdue"/>
    <x v="1"/>
    <s v="USD"/>
    <n v="716.25"/>
  </r>
  <r>
    <s v="A2310000"/>
    <x v="19"/>
    <x v="18"/>
    <n v="103917063"/>
    <x v="0"/>
    <x v="1"/>
    <x v="1"/>
    <s v="Orupabo, Amoni 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2062"/>
    <x v="4"/>
    <n v="68.733333333333334"/>
    <x v="4"/>
    <x v="2"/>
    <s v="Overdue"/>
    <x v="1"/>
    <s v="USD"/>
    <n v="1740.75"/>
  </r>
  <r>
    <s v="A2310000"/>
    <x v="19"/>
    <x v="18"/>
    <n v="103917063"/>
    <x v="0"/>
    <x v="1"/>
    <x v="1"/>
    <s v="Orupabo, Amoni 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2062"/>
    <x v="4"/>
    <n v="68.733333333333334"/>
    <x v="4"/>
    <x v="2"/>
    <s v="Overdue"/>
    <x v="1"/>
    <s v="USD"/>
    <n v="2831.94"/>
  </r>
  <r>
    <s v="A2310000"/>
    <x v="19"/>
    <x v="18"/>
    <n v="103917063"/>
    <x v="0"/>
    <x v="1"/>
    <x v="1"/>
    <s v="Orupabo, Amoni 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2062"/>
    <x v="4"/>
    <n v="68.733333333333334"/>
    <x v="4"/>
    <x v="2"/>
    <s v="Overdue"/>
    <x v="1"/>
    <s v="USD"/>
    <n v="3252.07"/>
  </r>
  <r>
    <s v="A2310000"/>
    <x v="19"/>
    <x v="18"/>
    <n v="103917063"/>
    <x v="0"/>
    <x v="1"/>
    <x v="1"/>
    <s v="Orupabo, Amoni 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2062"/>
    <x v="4"/>
    <n v="68.733333333333334"/>
    <x v="4"/>
    <x v="2"/>
    <s v="Overdue"/>
    <x v="1"/>
    <s v="USD"/>
    <n v="4380.66"/>
  </r>
  <r>
    <s v="A2310000"/>
    <x v="19"/>
    <x v="18"/>
    <n v="103917063"/>
    <x v="0"/>
    <x v="1"/>
    <x v="1"/>
    <s v="Orupabo, Amoni 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2062"/>
    <x v="4"/>
    <n v="68.733333333333334"/>
    <x v="4"/>
    <x v="2"/>
    <s v="Overdue"/>
    <x v="1"/>
    <s v="USD"/>
    <n v="1599.83"/>
  </r>
  <r>
    <s v="A2310000"/>
    <x v="19"/>
    <x v="18"/>
    <n v="103917063"/>
    <x v="0"/>
    <x v="1"/>
    <x v="1"/>
    <s v="Orupabo, Amoni 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2062"/>
    <x v="4"/>
    <n v="68.733333333333334"/>
    <x v="4"/>
    <x v="2"/>
    <s v="Overdue"/>
    <x v="1"/>
    <s v="USD"/>
    <n v="1375.19"/>
  </r>
  <r>
    <s v="A2310000"/>
    <x v="19"/>
    <x v="18"/>
    <n v="103917063"/>
    <x v="0"/>
    <x v="1"/>
    <x v="1"/>
    <s v="Orupabo, Amoni 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2062"/>
    <x v="4"/>
    <n v="68.733333333333334"/>
    <x v="4"/>
    <x v="2"/>
    <s v="Overdue"/>
    <x v="1"/>
    <s v="USD"/>
    <n v="1434.07"/>
  </r>
  <r>
    <s v="A2310000"/>
    <x v="19"/>
    <x v="18"/>
    <n v="103917063"/>
    <x v="0"/>
    <x v="1"/>
    <x v="1"/>
    <s v="Orupabo, Amoni 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2062"/>
    <x v="4"/>
    <n v="68.733333333333334"/>
    <x v="4"/>
    <x v="2"/>
    <s v="Overdue"/>
    <x v="1"/>
    <s v="USD"/>
    <n v="4116.72"/>
  </r>
  <r>
    <s v="A2310000"/>
    <x v="19"/>
    <x v="18"/>
    <n v="103921783"/>
    <x v="0"/>
    <x v="1"/>
    <x v="1"/>
    <s v="Orupabo, Amoni 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522"/>
    <x v="4"/>
    <n v="84.066666666666663"/>
    <x v="4"/>
    <x v="2"/>
    <s v="Overdue"/>
    <x v="1"/>
    <s v="USD"/>
    <n v="4594.7299999999996"/>
  </r>
  <r>
    <s v="A2310000"/>
    <x v="19"/>
    <x v="18"/>
    <n v="103921783"/>
    <x v="0"/>
    <x v="1"/>
    <x v="1"/>
    <s v="Orupabo, Amoni 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522"/>
    <x v="4"/>
    <n v="84.066666666666663"/>
    <x v="4"/>
    <x v="2"/>
    <s v="Overdue"/>
    <x v="1"/>
    <s v="USD"/>
    <n v="5242.18"/>
  </r>
  <r>
    <s v="A2310000"/>
    <x v="19"/>
    <x v="18"/>
    <n v="103922244"/>
    <x v="0"/>
    <x v="1"/>
    <x v="1"/>
    <s v="Orupabo, Amoni "/>
    <s v="WHT Outstg"/>
    <s v="WHT on 1800009136 - JUNE 2012 CRUDE HANDLING"/>
    <s v=""/>
    <s v="AB"/>
    <s v=""/>
    <d v="2020-05-29T00:00:00"/>
    <d v="2020-05-29T00:00:00"/>
    <d v="2016-02-04T00:00:00"/>
    <s v="USD"/>
    <n v="5807.94"/>
    <n v="2522"/>
    <x v="4"/>
    <n v="84.066666666666663"/>
    <x v="4"/>
    <x v="2"/>
    <s v="Overdue"/>
    <x v="1"/>
    <s v="USD"/>
    <n v="5807.94"/>
  </r>
  <r>
    <s v="A2310000"/>
    <x v="19"/>
    <x v="18"/>
    <n v="103922244"/>
    <x v="0"/>
    <x v="1"/>
    <x v="1"/>
    <s v="Orupabo, Amoni "/>
    <s v="WHT Outstg"/>
    <s v="WHT on 1800009304 - JULY 2012 CRUDE HANDLING"/>
    <s v=""/>
    <s v="AB"/>
    <s v=""/>
    <d v="2020-05-29T00:00:00"/>
    <d v="2020-05-29T00:00:00"/>
    <d v="2016-02-04T00:00:00"/>
    <s v="USD"/>
    <n v="5346.11"/>
    <n v="2522"/>
    <x v="4"/>
    <n v="84.066666666666663"/>
    <x v="4"/>
    <x v="2"/>
    <s v="Overdue"/>
    <x v="1"/>
    <s v="USD"/>
    <n v="5346.11"/>
  </r>
  <r>
    <s v="A2310000"/>
    <x v="19"/>
    <x v="18"/>
    <n v="103925548"/>
    <x v="0"/>
    <x v="1"/>
    <x v="1"/>
    <s v="Orupabo, Amoni 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522"/>
    <x v="4"/>
    <n v="84.066666666666663"/>
    <x v="4"/>
    <x v="2"/>
    <s v="Overdue"/>
    <x v="1"/>
    <s v="USD"/>
    <n v="6030.89"/>
  </r>
  <r>
    <s v="A2310000"/>
    <x v="19"/>
    <x v="18"/>
    <n v="103925548"/>
    <x v="0"/>
    <x v="1"/>
    <x v="1"/>
    <s v="Orupabo, Amoni 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522"/>
    <x v="4"/>
    <n v="84.066666666666663"/>
    <x v="4"/>
    <x v="2"/>
    <s v="Overdue"/>
    <x v="1"/>
    <s v="USD"/>
    <n v="5269.35"/>
  </r>
  <r>
    <s v="A2310000"/>
    <x v="19"/>
    <x v="18"/>
    <n v="103925548"/>
    <x v="0"/>
    <x v="1"/>
    <x v="1"/>
    <s v="Orupabo, Amoni 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522"/>
    <x v="4"/>
    <n v="84.066666666666663"/>
    <x v="4"/>
    <x v="2"/>
    <s v="Overdue"/>
    <x v="1"/>
    <s v="USD"/>
    <n v="4987.63"/>
  </r>
  <r>
    <s v="A2310000"/>
    <x v="19"/>
    <x v="18"/>
    <n v="103925548"/>
    <x v="0"/>
    <x v="1"/>
    <x v="1"/>
    <s v="Orupabo, Amoni 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522"/>
    <x v="4"/>
    <n v="84.066666666666663"/>
    <x v="4"/>
    <x v="2"/>
    <s v="Overdue"/>
    <x v="1"/>
    <s v="USD"/>
    <n v="5707.84"/>
  </r>
  <r>
    <s v="A2310000"/>
    <x v="19"/>
    <x v="18"/>
    <n v="103925548"/>
    <x v="0"/>
    <x v="1"/>
    <x v="1"/>
    <s v="Orupabo, Amoni 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522"/>
    <x v="4"/>
    <n v="84.066666666666663"/>
    <x v="4"/>
    <x v="2"/>
    <s v="Overdue"/>
    <x v="1"/>
    <s v="USD"/>
    <n v="3659.78"/>
  </r>
  <r>
    <s v="A2310000"/>
    <x v="19"/>
    <x v="18"/>
    <n v="103917060"/>
    <x v="0"/>
    <x v="1"/>
    <x v="1"/>
    <s v="Orupabo, Amoni 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539"/>
    <x v="4"/>
    <n v="84.63333333333334"/>
    <x v="4"/>
    <x v="2"/>
    <s v="Overdue"/>
    <x v="1"/>
    <s v="USD"/>
    <n v="3111.96"/>
  </r>
  <r>
    <s v="A2310000"/>
    <x v="19"/>
    <x v="18"/>
    <n v="103917060"/>
    <x v="0"/>
    <x v="1"/>
    <x v="1"/>
    <s v="Orupabo, Amoni 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539"/>
    <x v="4"/>
    <n v="84.63333333333334"/>
    <x v="4"/>
    <x v="2"/>
    <s v="Overdue"/>
    <x v="1"/>
    <s v="USD"/>
    <n v="3999.05"/>
  </r>
  <r>
    <s v="A2310000"/>
    <x v="19"/>
    <x v="18"/>
    <n v="102718643"/>
    <x v="0"/>
    <x v="1"/>
    <x v="1"/>
    <s v="Orupabo, Amoni 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3256"/>
    <x v="4"/>
    <n v="108.53333333333333"/>
    <x v="4"/>
    <x v="2"/>
    <s v="Overdue"/>
    <x v="1"/>
    <s v="USD"/>
    <n v="14045.65"/>
  </r>
  <r>
    <s v="A2310000"/>
    <x v="19"/>
    <x v="18"/>
    <n v="102718644"/>
    <x v="0"/>
    <x v="1"/>
    <x v="1"/>
    <s v="Orupabo, Amoni 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3256"/>
    <x v="4"/>
    <n v="108.53333333333333"/>
    <x v="4"/>
    <x v="2"/>
    <s v="Overdue"/>
    <x v="1"/>
    <s v="USD"/>
    <n v="13489.62"/>
  </r>
  <r>
    <s v="A2310000"/>
    <x v="19"/>
    <x v="18"/>
    <n v="102679566"/>
    <x v="0"/>
    <x v="1"/>
    <x v="1"/>
    <s v="Orupabo, Amoni 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3321"/>
    <x v="4"/>
    <n v="110.7"/>
    <x v="4"/>
    <x v="2"/>
    <s v="Overdue"/>
    <x v="1"/>
    <s v="USD"/>
    <n v="3040.55"/>
  </r>
  <r>
    <s v="A2310000"/>
    <x v="19"/>
    <x v="18"/>
    <n v="103921772"/>
    <x v="0"/>
    <x v="1"/>
    <x v="1"/>
    <s v="Orupabo, Amoni "/>
    <s v="WHT Outstg"/>
    <s v="WHT on 1800011189 -  JULY 2013 CRUDE HANDLING"/>
    <s v=""/>
    <s v="AB"/>
    <s v=""/>
    <d v="2020-05-29T00:00:00"/>
    <d v="2020-05-29T00:00:00"/>
    <d v="2013-10-23T00:00:00"/>
    <s v="USD"/>
    <n v="6263.54"/>
    <n v="3356"/>
    <x v="4"/>
    <n v="111.86666666666666"/>
    <x v="4"/>
    <x v="2"/>
    <s v="Overdue"/>
    <x v="1"/>
    <s v="USD"/>
    <n v="6263.54"/>
  </r>
  <r>
    <s v="A2310000"/>
    <x v="19"/>
    <x v="18"/>
    <n v="103921772"/>
    <x v="0"/>
    <x v="1"/>
    <x v="1"/>
    <s v="Orupabo, Amoni 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3356"/>
    <x v="4"/>
    <n v="111.86666666666666"/>
    <x v="4"/>
    <x v="2"/>
    <s v="Overdue"/>
    <x v="1"/>
    <s v="USD"/>
    <n v="9710.41"/>
  </r>
  <r>
    <s v="A2310000"/>
    <x v="19"/>
    <x v="18"/>
    <n v="103921771"/>
    <x v="0"/>
    <x v="1"/>
    <x v="1"/>
    <s v="Orupabo, Amoni "/>
    <s v="WHT Outstg"/>
    <s v="WHT on 1800010915 -MAY 2013 CRUDE HANDLING"/>
    <s v=""/>
    <s v="AB"/>
    <s v=""/>
    <d v="2020-05-29T00:00:00"/>
    <d v="2020-05-29T00:00:00"/>
    <d v="2013-09-18T00:00:00"/>
    <s v="USD"/>
    <n v="6586.12"/>
    <n v="3391"/>
    <x v="4"/>
    <n v="113.03333333333333"/>
    <x v="4"/>
    <x v="2"/>
    <s v="Overdue"/>
    <x v="1"/>
    <s v="USD"/>
    <n v="6586.12"/>
  </r>
  <r>
    <s v="A2310000"/>
    <x v="19"/>
    <x v="18"/>
    <n v="103925546"/>
    <x v="0"/>
    <x v="1"/>
    <x v="1"/>
    <s v="Orupabo, Amoni 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446"/>
    <x v="4"/>
    <n v="114.86666666666666"/>
    <x v="4"/>
    <x v="2"/>
    <s v="Overdue"/>
    <x v="1"/>
    <s v="USD"/>
    <n v="7829.2"/>
  </r>
  <r>
    <s v="A2310000"/>
    <x v="19"/>
    <x v="18"/>
    <n v="103925546"/>
    <x v="0"/>
    <x v="1"/>
    <x v="1"/>
    <s v="Orupabo, Amoni 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446"/>
    <x v="4"/>
    <n v="114.86666666666666"/>
    <x v="4"/>
    <x v="2"/>
    <s v="Overdue"/>
    <x v="1"/>
    <s v="USD"/>
    <n v="8693.93"/>
  </r>
  <r>
    <s v="A2310000"/>
    <x v="19"/>
    <x v="18"/>
    <n v="102528292"/>
    <x v="0"/>
    <x v="1"/>
    <x v="1"/>
    <s v="Orupabo, Amoni 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536"/>
    <x v="4"/>
    <n v="117.86666666666666"/>
    <x v="4"/>
    <x v="2"/>
    <s v="Overdue"/>
    <x v="1"/>
    <s v="USD"/>
    <n v="8228.8700000000008"/>
  </r>
  <r>
    <s v="A2310000"/>
    <x v="19"/>
    <x v="18"/>
    <n v="103925544"/>
    <x v="0"/>
    <x v="1"/>
    <x v="1"/>
    <s v="Orupabo, Amoni 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543"/>
    <x v="4"/>
    <n v="118.1"/>
    <x v="4"/>
    <x v="2"/>
    <s v="Overdue"/>
    <x v="1"/>
    <s v="USD"/>
    <n v="2376.92"/>
  </r>
  <r>
    <s v="A2310000"/>
    <x v="19"/>
    <x v="18"/>
    <n v="103925544"/>
    <x v="0"/>
    <x v="1"/>
    <x v="1"/>
    <s v="Orupabo, Amoni 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543"/>
    <x v="4"/>
    <n v="118.1"/>
    <x v="4"/>
    <x v="2"/>
    <s v="Overdue"/>
    <x v="1"/>
    <s v="USD"/>
    <n v="10651.12"/>
  </r>
  <r>
    <s v="A2310000"/>
    <x v="19"/>
    <x v="18"/>
    <n v="103921769"/>
    <x v="0"/>
    <x v="1"/>
    <x v="1"/>
    <s v="Orupabo, Amoni 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777"/>
    <x v="4"/>
    <n v="125.9"/>
    <x v="4"/>
    <x v="2"/>
    <s v="Overdue"/>
    <x v="1"/>
    <s v="USD"/>
    <n v="5106.21"/>
  </r>
  <r>
    <s v="A2310000"/>
    <x v="19"/>
    <x v="18"/>
    <n v="103921769"/>
    <x v="0"/>
    <x v="1"/>
    <x v="1"/>
    <s v="Orupabo, Amoni "/>
    <s v="WHT Outstg"/>
    <s v="WHT on 1800008874 - APRIL 2012 CRUDE HANDLING"/>
    <s v=""/>
    <s v="AB"/>
    <s v=""/>
    <d v="2020-05-29T00:00:00"/>
    <d v="2020-05-29T00:00:00"/>
    <d v="2012-08-28T00:00:00"/>
    <s v="USD"/>
    <n v="5434.26"/>
    <n v="3777"/>
    <x v="4"/>
    <n v="125.9"/>
    <x v="4"/>
    <x v="2"/>
    <s v="Overdue"/>
    <x v="1"/>
    <s v="USD"/>
    <n v="5434.26"/>
  </r>
  <r>
    <s v="A2310000"/>
    <x v="19"/>
    <x v="18"/>
    <n v="103921769"/>
    <x v="0"/>
    <x v="1"/>
    <x v="1"/>
    <s v="Orupabo, Amoni "/>
    <s v="WHT Outstg"/>
    <s v="WHT on 1800009039 - MAY 2012 CRUDE HANDLING"/>
    <s v=""/>
    <s v="AB"/>
    <s v=""/>
    <d v="2020-05-29T00:00:00"/>
    <d v="2020-05-29T00:00:00"/>
    <d v="2012-08-28T00:00:00"/>
    <s v="USD"/>
    <n v="4659.95"/>
    <n v="3777"/>
    <x v="4"/>
    <n v="125.9"/>
    <x v="4"/>
    <x v="2"/>
    <s v="Overdue"/>
    <x v="1"/>
    <s v="USD"/>
    <n v="4659.95"/>
  </r>
  <r>
    <s v="A2450000"/>
    <x v="20"/>
    <x v="19"/>
    <n v="103987799"/>
    <x v="0"/>
    <x v="1"/>
    <x v="8"/>
    <s v="Ngwobia, Enam"/>
    <n v="0"/>
    <s v="Outstanding balance Exch diff (Nov'13 - Jan'15 inv"/>
    <s v=""/>
    <s v="AB"/>
    <s v=""/>
    <d v="2020-10-27T00:00:00"/>
    <d v="2020-10-27T00:00:00"/>
    <d v="2015-04-09T00:00:00"/>
    <s v="USD"/>
    <n v="7308114.79"/>
    <n v="2823"/>
    <x v="4"/>
    <n v="94.1"/>
    <x v="4"/>
    <x v="1"/>
    <s v="Overdue"/>
    <x v="0"/>
    <s v="USD"/>
    <n v="7308114.79"/>
  </r>
  <r>
    <s v="A2450000"/>
    <x v="20"/>
    <x v="19"/>
    <n v="103986445"/>
    <x v="0"/>
    <x v="1"/>
    <x v="8"/>
    <s v="Ngwobia, Enam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3281"/>
    <x v="4"/>
    <n v="109.36666666666666"/>
    <x v="4"/>
    <x v="1"/>
    <s v="Overdue"/>
    <x v="0"/>
    <s v="USD"/>
    <n v="79944777.299999997"/>
  </r>
  <r>
    <s v="A2650000"/>
    <x v="21"/>
    <x v="20"/>
    <n v="1600004280"/>
    <x v="0"/>
    <x v="1"/>
    <x v="6"/>
    <s v="Arese Odiase "/>
    <s v="WHT Outstg"/>
    <s v="WHT CPTL JETTY OPS FOR FEB 2022"/>
    <s v="454"/>
    <s v="DG"/>
    <s v=""/>
    <d v="2022-10-12T00:00:00"/>
    <d v="2022-10-12T00:00:00"/>
    <d v="2022-10-12T00:00:00"/>
    <s v="NGN"/>
    <n v="-297725.2"/>
    <n v="80"/>
    <x v="2"/>
    <n v="2.6666666666666665"/>
    <x v="2"/>
    <x v="2"/>
    <s v="Overdue"/>
    <x v="1"/>
    <s v="USD"/>
    <n v="-685.57"/>
  </r>
  <r>
    <s v="A2650000"/>
    <x v="21"/>
    <x v="20"/>
    <n v="1600004281"/>
    <x v="0"/>
    <x v="1"/>
    <x v="6"/>
    <s v="Arese Odiase "/>
    <s v="WHT Outstg"/>
    <s v="WHT -CPTL JETTY OPS FOR MARCH 2022"/>
    <s v="454"/>
    <s v="DG"/>
    <s v=""/>
    <d v="2022-10-12T00:00:00"/>
    <d v="2022-10-12T00:00:00"/>
    <d v="2022-10-12T00:00:00"/>
    <s v="NGN"/>
    <n v="-504174.86"/>
    <n v="80"/>
    <x v="2"/>
    <n v="2.6666666666666665"/>
    <x v="2"/>
    <x v="2"/>
    <s v="Overdue"/>
    <x v="1"/>
    <s v="USD"/>
    <n v="-1160.96"/>
  </r>
  <r>
    <s v="A2650000"/>
    <x v="21"/>
    <x v="20"/>
    <n v="1800028010"/>
    <x v="0"/>
    <x v="1"/>
    <x v="6"/>
    <s v="Arese Odiase "/>
    <n v="0"/>
    <s v="CPTL Jetty Operations for Month of May 2022"/>
    <s v="468"/>
    <s v="DR"/>
    <s v=""/>
    <d v="2022-08-08T00:00:00"/>
    <d v="2022-08-08T00:00:00"/>
    <d v="2022-09-07T00:00:00"/>
    <s v="USD"/>
    <n v="12999"/>
    <n v="115"/>
    <x v="3"/>
    <n v="3.8333333333333335"/>
    <x v="1"/>
    <x v="1"/>
    <s v="Overdue"/>
    <x v="0"/>
    <s v="USD"/>
    <n v="12999"/>
  </r>
  <r>
    <s v="A2650000"/>
    <x v="21"/>
    <x v="20"/>
    <n v="1800027909"/>
    <x v="0"/>
    <x v="1"/>
    <x v="6"/>
    <s v="Arese Odiase "/>
    <n v="0"/>
    <s v="CPTL Jetty Operations for Month of April  2022"/>
    <s v="468"/>
    <s v="DR"/>
    <s v=""/>
    <d v="2022-07-07T00:00:00"/>
    <d v="2022-07-07T00:00:00"/>
    <d v="2022-08-06T00:00:00"/>
    <s v="USD"/>
    <n v="11542.8"/>
    <n v="147"/>
    <x v="3"/>
    <n v="4.9000000000000004"/>
    <x v="1"/>
    <x v="1"/>
    <s v="Overdue"/>
    <x v="0"/>
    <s v="USD"/>
    <n v="11542.8"/>
  </r>
  <r>
    <s v="A2650000"/>
    <x v="21"/>
    <x v="20"/>
    <n v="1800027756"/>
    <x v="0"/>
    <x v="1"/>
    <x v="6"/>
    <s v="Arese Odiase "/>
    <n v="0"/>
    <s v="CPTL Jetty Operations for the Month of Feb 2022"/>
    <s v="468"/>
    <s v="DR"/>
    <s v=""/>
    <d v="2022-05-26T00:00:00"/>
    <d v="2022-05-26T00:00:00"/>
    <d v="2022-06-25T00:00:00"/>
    <s v="USD"/>
    <n v="14340.6"/>
    <n v="189"/>
    <x v="4"/>
    <n v="6.3"/>
    <x v="2"/>
    <x v="1"/>
    <s v="Overdue"/>
    <x v="0"/>
    <s v="USD"/>
    <n v="14340.6"/>
  </r>
  <r>
    <s v="A2650000"/>
    <x v="21"/>
    <x v="20"/>
    <n v="1800027765"/>
    <x v="0"/>
    <x v="1"/>
    <x v="6"/>
    <s v="Arese Odiase "/>
    <n v="0"/>
    <s v="CPTL Jetty Operations for the Month of March 2022"/>
    <s v="468"/>
    <s v="DR"/>
    <s v=""/>
    <d v="2022-05-26T00:00:00"/>
    <d v="2022-05-26T00:00:00"/>
    <d v="2022-06-25T00:00:00"/>
    <s v="USD"/>
    <n v="24284.71"/>
    <n v="189"/>
    <x v="4"/>
    <n v="6.3"/>
    <x v="2"/>
    <x v="1"/>
    <s v="Overdue"/>
    <x v="0"/>
    <s v="USD"/>
    <n v="24284.71"/>
  </r>
  <r>
    <s v="A2650000"/>
    <x v="21"/>
    <x v="20"/>
    <n v="104229070"/>
    <x v="0"/>
    <x v="1"/>
    <x v="6"/>
    <s v="Arese Odiase "/>
    <n v="0"/>
    <s v="Bal_1800026186 CPTL ANNUAL LICE AND RENTAL FEE2020"/>
    <s v=""/>
    <s v="AB"/>
    <s v=""/>
    <d v="2022-04-28T00:00:00"/>
    <d v="2022-04-28T00:00:00"/>
    <d v="2022-04-28T00:00:00"/>
    <s v="USD"/>
    <n v="56359.89"/>
    <n v="247"/>
    <x v="4"/>
    <n v="8.2333333333333325"/>
    <x v="2"/>
    <x v="1"/>
    <s v="Overdue"/>
    <x v="0"/>
    <s v="USD"/>
    <n v="56359.89"/>
  </r>
  <r>
    <s v="A2650000"/>
    <x v="21"/>
    <x v="20"/>
    <n v="104229070"/>
    <x v="0"/>
    <x v="1"/>
    <x v="6"/>
    <s v="Arese Odiase "/>
    <n v="0"/>
    <s v="WHT on 1800022239 CPTL ANNUAL LICENCE FEE"/>
    <s v=""/>
    <s v="AB"/>
    <s v=""/>
    <d v="2022-04-28T00:00:00"/>
    <d v="2022-04-28T00:00:00"/>
    <d v="2022-04-28T00:00:00"/>
    <s v="USD"/>
    <n v="13458.44"/>
    <n v="247"/>
    <x v="4"/>
    <n v="8.2333333333333325"/>
    <x v="2"/>
    <x v="2"/>
    <s v="Overdue"/>
    <x v="1"/>
    <s v="USD"/>
    <n v="13458.44"/>
  </r>
  <r>
    <s v="A2650000"/>
    <x v="21"/>
    <x v="20"/>
    <n v="104229070"/>
    <x v="0"/>
    <x v="1"/>
    <x v="6"/>
    <s v="Arese Odiase "/>
    <n v="0"/>
    <s v="WHT_1800023466 CPTL JETTY OPERATIONS  OCTOBER 2019"/>
    <s v=""/>
    <s v="AB"/>
    <s v=""/>
    <d v="2022-04-28T00:00:00"/>
    <d v="2022-04-28T00:00:00"/>
    <d v="2022-04-28T00:00:00"/>
    <s v="USD"/>
    <n v="2431.1999999999998"/>
    <n v="247"/>
    <x v="4"/>
    <n v="8.2333333333333325"/>
    <x v="2"/>
    <x v="2"/>
    <s v="Overdue"/>
    <x v="1"/>
    <s v="USD"/>
    <n v="2431.1999999999998"/>
  </r>
  <r>
    <s v="A2650000"/>
    <x v="21"/>
    <x v="20"/>
    <n v="104229070"/>
    <x v="0"/>
    <x v="1"/>
    <x v="6"/>
    <s v="Arese Odiase "/>
    <n v="0"/>
    <s v="WHT_1800023467 CPTL JETTY OPERATIONS  NOVEMBER 201"/>
    <s v=""/>
    <s v="AB"/>
    <s v=""/>
    <d v="2022-04-28T00:00:00"/>
    <d v="2022-04-28T00:00:00"/>
    <d v="2022-04-28T00:00:00"/>
    <s v="USD"/>
    <n v="1661.79"/>
    <n v="247"/>
    <x v="4"/>
    <n v="8.2333333333333325"/>
    <x v="2"/>
    <x v="2"/>
    <s v="Overdue"/>
    <x v="1"/>
    <s v="USD"/>
    <n v="1661.79"/>
  </r>
  <r>
    <s v="A2650000"/>
    <x v="21"/>
    <x v="20"/>
    <n v="104229070"/>
    <x v="0"/>
    <x v="1"/>
    <x v="6"/>
    <s v="Arese Odiase "/>
    <n v="0"/>
    <s v="WHT_1800023468 CPTL JETTY OPERATIONS  DEC 2019"/>
    <s v=""/>
    <s v="AB"/>
    <s v=""/>
    <d v="2022-04-28T00:00:00"/>
    <d v="2022-04-28T00:00:00"/>
    <d v="2022-04-28T00:00:00"/>
    <s v="USD"/>
    <n v="2775.6"/>
    <n v="247"/>
    <x v="4"/>
    <n v="8.2333333333333325"/>
    <x v="2"/>
    <x v="2"/>
    <s v="Overdue"/>
    <x v="1"/>
    <s v="USD"/>
    <n v="2775.6"/>
  </r>
  <r>
    <s v="A2650000"/>
    <x v="21"/>
    <x v="20"/>
    <n v="104229070"/>
    <x v="0"/>
    <x v="1"/>
    <x v="6"/>
    <s v="Arese Odiase "/>
    <n v="0"/>
    <s v="WHT_1800023469 CPTL JETTY OPERATIONS  JANUARY 2020"/>
    <s v=""/>
    <s v="AB"/>
    <s v=""/>
    <d v="2022-04-28T00:00:00"/>
    <d v="2022-04-28T00:00:00"/>
    <d v="2022-04-28T00:00:00"/>
    <s v="USD"/>
    <n v="3402.89"/>
    <n v="247"/>
    <x v="4"/>
    <n v="8.2333333333333325"/>
    <x v="2"/>
    <x v="2"/>
    <s v="Overdue"/>
    <x v="1"/>
    <s v="USD"/>
    <n v="3402.89"/>
  </r>
  <r>
    <s v="A2650000"/>
    <x v="21"/>
    <x v="20"/>
    <n v="104229070"/>
    <x v="0"/>
    <x v="1"/>
    <x v="6"/>
    <s v="Arese Odiase "/>
    <n v="0"/>
    <s v="WHT_1800024890 CPTL JETTY OPERATIONS  MARCH 2020"/>
    <s v=""/>
    <s v="AB"/>
    <s v=""/>
    <d v="2022-04-28T00:00:00"/>
    <d v="2022-04-28T00:00:00"/>
    <d v="2022-04-28T00:00:00"/>
    <s v="USD"/>
    <n v="2065.7399999999998"/>
    <n v="247"/>
    <x v="4"/>
    <n v="8.2333333333333325"/>
    <x v="2"/>
    <x v="2"/>
    <s v="Overdue"/>
    <x v="1"/>
    <s v="USD"/>
    <n v="2065.7399999999998"/>
  </r>
  <r>
    <s v="A2650000"/>
    <x v="21"/>
    <x v="20"/>
    <n v="104229070"/>
    <x v="0"/>
    <x v="1"/>
    <x v="6"/>
    <s v="Arese Odiase "/>
    <n v="0"/>
    <s v="WHT_1800024891 CPTL JETTY OPERATIONS  APRIL 2020"/>
    <s v=""/>
    <s v="AB"/>
    <s v=""/>
    <d v="2022-04-28T00:00:00"/>
    <d v="2022-04-28T00:00:00"/>
    <d v="2022-04-28T00:00:00"/>
    <s v="USD"/>
    <n v="1823.85"/>
    <n v="247"/>
    <x v="4"/>
    <n v="8.2333333333333325"/>
    <x v="2"/>
    <x v="2"/>
    <s v="Overdue"/>
    <x v="1"/>
    <s v="USD"/>
    <n v="1823.85"/>
  </r>
  <r>
    <s v="A2650000"/>
    <x v="21"/>
    <x v="20"/>
    <n v="104229070"/>
    <x v="0"/>
    <x v="1"/>
    <x v="6"/>
    <s v="Arese Odiase "/>
    <n v="0"/>
    <s v="WHT_1800024892 CPTL JETTY OPERATIONS  MAY 2020"/>
    <s v=""/>
    <s v="AB"/>
    <s v=""/>
    <d v="2022-04-28T00:00:00"/>
    <d v="2022-04-28T00:00:00"/>
    <d v="2022-04-28T00:00:00"/>
    <s v="USD"/>
    <n v="1186.6500000000001"/>
    <n v="247"/>
    <x v="4"/>
    <n v="8.2333333333333325"/>
    <x v="2"/>
    <x v="2"/>
    <s v="Overdue"/>
    <x v="1"/>
    <s v="USD"/>
    <n v="1186.6500000000001"/>
  </r>
  <r>
    <s v="A2650000"/>
    <x v="21"/>
    <x v="20"/>
    <n v="104229070"/>
    <x v="0"/>
    <x v="1"/>
    <x v="6"/>
    <s v="Arese Odiase "/>
    <n v="0"/>
    <s v="WHT_1800024893 CPTL JETTY OPERATIONS  JUNE 2020"/>
    <s v=""/>
    <s v="AB"/>
    <s v=""/>
    <d v="2022-04-28T00:00:00"/>
    <d v="2022-04-28T00:00:00"/>
    <d v="2022-04-28T00:00:00"/>
    <s v="USD"/>
    <n v="1241.9100000000001"/>
    <n v="247"/>
    <x v="4"/>
    <n v="8.2333333333333325"/>
    <x v="2"/>
    <x v="2"/>
    <s v="Overdue"/>
    <x v="1"/>
    <s v="USD"/>
    <n v="1241.9100000000001"/>
  </r>
  <r>
    <s v="A2650000"/>
    <x v="21"/>
    <x v="20"/>
    <n v="104229070"/>
    <x v="0"/>
    <x v="1"/>
    <x v="6"/>
    <s v="Arese Odiase "/>
    <n v="0"/>
    <s v="WHT_1800024894 CPTL JETTY OPERATIONS  JULY 2020"/>
    <s v=""/>
    <s v="AB"/>
    <s v=""/>
    <d v="2022-04-28T00:00:00"/>
    <d v="2022-04-28T00:00:00"/>
    <d v="2022-04-28T00:00:00"/>
    <s v="USD"/>
    <n v="1696.17"/>
    <n v="247"/>
    <x v="4"/>
    <n v="8.2333333333333325"/>
    <x v="2"/>
    <x v="2"/>
    <s v="Overdue"/>
    <x v="1"/>
    <s v="USD"/>
    <n v="1696.17"/>
  </r>
  <r>
    <s v="A2650000"/>
    <x v="21"/>
    <x v="20"/>
    <n v="104229070"/>
    <x v="0"/>
    <x v="1"/>
    <x v="6"/>
    <s v="Arese Odiase "/>
    <n v="0"/>
    <s v="WHT_1800024895 CPTL JETTY OPERATIONS  AUGUST 2020"/>
    <s v=""/>
    <s v="AB"/>
    <s v=""/>
    <d v="2022-04-28T00:00:00"/>
    <d v="2022-04-28T00:00:00"/>
    <d v="2022-04-28T00:00:00"/>
    <s v="USD"/>
    <n v="376.1"/>
    <n v="247"/>
    <x v="4"/>
    <n v="8.2333333333333325"/>
    <x v="2"/>
    <x v="2"/>
    <s v="Overdue"/>
    <x v="1"/>
    <s v="USD"/>
    <n v="376.1"/>
  </r>
  <r>
    <s v="A2650000"/>
    <x v="21"/>
    <x v="20"/>
    <n v="104229070"/>
    <x v="0"/>
    <x v="1"/>
    <x v="6"/>
    <s v="Arese Odiase "/>
    <n v="0"/>
    <s v="WHT_1800024905 CPTL JETTY OPERATIONS  FEB 2020"/>
    <s v=""/>
    <s v="AB"/>
    <s v=""/>
    <d v="2022-04-28T00:00:00"/>
    <d v="2022-04-28T00:00:00"/>
    <d v="2022-04-28T00:00:00"/>
    <s v="USD"/>
    <n v="3982.47"/>
    <n v="247"/>
    <x v="4"/>
    <n v="8.2333333333333325"/>
    <x v="2"/>
    <x v="2"/>
    <s v="Overdue"/>
    <x v="1"/>
    <s v="USD"/>
    <n v="3982.47"/>
  </r>
  <r>
    <s v="A2650000"/>
    <x v="21"/>
    <x v="20"/>
    <n v="104229070"/>
    <x v="0"/>
    <x v="1"/>
    <x v="6"/>
    <s v="Arese Odiase "/>
    <n v="0"/>
    <s v="WHT_1800024958 CPTL JETTY OPERATIONS  SEPT 2020"/>
    <s v=""/>
    <s v="AB"/>
    <s v=""/>
    <d v="2022-04-28T00:00:00"/>
    <d v="2022-04-28T00:00:00"/>
    <d v="2022-04-28T00:00:00"/>
    <s v="USD"/>
    <n v="274.02"/>
    <n v="247"/>
    <x v="4"/>
    <n v="8.2333333333333325"/>
    <x v="2"/>
    <x v="2"/>
    <s v="Overdue"/>
    <x v="1"/>
    <s v="USD"/>
    <n v="274.02"/>
  </r>
  <r>
    <s v="A2650000"/>
    <x v="21"/>
    <x v="20"/>
    <n v="104229070"/>
    <x v="0"/>
    <x v="1"/>
    <x v="6"/>
    <s v="Arese Odiase "/>
    <n v="0"/>
    <s v="WHT_1800025405 CPTL JETTY OPERATIONS  NOV 2020"/>
    <s v=""/>
    <s v="AB"/>
    <s v=""/>
    <d v="2022-04-28T00:00:00"/>
    <d v="2022-04-28T00:00:00"/>
    <d v="2022-04-28T00:00:00"/>
    <s v="USD"/>
    <n v="547.35"/>
    <n v="247"/>
    <x v="4"/>
    <n v="8.2333333333333325"/>
    <x v="2"/>
    <x v="2"/>
    <s v="Overdue"/>
    <x v="1"/>
    <s v="USD"/>
    <n v="547.35"/>
  </r>
  <r>
    <s v="A2650000"/>
    <x v="21"/>
    <x v="20"/>
    <n v="104229070"/>
    <x v="0"/>
    <x v="1"/>
    <x v="6"/>
    <s v="Arese Odiase "/>
    <n v="0"/>
    <s v="WHT_1800025406 CPTL JETTY OPERATIONS  DEC 2020"/>
    <s v=""/>
    <s v="AB"/>
    <s v=""/>
    <d v="2022-04-28T00:00:00"/>
    <d v="2022-04-28T00:00:00"/>
    <d v="2022-04-28T00:00:00"/>
    <s v="USD"/>
    <n v="1023.66"/>
    <n v="247"/>
    <x v="4"/>
    <n v="8.2333333333333325"/>
    <x v="2"/>
    <x v="2"/>
    <s v="Overdue"/>
    <x v="1"/>
    <s v="USD"/>
    <n v="1023.66"/>
  </r>
  <r>
    <s v="A2650000"/>
    <x v="21"/>
    <x v="20"/>
    <n v="104229070"/>
    <x v="0"/>
    <x v="1"/>
    <x v="6"/>
    <s v="Arese Odiase "/>
    <n v="0"/>
    <s v="WHT_1800025407 CPTL JETTY OPERATIONS  OCTOBER 2020"/>
    <s v=""/>
    <s v="AB"/>
    <s v=""/>
    <d v="2022-04-28T00:00:00"/>
    <d v="2022-04-28T00:00:00"/>
    <d v="2022-04-28T00:00:00"/>
    <s v="USD"/>
    <n v="550.71"/>
    <n v="247"/>
    <x v="4"/>
    <n v="8.2333333333333325"/>
    <x v="2"/>
    <x v="2"/>
    <s v="Overdue"/>
    <x v="1"/>
    <s v="USD"/>
    <n v="550.71"/>
  </r>
  <r>
    <s v="A2650000"/>
    <x v="21"/>
    <x v="20"/>
    <n v="104229070"/>
    <x v="0"/>
    <x v="1"/>
    <x v="6"/>
    <s v="Arese Odiase "/>
    <n v="0"/>
    <s v="WHT_1800026186 CPTL ANNUAL LICENCE AND RENTAL FEE"/>
    <s v=""/>
    <s v="AB"/>
    <s v=""/>
    <d v="2022-04-28T00:00:00"/>
    <d v="2022-04-28T00:00:00"/>
    <d v="2022-04-28T00:00:00"/>
    <s v="USD"/>
    <n v="16171.87"/>
    <n v="247"/>
    <x v="4"/>
    <n v="8.2333333333333325"/>
    <x v="2"/>
    <x v="2"/>
    <s v="Overdue"/>
    <x v="1"/>
    <s v="USD"/>
    <n v="16171.87"/>
  </r>
  <r>
    <s v="A2650000"/>
    <x v="21"/>
    <x v="20"/>
    <n v="1800027476"/>
    <x v="0"/>
    <x v="1"/>
    <x v="6"/>
    <s v="Arese Odiase "/>
    <n v="0"/>
    <s v="CPTL JETTY OPERATIONS FOR JAN 2022"/>
    <s v="468"/>
    <s v="DR"/>
    <s v=""/>
    <d v="2022-03-18T00:00:00"/>
    <d v="2022-03-18T00:00:00"/>
    <d v="2022-04-17T00:00:00"/>
    <s v="USD"/>
    <n v="17739"/>
    <n v="258"/>
    <x v="4"/>
    <n v="8.6"/>
    <x v="2"/>
    <x v="1"/>
    <s v="Overdue"/>
    <x v="0"/>
    <s v="USD"/>
    <n v="17739"/>
  </r>
  <r>
    <s v="A2650000"/>
    <x v="21"/>
    <x v="20"/>
    <n v="1600004120"/>
    <x v="0"/>
    <x v="1"/>
    <x v="6"/>
    <s v="Arese Odiase "/>
    <s v="WHT Outstg"/>
    <s v="WHT Century Energy-Mar/2021- 422266788432"/>
    <s v="454"/>
    <s v="DG"/>
    <s v=""/>
    <d v="2022-04-11T00:00:00"/>
    <d v="2022-04-11T00:00:00"/>
    <d v="2022-04-11T00:00:00"/>
    <s v="NGN"/>
    <n v="-357669.36"/>
    <n v="264"/>
    <x v="4"/>
    <n v="8.8000000000000007"/>
    <x v="2"/>
    <x v="2"/>
    <s v="Overdue"/>
    <x v="1"/>
    <s v="USD"/>
    <n v="-860.55"/>
  </r>
  <r>
    <s v="A2650000"/>
    <x v="21"/>
    <x v="20"/>
    <n v="1600004121"/>
    <x v="0"/>
    <x v="1"/>
    <x v="6"/>
    <s v="Arese Odiase "/>
    <s v="WHT Outstg"/>
    <s v="WHT -Century Energy-Apr-2021-422268212432"/>
    <s v="454"/>
    <s v="DG"/>
    <s v=""/>
    <d v="2022-04-11T00:00:00"/>
    <d v="2022-04-11T00:00:00"/>
    <d v="2022-04-11T00:00:00"/>
    <s v="NGN"/>
    <n v="-253017.82"/>
    <n v="264"/>
    <x v="4"/>
    <n v="8.8000000000000007"/>
    <x v="2"/>
    <x v="2"/>
    <s v="Overdue"/>
    <x v="1"/>
    <s v="USD"/>
    <n v="-608.76"/>
  </r>
  <r>
    <s v="A2650000"/>
    <x v="21"/>
    <x v="20"/>
    <n v="1600004122"/>
    <x v="0"/>
    <x v="1"/>
    <x v="6"/>
    <s v="Arese Odiase "/>
    <s v="WHT Outstg"/>
    <s v="WHT Century Energy-May-2021-422269683432"/>
    <s v="454"/>
    <s v="DG"/>
    <s v=""/>
    <d v="2022-04-11T00:00:00"/>
    <d v="2022-04-11T00:00:00"/>
    <d v="2022-04-11T00:00:00"/>
    <s v="NGN"/>
    <n v="-237916.14"/>
    <n v="264"/>
    <x v="4"/>
    <n v="8.8000000000000007"/>
    <x v="2"/>
    <x v="2"/>
    <s v="Overdue"/>
    <x v="1"/>
    <s v="USD"/>
    <n v="-572.42999999999995"/>
  </r>
  <r>
    <s v="A2650000"/>
    <x v="21"/>
    <x v="20"/>
    <n v="1600004123"/>
    <x v="0"/>
    <x v="1"/>
    <x v="6"/>
    <s v="Arese Odiase "/>
    <s v="WHT Outstg"/>
    <s v="WHT- Century Energy-June 2021-422271045432"/>
    <s v="454"/>
    <s v="DG"/>
    <s v=""/>
    <d v="2022-04-11T00:00:00"/>
    <d v="2022-04-11T00:00:00"/>
    <d v="2022-04-11T00:00:00"/>
    <s v="NGN"/>
    <n v="-128506.03"/>
    <n v="264"/>
    <x v="4"/>
    <n v="8.8000000000000007"/>
    <x v="2"/>
    <x v="2"/>
    <s v="Overdue"/>
    <x v="1"/>
    <s v="USD"/>
    <n v="-309.19"/>
  </r>
  <r>
    <s v="A2650000"/>
    <x v="21"/>
    <x v="20"/>
    <n v="1800027296"/>
    <x v="0"/>
    <x v="1"/>
    <x v="6"/>
    <s v="Arese Odiase "/>
    <n v="0"/>
    <s v="CPTL JETTY OPERATIONS  DECEMBER 2021"/>
    <s v="468"/>
    <s v="DR"/>
    <s v=""/>
    <d v="2022-02-10T00:00:00"/>
    <d v="2022-02-10T00:00:00"/>
    <d v="2022-03-12T00:00:00"/>
    <s v="USD"/>
    <n v="10818.6"/>
    <n v="294"/>
    <x v="4"/>
    <n v="9.8000000000000007"/>
    <x v="2"/>
    <x v="1"/>
    <s v="Overdue"/>
    <x v="0"/>
    <s v="USD"/>
    <n v="10818.6"/>
  </r>
  <r>
    <s v="A2650000"/>
    <x v="21"/>
    <x v="20"/>
    <n v="1800027297"/>
    <x v="0"/>
    <x v="1"/>
    <x v="6"/>
    <s v="Arese Odiase "/>
    <n v="0"/>
    <s v="CPTL JETTY OPERATIONS  NOVEMBER 2021"/>
    <s v="468"/>
    <s v="DR"/>
    <s v=""/>
    <d v="2022-02-10T00:00:00"/>
    <d v="2022-02-10T00:00:00"/>
    <d v="2022-03-12T00:00:00"/>
    <s v="USD"/>
    <n v="14560.8"/>
    <n v="294"/>
    <x v="4"/>
    <n v="9.8000000000000007"/>
    <x v="2"/>
    <x v="1"/>
    <s v="Overdue"/>
    <x v="0"/>
    <s v="USD"/>
    <n v="14560.8"/>
  </r>
  <r>
    <s v="A2650000"/>
    <x v="21"/>
    <x v="20"/>
    <n v="1800026891"/>
    <x v="0"/>
    <x v="1"/>
    <x v="6"/>
    <s v="Arese Odiase "/>
    <n v="0"/>
    <s v="CPTL JETTY OPERATIONS FOR JULY 2021"/>
    <s v="468"/>
    <s v="DR"/>
    <s v=""/>
    <d v="2021-11-18T00:00:00"/>
    <d v="2021-11-18T00:00:00"/>
    <d v="2021-12-18T00:00:00"/>
    <s v="USD"/>
    <n v="33775.800000000003"/>
    <n v="378"/>
    <x v="4"/>
    <n v="12.6"/>
    <x v="3"/>
    <x v="1"/>
    <s v="Overdue"/>
    <x v="0"/>
    <s v="USD"/>
    <n v="33775.800000000003"/>
  </r>
  <r>
    <s v="A2650000"/>
    <x v="21"/>
    <x v="20"/>
    <n v="1800026876"/>
    <x v="0"/>
    <x v="1"/>
    <x v="6"/>
    <s v="Arese Odiase "/>
    <n v="0"/>
    <s v="CPTL JETTY OPERATIONS  AUGUST 2021"/>
    <s v="468"/>
    <s v="DR"/>
    <s v=""/>
    <d v="2021-11-17T00:00:00"/>
    <d v="2021-11-17T00:00:00"/>
    <d v="2021-12-17T00:00:00"/>
    <s v="USD"/>
    <n v="36449.4"/>
    <n v="379"/>
    <x v="4"/>
    <n v="12.633333333333333"/>
    <x v="3"/>
    <x v="1"/>
    <s v="Overdue"/>
    <x v="0"/>
    <s v="USD"/>
    <n v="36449.4"/>
  </r>
  <r>
    <s v="A2650000"/>
    <x v="21"/>
    <x v="20"/>
    <n v="1800026878"/>
    <x v="0"/>
    <x v="1"/>
    <x v="6"/>
    <s v="Arese Odiase "/>
    <n v="0"/>
    <s v="CPTL JETTY OPERATIONS  FEBRUARY 2021"/>
    <s v="468"/>
    <s v="DR"/>
    <s v=""/>
    <d v="2021-11-17T00:00:00"/>
    <d v="2021-11-17T00:00:00"/>
    <d v="2021-12-17T00:00:00"/>
    <s v="USD"/>
    <n v="12314.4"/>
    <n v="379"/>
    <x v="4"/>
    <n v="12.633333333333333"/>
    <x v="3"/>
    <x v="1"/>
    <s v="Overdue"/>
    <x v="0"/>
    <s v="USD"/>
    <n v="12314.4"/>
  </r>
  <r>
    <s v="A2650000"/>
    <x v="21"/>
    <x v="20"/>
    <n v="1800026877"/>
    <x v="0"/>
    <x v="1"/>
    <x v="6"/>
    <s v="Arese Odiase "/>
    <n v="0"/>
    <s v="CPTL JETTY OPERATIONS  JANUARY 2021"/>
    <s v="468"/>
    <s v="DR"/>
    <s v=""/>
    <d v="2021-11-17T00:00:00"/>
    <d v="2021-11-17T00:00:00"/>
    <d v="2021-12-17T00:00:00"/>
    <s v="USD"/>
    <n v="11579.4"/>
    <n v="379"/>
    <x v="4"/>
    <n v="12.633333333333333"/>
    <x v="3"/>
    <x v="1"/>
    <s v="Overdue"/>
    <x v="0"/>
    <s v="USD"/>
    <n v="11579.4"/>
  </r>
  <r>
    <s v="A2650000"/>
    <x v="21"/>
    <x v="20"/>
    <n v="1800026880"/>
    <x v="0"/>
    <x v="1"/>
    <x v="6"/>
    <s v="Arese Odiase "/>
    <n v="0"/>
    <s v="CPTL JETTY OPERATIONS  OCTOBER 2021"/>
    <s v="468"/>
    <s v="DR"/>
    <s v=""/>
    <d v="2021-11-17T00:00:00"/>
    <d v="2021-11-17T00:00:00"/>
    <d v="2021-12-17T00:00:00"/>
    <s v="USD"/>
    <n v="17407.8"/>
    <n v="379"/>
    <x v="4"/>
    <n v="12.633333333333333"/>
    <x v="3"/>
    <x v="1"/>
    <s v="Overdue"/>
    <x v="0"/>
    <s v="USD"/>
    <n v="17407.8"/>
  </r>
  <r>
    <s v="A2650000"/>
    <x v="21"/>
    <x v="20"/>
    <n v="1800026879"/>
    <x v="0"/>
    <x v="1"/>
    <x v="6"/>
    <s v="Arese Odiase "/>
    <n v="0"/>
    <s v="CPTL JETTY OPERATIONS  SEPTEMBER 2021"/>
    <s v="468"/>
    <s v="DR"/>
    <s v=""/>
    <d v="2021-11-17T00:00:00"/>
    <d v="2021-11-17T00:00:00"/>
    <d v="2021-12-17T00:00:00"/>
    <s v="USD"/>
    <n v="6254.4"/>
    <n v="379"/>
    <x v="4"/>
    <n v="12.633333333333333"/>
    <x v="3"/>
    <x v="1"/>
    <s v="Overdue"/>
    <x v="0"/>
    <s v="USD"/>
    <n v="6254.4"/>
  </r>
  <r>
    <s v="A2650000"/>
    <x v="21"/>
    <x v="20"/>
    <n v="1800026510"/>
    <x v="0"/>
    <x v="1"/>
    <x v="6"/>
    <s v="Arese Odiase "/>
    <n v="0"/>
    <s v="CPTL JETTY OPERATIONS  APRIL 2021"/>
    <s v="468"/>
    <s v="DR"/>
    <s v=""/>
    <d v="2021-08-24T00:00:00"/>
    <d v="2021-08-24T00:00:00"/>
    <d v="2021-09-23T00:00:00"/>
    <s v="USD"/>
    <n v="21441"/>
    <n v="464"/>
    <x v="4"/>
    <n v="15.466666666666667"/>
    <x v="3"/>
    <x v="1"/>
    <s v="Overdue"/>
    <x v="0"/>
    <s v="USD"/>
    <n v="21441"/>
  </r>
  <r>
    <s v="A2650000"/>
    <x v="21"/>
    <x v="20"/>
    <n v="1800026509"/>
    <x v="0"/>
    <x v="1"/>
    <x v="6"/>
    <s v="Arese Odiase "/>
    <n v="0"/>
    <s v="CPTL JETTY OPERATIONS  MARCH 2021"/>
    <s v="468"/>
    <s v="DR"/>
    <s v=""/>
    <d v="2021-08-24T00:00:00"/>
    <d v="2021-08-24T00:00:00"/>
    <d v="2021-09-23T00:00:00"/>
    <s v="USD"/>
    <n v="15219.6"/>
    <n v="464"/>
    <x v="4"/>
    <n v="15.466666666666667"/>
    <x v="3"/>
    <x v="1"/>
    <s v="Overdue"/>
    <x v="0"/>
    <s v="USD"/>
    <n v="15219.6"/>
  </r>
  <r>
    <s v="A2650000"/>
    <x v="21"/>
    <x v="20"/>
    <n v="1800026511"/>
    <x v="0"/>
    <x v="1"/>
    <x v="6"/>
    <s v="Arese Odiase "/>
    <n v="0"/>
    <s v="CPTL JETTY OPERATIONS  MAY 2021"/>
    <s v="468"/>
    <s v="DR"/>
    <s v=""/>
    <d v="2021-08-24T00:00:00"/>
    <d v="2021-08-24T00:00:00"/>
    <d v="2021-09-23T00:00:00"/>
    <s v="USD"/>
    <n v="23983.8"/>
    <n v="464"/>
    <x v="4"/>
    <n v="15.466666666666667"/>
    <x v="3"/>
    <x v="1"/>
    <s v="Overdue"/>
    <x v="0"/>
    <s v="USD"/>
    <n v="23983.8"/>
  </r>
  <r>
    <s v="A2650000"/>
    <x v="21"/>
    <x v="20"/>
    <n v="1800026512"/>
    <x v="0"/>
    <x v="1"/>
    <x v="6"/>
    <s v="Arese Odiase "/>
    <n v="0"/>
    <s v="CPTL JETTY OPERATIONS -JUNE 2021"/>
    <s v="468"/>
    <s v="DR"/>
    <s v=""/>
    <d v="2021-08-24T00:00:00"/>
    <d v="2021-08-24T00:00:00"/>
    <d v="2021-09-23T00:00:00"/>
    <s v="USD"/>
    <n v="35746.800000000003"/>
    <n v="464"/>
    <x v="4"/>
    <n v="15.466666666666667"/>
    <x v="3"/>
    <x v="1"/>
    <s v="Overdue"/>
    <x v="0"/>
    <s v="USD"/>
    <n v="35746.800000000003"/>
  </r>
  <r>
    <s v="A2650000"/>
    <x v="21"/>
    <x v="20"/>
    <n v="1800026187"/>
    <x v="0"/>
    <x v="1"/>
    <x v="6"/>
    <s v="Arese Odiase "/>
    <n v="0"/>
    <s v="CPTL ANNUAL LICENCE AND RENTAL  FEE JAN-DEC  2021"/>
    <s v="468"/>
    <s v="DR"/>
    <s v=""/>
    <d v="2021-06-14T00:00:00"/>
    <d v="2021-06-14T00:00:00"/>
    <d v="2021-07-14T00:00:00"/>
    <s v="USD"/>
    <n v="244709.65"/>
    <n v="535"/>
    <x v="4"/>
    <n v="17.833333333333332"/>
    <x v="3"/>
    <x v="1"/>
    <s v="Overdue"/>
    <x v="0"/>
    <s v="USD"/>
    <n v="244709.65"/>
  </r>
  <r>
    <s v="A2650000"/>
    <x v="21"/>
    <x v="20"/>
    <n v="102610887"/>
    <x v="0"/>
    <x v="1"/>
    <x v="6"/>
    <s v="Arese Odiase "/>
    <s v="WHT Outstg"/>
    <s v="5% WHT on invs: 180008772/8853"/>
    <s v=""/>
    <s v="AB"/>
    <s v=""/>
    <d v="2013-08-27T00:00:00"/>
    <d v="2013-08-27T00:00:00"/>
    <d v="2013-08-27T00:00:00"/>
    <s v="USD"/>
    <n v="8362.39"/>
    <n v="3413"/>
    <x v="4"/>
    <n v="113.76666666666667"/>
    <x v="4"/>
    <x v="2"/>
    <s v="Overdue"/>
    <x v="1"/>
    <s v="USD"/>
    <n v="8362.39"/>
  </r>
  <r>
    <s v="A2680005"/>
    <x v="22"/>
    <x v="21"/>
    <n v="1800028469"/>
    <x v="0"/>
    <x v="0"/>
    <x v="7"/>
    <s v="Udo, Idongesit"/>
    <n v="0"/>
    <s v="OPTS - 149336 Nov 2022 SALARY"/>
    <s v="473"/>
    <s v="DR"/>
    <s v=""/>
    <d v="2022-11-26T00:00:00"/>
    <d v="2022-11-26T00:00:00"/>
    <d v="2022-12-26T00:00:00"/>
    <s v="NGN"/>
    <n v="15303122.26"/>
    <n v="5"/>
    <x v="5"/>
    <n v="0.16666666666666666"/>
    <x v="1"/>
    <x v="1"/>
    <s v="Overdue"/>
    <x v="0"/>
    <s v="USD"/>
    <n v="34595.760000000002"/>
  </r>
  <r>
    <s v="A2680005"/>
    <x v="22"/>
    <x v="21"/>
    <n v="1800028468"/>
    <x v="0"/>
    <x v="0"/>
    <x v="7"/>
    <s v="Udo, Idongesit"/>
    <n v="0"/>
    <s v="OPTS - 69718 Nov 2022 SALARY"/>
    <s v="473"/>
    <s v="DR"/>
    <s v=""/>
    <d v="2022-11-26T00:00:00"/>
    <d v="2022-11-26T00:00:00"/>
    <d v="2022-12-26T00:00:00"/>
    <s v="NGN"/>
    <n v="11785324.119999999"/>
    <n v="5"/>
    <x v="5"/>
    <n v="0.16666666666666666"/>
    <x v="1"/>
    <x v="1"/>
    <s v="Overdue"/>
    <x v="0"/>
    <s v="USD"/>
    <n v="26643.07"/>
  </r>
  <r>
    <s v="A2310000"/>
    <x v="23"/>
    <x v="22"/>
    <n v="1800028567"/>
    <x v="0"/>
    <x v="1"/>
    <x v="1"/>
    <s v="Orupabo, Amoni "/>
    <n v="0"/>
    <s v="SEPLAT NOV 2022 Crude Handling"/>
    <s v="468"/>
    <s v="DR"/>
    <s v=""/>
    <d v="2022-12-15T00:00:00"/>
    <d v="2022-12-15T00:00:00"/>
    <d v="2023-01-14T00:00:00"/>
    <s v="USD"/>
    <n v="923402.83"/>
    <n v="-14"/>
    <x v="0"/>
    <n v="-0.46666666666666667"/>
    <x v="0"/>
    <x v="0"/>
    <s v="Not Overdue"/>
    <x v="0"/>
    <s v="USD"/>
    <n v="923402.83"/>
  </r>
  <r>
    <s v="A2310000"/>
    <x v="23"/>
    <x v="22"/>
    <n v="1800028568"/>
    <x v="0"/>
    <x v="1"/>
    <x v="1"/>
    <s v="Orupabo, Amoni "/>
    <n v="0"/>
    <s v="SEPLAT NOV 2022 Crude Handling"/>
    <s v="454"/>
    <s v="DR"/>
    <s v=""/>
    <d v="2022-12-15T00:00:00"/>
    <d v="2022-12-15T00:00:00"/>
    <d v="2023-01-14T00:00:00"/>
    <s v="NGN"/>
    <n v="101989402.39"/>
    <n v="-14"/>
    <x v="0"/>
    <n v="-0.46666666666666667"/>
    <x v="0"/>
    <x v="0"/>
    <s v="Not Overdue"/>
    <x v="0"/>
    <s v="USD"/>
    <n v="228956.01"/>
  </r>
  <r>
    <s v="A2310000"/>
    <x v="23"/>
    <x v="22"/>
    <n v="1800028522"/>
    <x v="0"/>
    <x v="1"/>
    <x v="1"/>
    <s v="Orupabo, Amoni "/>
    <n v="0"/>
    <s v="SEPLAT December 2022 Crude Handling  PREPAYMENT"/>
    <s v="468"/>
    <s v="DR"/>
    <s v=""/>
    <d v="2022-12-07T00:00:00"/>
    <d v="2022-12-07T00:00:00"/>
    <d v="2023-01-06T00:00:00"/>
    <s v="USD"/>
    <n v="212689.86"/>
    <n v="-6"/>
    <x v="0"/>
    <n v="-0.2"/>
    <x v="0"/>
    <x v="0"/>
    <s v="Not Overdue"/>
    <x v="0"/>
    <s v="USD"/>
    <n v="212689.86"/>
  </r>
  <r>
    <s v="A2310000"/>
    <x v="23"/>
    <x v="22"/>
    <n v="1800028431"/>
    <x v="0"/>
    <x v="1"/>
    <x v="1"/>
    <s v="Orupabo, Amoni "/>
    <n v="0"/>
    <s v="SEPLAT Prepayment November 2022 CrudeHandling"/>
    <s v="468"/>
    <s v="DR"/>
    <s v=""/>
    <d v="2022-11-21T00:00:00"/>
    <d v="2022-11-21T00:00:00"/>
    <d v="2022-12-21T00:00:00"/>
    <s v="USD"/>
    <n v="1323164.26"/>
    <n v="10"/>
    <x v="5"/>
    <n v="0.33333333333333331"/>
    <x v="1"/>
    <x v="1"/>
    <s v="Overdue"/>
    <x v="0"/>
    <s v="USD"/>
    <n v="1323164.26"/>
  </r>
  <r>
    <s v="A2310000"/>
    <x v="23"/>
    <x v="22"/>
    <n v="1800028432"/>
    <x v="0"/>
    <x v="1"/>
    <x v="1"/>
    <s v="Orupabo, Amoni "/>
    <n v="0"/>
    <s v="SEPLAT Prepayment November 2022 CrudeHandling"/>
    <s v="454"/>
    <s v="DR"/>
    <s v=""/>
    <d v="2022-11-21T00:00:00"/>
    <d v="2022-11-21T00:00:00"/>
    <d v="2022-12-21T00:00:00"/>
    <s v="NGN"/>
    <n v="286373889.48000002"/>
    <n v="10"/>
    <x v="5"/>
    <n v="0.33333333333333331"/>
    <x v="1"/>
    <x v="1"/>
    <s v="Overdue"/>
    <x v="0"/>
    <s v="USD"/>
    <n v="646947.25"/>
  </r>
  <r>
    <s v="A2310000"/>
    <x v="23"/>
    <x v="22"/>
    <n v="1800028394"/>
    <x v="0"/>
    <x v="1"/>
    <x v="1"/>
    <s v="Orupabo, Amoni "/>
    <n v="0"/>
    <s v="SEPLAT OCT 2022 Crude Handling"/>
    <s v="468"/>
    <s v="DR"/>
    <s v=""/>
    <d v="2022-11-17T00:00:00"/>
    <d v="2022-11-17T00:00:00"/>
    <d v="2022-12-17T00:00:00"/>
    <s v="USD"/>
    <n v="363269.98"/>
    <n v="14"/>
    <x v="5"/>
    <n v="0.46666666666666667"/>
    <x v="1"/>
    <x v="1"/>
    <s v="Overdue"/>
    <x v="0"/>
    <s v="USD"/>
    <n v="363269.98"/>
  </r>
  <r>
    <s v="A2310000"/>
    <x v="23"/>
    <x v="22"/>
    <n v="1800028395"/>
    <x v="0"/>
    <x v="1"/>
    <x v="1"/>
    <s v="Orupabo, Amoni "/>
    <n v="0"/>
    <s v="SEPLAT OCT 2022 Crude Handling"/>
    <s v="454"/>
    <s v="DR"/>
    <s v=""/>
    <d v="2022-11-17T00:00:00"/>
    <d v="2022-11-17T00:00:00"/>
    <d v="2022-12-17T00:00:00"/>
    <s v="NGN"/>
    <n v="39606922.109999999"/>
    <n v="14"/>
    <x v="5"/>
    <n v="0.46666666666666667"/>
    <x v="1"/>
    <x v="1"/>
    <s v="Overdue"/>
    <x v="0"/>
    <s v="USD"/>
    <n v="89670.07"/>
  </r>
  <r>
    <s v="A2310000"/>
    <x v="23"/>
    <x v="22"/>
    <n v="1600004351"/>
    <x v="0"/>
    <x v="1"/>
    <x v="1"/>
    <s v="Orupabo, Amoni "/>
    <n v="0"/>
    <s v="SEPLAT Dec22 PREPAYMENT REF1800028522"/>
    <s v="468"/>
    <s v="DG"/>
    <s v=""/>
    <d v="2022-12-07T00:00:00"/>
    <d v="2022-12-07T00:00:00"/>
    <d v="2022-12-07T00:00:00"/>
    <s v="USD"/>
    <n v="-212689.86"/>
    <n v="24"/>
    <x v="5"/>
    <n v="0.8"/>
    <x v="0"/>
    <x v="0"/>
    <s v="Not Overdue"/>
    <x v="0"/>
    <s v="USD"/>
    <n v="-212689.86"/>
  </r>
  <r>
    <s v="A2310000"/>
    <x v="23"/>
    <x v="22"/>
    <n v="1400017024"/>
    <x v="0"/>
    <x v="1"/>
    <x v="1"/>
    <s v="Orupabo, Amoni "/>
    <n v="0"/>
    <s v="SEPLAT Pmt"/>
    <s v=""/>
    <s v="DZ"/>
    <s v=""/>
    <d v="2022-12-02T00:00:00"/>
    <d v="2022-12-01T00:00:00"/>
    <d v="2022-12-02T00:00:00"/>
    <s v="NGN"/>
    <n v="-692434551.01999998"/>
    <n v="29"/>
    <x v="5"/>
    <n v="0.96666666666666667"/>
    <x v="1"/>
    <x v="1"/>
    <s v="Overdue"/>
    <x v="0"/>
    <s v="USD"/>
    <n v="-1558947.16"/>
  </r>
  <r>
    <s v="A2310000"/>
    <x v="23"/>
    <x v="22"/>
    <n v="1400017010"/>
    <x v="0"/>
    <x v="1"/>
    <x v="1"/>
    <s v="Orupabo, Amoni "/>
    <n v="0"/>
    <s v="SEPLAT Pmt"/>
    <s v=""/>
    <s v="DZ"/>
    <s v=""/>
    <d v="2022-11-30T00:00:00"/>
    <d v="2022-11-29T00:00:00"/>
    <d v="2022-11-30T00:00:00"/>
    <s v="USD"/>
    <n v="-1387052.87"/>
    <n v="31"/>
    <x v="0"/>
    <n v="1.0333333333333334"/>
    <x v="1"/>
    <x v="1"/>
    <s v="Overdue"/>
    <x v="0"/>
    <s v="USD"/>
    <n v="-1387052.87"/>
  </r>
  <r>
    <s v="A2310000"/>
    <x v="23"/>
    <x v="22"/>
    <n v="104314854"/>
    <x v="0"/>
    <x v="1"/>
    <x v="1"/>
    <s v="Orupabo, Amoni "/>
    <s v="WHT Outstg"/>
    <s v="WHT_1800014455 APRIL  2015 CHA_Balance"/>
    <s v=""/>
    <s v="AB"/>
    <s v=""/>
    <d v="2022-11-26T00:00:00"/>
    <d v="2022-11-26T00:00:00"/>
    <d v="2022-11-26T00:00:00"/>
    <s v="USD"/>
    <n v="11175.36"/>
    <n v="35"/>
    <x v="0"/>
    <s v="Not Overdue"/>
    <x v="0"/>
    <x v="0"/>
    <s v="Not Overdue"/>
    <x v="1"/>
    <s v="USD"/>
    <n v="11175.36"/>
  </r>
  <r>
    <s v="A2310000"/>
    <x v="23"/>
    <x v="22"/>
    <n v="1600004329"/>
    <x v="0"/>
    <x v="1"/>
    <x v="1"/>
    <s v="Orupabo, Amoni "/>
    <n v="0"/>
    <s v="SEPLAT Nov22  PREPAYMENT REF 1800028431"/>
    <s v="468"/>
    <s v="DG"/>
    <s v=""/>
    <d v="2022-11-21T00:00:00"/>
    <d v="2022-11-21T00:00:00"/>
    <d v="2022-11-21T00:00:00"/>
    <s v="USD"/>
    <n v="-1323164.26"/>
    <n v="40"/>
    <x v="1"/>
    <n v="1.3333333333333333"/>
    <x v="1"/>
    <x v="1"/>
    <s v="Overdue"/>
    <x v="0"/>
    <s v="USD"/>
    <n v="-1323164.26"/>
  </r>
  <r>
    <s v="A2310000"/>
    <x v="23"/>
    <x v="22"/>
    <n v="1600004330"/>
    <x v="0"/>
    <x v="1"/>
    <x v="1"/>
    <s v="Orupabo, Amoni "/>
    <n v="0"/>
    <s v="SEPLAT Nov22  PREPAYMENT REF 1800028432"/>
    <s v="454"/>
    <s v="DG"/>
    <s v=""/>
    <d v="2022-11-21T00:00:00"/>
    <d v="2022-11-21T00:00:00"/>
    <d v="2022-11-21T00:00:00"/>
    <s v="NGN"/>
    <n v="-286373889.48000002"/>
    <n v="40"/>
    <x v="1"/>
    <n v="1.3333333333333333"/>
    <x v="1"/>
    <x v="1"/>
    <s v="Overdue"/>
    <x v="0"/>
    <s v="USD"/>
    <n v="-646947.25"/>
  </r>
  <r>
    <s v="A2310000"/>
    <x v="23"/>
    <x v="22"/>
    <n v="1800028258"/>
    <x v="0"/>
    <x v="1"/>
    <x v="1"/>
    <s v="Orupabo, Amoni "/>
    <n v="0"/>
    <s v="SEPLAT SEPT 2022 Crude Handling"/>
    <s v="468"/>
    <s v="DR"/>
    <s v=""/>
    <d v="2022-10-14T00:00:00"/>
    <d v="2022-10-14T00:00:00"/>
    <d v="2022-11-13T00:00:00"/>
    <s v="USD"/>
    <n v="12181.73"/>
    <n v="48"/>
    <x v="1"/>
    <n v="1.6"/>
    <x v="1"/>
    <x v="1"/>
    <s v="Overdue"/>
    <x v="0"/>
    <s v="USD"/>
    <n v="12181.73"/>
  </r>
  <r>
    <s v="A2310000"/>
    <x v="23"/>
    <x v="22"/>
    <n v="1800028259"/>
    <x v="0"/>
    <x v="1"/>
    <x v="1"/>
    <s v="Orupabo, Amoni "/>
    <n v="0"/>
    <s v="SEPLAT SEPT 2022 Crude Handling"/>
    <s v="454"/>
    <s v="DR"/>
    <s v=""/>
    <d v="2022-10-14T00:00:00"/>
    <d v="2022-10-14T00:00:00"/>
    <d v="2022-11-13T00:00:00"/>
    <s v="NGN"/>
    <n v="1305727.98"/>
    <n v="48"/>
    <x v="1"/>
    <n v="1.6"/>
    <x v="1"/>
    <x v="1"/>
    <s v="Overdue"/>
    <x v="0"/>
    <s v="USD"/>
    <n v="2997.82"/>
  </r>
  <r>
    <s v="A2310000"/>
    <x v="23"/>
    <x v="22"/>
    <n v="1800028152"/>
    <x v="0"/>
    <x v="1"/>
    <x v="1"/>
    <s v="Orupabo, Amoni "/>
    <n v="0"/>
    <s v="Seplat August 2022 Crude Handling"/>
    <s v="468"/>
    <s v="DR"/>
    <s v=""/>
    <d v="2022-09-14T00:00:00"/>
    <d v="2022-09-14T00:00:00"/>
    <d v="2022-10-14T00:00:00"/>
    <s v="USD"/>
    <n v="69140.600000000006"/>
    <n v="78"/>
    <x v="2"/>
    <n v="2.6"/>
    <x v="1"/>
    <x v="1"/>
    <s v="Overdue"/>
    <x v="0"/>
    <s v="USD"/>
    <n v="69140.600000000006"/>
  </r>
  <r>
    <s v="A2310000"/>
    <x v="23"/>
    <x v="22"/>
    <n v="1800028153"/>
    <x v="0"/>
    <x v="1"/>
    <x v="1"/>
    <s v="Orupabo, Amoni "/>
    <n v="0"/>
    <s v="Seplat August 2022 Crude Handling"/>
    <s v="454"/>
    <s v="DR"/>
    <s v=""/>
    <d v="2022-09-14T00:00:00"/>
    <d v="2022-09-14T00:00:00"/>
    <d v="2022-10-14T00:00:00"/>
    <s v="NGN"/>
    <n v="15635397.75"/>
    <n v="78"/>
    <x v="2"/>
    <n v="2.6"/>
    <x v="1"/>
    <x v="1"/>
    <s v="Overdue"/>
    <x v="0"/>
    <s v="USD"/>
    <n v="36530.54"/>
  </r>
  <r>
    <s v="A2310000"/>
    <x v="23"/>
    <x v="22"/>
    <n v="1800028148"/>
    <x v="0"/>
    <x v="1"/>
    <x v="1"/>
    <s v="Orupabo, Amoni "/>
    <n v="0"/>
    <s v="Seplat July 2022 CrudeHandling Supplementary"/>
    <s v="468"/>
    <s v="DR"/>
    <s v=""/>
    <d v="2022-09-14T00:00:00"/>
    <d v="2022-09-14T00:00:00"/>
    <d v="2022-10-14T00:00:00"/>
    <s v="USD"/>
    <n v="385077.36"/>
    <n v="78"/>
    <x v="2"/>
    <n v="2.6"/>
    <x v="1"/>
    <x v="1"/>
    <s v="Overdue"/>
    <x v="0"/>
    <s v="USD"/>
    <n v="385077.36"/>
  </r>
  <r>
    <s v="A2310000"/>
    <x v="23"/>
    <x v="22"/>
    <n v="1800028149"/>
    <x v="0"/>
    <x v="1"/>
    <x v="1"/>
    <s v="Orupabo, Amoni "/>
    <n v="0"/>
    <s v="Seplat July 2022 CrudeHandling Supplementary"/>
    <s v="454"/>
    <s v="DR"/>
    <s v=""/>
    <d v="2022-09-14T00:00:00"/>
    <d v="2022-09-14T00:00:00"/>
    <d v="2022-10-14T00:00:00"/>
    <s v="NGN"/>
    <n v="86071812.140000001"/>
    <n v="78"/>
    <x v="2"/>
    <n v="2.6"/>
    <x v="1"/>
    <x v="1"/>
    <s v="Overdue"/>
    <x v="0"/>
    <s v="USD"/>
    <n v="201098.18"/>
  </r>
  <r>
    <s v="A2310000"/>
    <x v="23"/>
    <x v="22"/>
    <n v="104294623"/>
    <x v="0"/>
    <x v="1"/>
    <x v="1"/>
    <s v="Orupabo, Amoni "/>
    <n v="0"/>
    <s v="Reconciled Amount At July2022"/>
    <s v=""/>
    <s v="AB"/>
    <s v=""/>
    <d v="2022-09-30T00:00:00"/>
    <d v="2022-09-30T00:00:00"/>
    <d v="2022-09-30T00:00:00"/>
    <s v="USD"/>
    <n v="-116275.56"/>
    <n v="92"/>
    <x v="3"/>
    <n v="3.0666666666666669"/>
    <x v="1"/>
    <x v="1"/>
    <s v="Overdue"/>
    <x v="0"/>
    <s v="USD"/>
    <n v="-116275.56"/>
  </r>
  <r>
    <s v="A2310000"/>
    <x v="23"/>
    <x v="22"/>
    <n v="104278619"/>
    <x v="0"/>
    <x v="1"/>
    <x v="1"/>
    <s v="Orupabo, Amoni "/>
    <s v="WHT Outstg"/>
    <s v="WHT_1800027782 SEPLAT MAY 2022 Crude Handling"/>
    <s v=""/>
    <s v="AB"/>
    <s v=""/>
    <d v="2022-08-23T00:00:00"/>
    <d v="2022-08-23T00:00:00"/>
    <d v="2022-08-23T00:00:00"/>
    <s v="USD"/>
    <n v="64475.59"/>
    <n v="130"/>
    <x v="3"/>
    <n v="4.333333333333333"/>
    <x v="1"/>
    <x v="2"/>
    <s v="Overdue"/>
    <x v="1"/>
    <s v="USD"/>
    <n v="64475.59"/>
  </r>
  <r>
    <s v="A2310000"/>
    <x v="23"/>
    <x v="22"/>
    <n v="104278620"/>
    <x v="0"/>
    <x v="1"/>
    <x v="1"/>
    <s v="Orupabo, Amoni "/>
    <s v="WHT Outstg"/>
    <s v="WHT_1800027941 SEPLAT JUN 2022 Crude Handling"/>
    <s v=""/>
    <s v="AB"/>
    <s v=""/>
    <d v="2022-08-23T00:00:00"/>
    <d v="2022-08-23T00:00:00"/>
    <d v="2022-08-23T00:00:00"/>
    <s v="USD"/>
    <n v="62251.37"/>
    <n v="130"/>
    <x v="3"/>
    <n v="4.333333333333333"/>
    <x v="1"/>
    <x v="2"/>
    <s v="Overdue"/>
    <x v="1"/>
    <s v="USD"/>
    <n v="62251.37"/>
  </r>
  <r>
    <s v="A2310000"/>
    <x v="23"/>
    <x v="22"/>
    <n v="104278621"/>
    <x v="0"/>
    <x v="1"/>
    <x v="1"/>
    <s v="Orupabo, Amoni "/>
    <s v="WHT Outstg"/>
    <s v="WHT_1800028034 SEPLAT JULY 2022 Crude Handling"/>
    <s v=""/>
    <s v="AB"/>
    <s v=""/>
    <d v="2022-08-23T00:00:00"/>
    <d v="2022-08-23T00:00:00"/>
    <d v="2022-08-23T00:00:00"/>
    <s v="USD"/>
    <n v="24424.16"/>
    <n v="130"/>
    <x v="3"/>
    <n v="4.333333333333333"/>
    <x v="1"/>
    <x v="2"/>
    <s v="Overdue"/>
    <x v="1"/>
    <s v="USD"/>
    <n v="24424.16"/>
  </r>
  <r>
    <s v="A2310000"/>
    <x v="23"/>
    <x v="22"/>
    <n v="1400016853"/>
    <x v="0"/>
    <x v="1"/>
    <x v="1"/>
    <s v="Orupabo, Amoni "/>
    <n v="0"/>
    <s v="SEPLAT Pmt"/>
    <s v=""/>
    <s v="DZ"/>
    <s v=""/>
    <d v="2022-08-16T00:00:00"/>
    <d v="2022-08-15T00:00:00"/>
    <d v="2022-08-16T00:00:00"/>
    <s v="USD"/>
    <n v="-1658109.41"/>
    <n v="137"/>
    <x v="3"/>
    <n v="4.5666666666666664"/>
    <x v="1"/>
    <x v="1"/>
    <s v="Overdue"/>
    <x v="0"/>
    <s v="USD"/>
    <n v="-1658109.41"/>
  </r>
  <r>
    <s v="A2310000"/>
    <x v="23"/>
    <x v="22"/>
    <n v="104269882"/>
    <x v="0"/>
    <x v="1"/>
    <x v="1"/>
    <s v="Orupabo, Amoni "/>
    <s v="WHT Outstg"/>
    <s v="WHT_1800027359 Seplat Excess RPC 2021 Crude Handli"/>
    <s v=""/>
    <s v="AB"/>
    <s v=""/>
    <d v="2022-07-30T00:00:00"/>
    <d v="2022-07-30T00:00:00"/>
    <d v="2022-07-30T00:00:00"/>
    <s v="USD"/>
    <n v="67095.95"/>
    <n v="154"/>
    <x v="3"/>
    <n v="5.1333333333333337"/>
    <x v="1"/>
    <x v="2"/>
    <s v="Overdue"/>
    <x v="1"/>
    <s v="USD"/>
    <n v="67095.95"/>
  </r>
  <r>
    <s v="A2310000"/>
    <x v="23"/>
    <x v="22"/>
    <n v="104269883"/>
    <x v="0"/>
    <x v="1"/>
    <x v="1"/>
    <s v="Orupabo, Amoni "/>
    <s v="WHT Outstg"/>
    <s v="WHT_1800027693 SEPLAT APRIL 2022 Crude Handling"/>
    <s v=""/>
    <s v="AB"/>
    <s v=""/>
    <d v="2022-07-30T00:00:00"/>
    <d v="2022-07-30T00:00:00"/>
    <d v="2022-07-30T00:00:00"/>
    <s v="USD"/>
    <n v="74984.460000000006"/>
    <n v="154"/>
    <x v="3"/>
    <n v="5.1333333333333337"/>
    <x v="1"/>
    <x v="2"/>
    <s v="Overdue"/>
    <x v="1"/>
    <s v="USD"/>
    <n v="74984.460000000006"/>
  </r>
  <r>
    <s v="A2310000"/>
    <x v="23"/>
    <x v="22"/>
    <n v="104228859"/>
    <x v="0"/>
    <x v="1"/>
    <x v="1"/>
    <s v="Orupabo, Amoni "/>
    <s v="WHT Outstg"/>
    <s v="WHT_1800027444 SEPLAT FEB 2022 CHA"/>
    <s v=""/>
    <s v="AB"/>
    <s v=""/>
    <d v="2022-04-27T00:00:00"/>
    <d v="2022-04-27T00:00:00"/>
    <d v="2022-04-27T00:00:00"/>
    <s v="USD"/>
    <n v="59179.12"/>
    <n v="248"/>
    <x v="4"/>
    <n v="8.2666666666666675"/>
    <x v="2"/>
    <x v="2"/>
    <s v="Overdue"/>
    <x v="1"/>
    <s v="USD"/>
    <n v="59179.12"/>
  </r>
  <r>
    <s v="A2310000"/>
    <x v="23"/>
    <x v="22"/>
    <n v="104228861"/>
    <x v="0"/>
    <x v="1"/>
    <x v="1"/>
    <s v="Orupabo, Amoni "/>
    <s v="WHT Outstg"/>
    <s v="WHT_1800027576 SEPLAT MAR 2022 CHA"/>
    <s v=""/>
    <s v="AB"/>
    <s v=""/>
    <d v="2022-04-27T00:00:00"/>
    <d v="2022-04-27T00:00:00"/>
    <d v="2022-04-27T00:00:00"/>
    <s v="USD"/>
    <n v="71101.37"/>
    <n v="248"/>
    <x v="4"/>
    <n v="8.2666666666666675"/>
    <x v="2"/>
    <x v="2"/>
    <s v="Overdue"/>
    <x v="1"/>
    <s v="USD"/>
    <n v="71101.37"/>
  </r>
  <r>
    <s v="A2310000"/>
    <x v="23"/>
    <x v="22"/>
    <n v="104205261"/>
    <x v="0"/>
    <x v="1"/>
    <x v="1"/>
    <s v="Orupabo, Amoni "/>
    <s v="WHT Outstg"/>
    <s v="WHT_1800027202 SEPLAT DECEMBER 2021 Crude Handling"/>
    <s v=""/>
    <s v="AB"/>
    <s v=""/>
    <d v="2022-02-28T00:00:00"/>
    <d v="2022-02-28T00:00:00"/>
    <d v="2022-02-28T00:00:00"/>
    <s v="USD"/>
    <n v="58624.24"/>
    <n v="306"/>
    <x v="4"/>
    <n v="10.199999999999999"/>
    <x v="2"/>
    <x v="2"/>
    <s v="Overdue"/>
    <x v="1"/>
    <s v="USD"/>
    <n v="58624.24"/>
  </r>
  <r>
    <s v="A2310000"/>
    <x v="23"/>
    <x v="22"/>
    <n v="104205262"/>
    <x v="0"/>
    <x v="1"/>
    <x v="1"/>
    <s v="Orupabo, Amoni "/>
    <s v="WHT Outstg"/>
    <s v="WHT_1800027312 SEPLAT JAN 2022 Crude Handling"/>
    <s v=""/>
    <s v="AB"/>
    <s v=""/>
    <d v="2022-02-28T00:00:00"/>
    <d v="2022-02-28T00:00:00"/>
    <d v="2022-02-28T00:00:00"/>
    <s v="USD"/>
    <n v="82433.38"/>
    <n v="306"/>
    <x v="4"/>
    <n v="10.199999999999999"/>
    <x v="2"/>
    <x v="2"/>
    <s v="Overdue"/>
    <x v="1"/>
    <s v="USD"/>
    <n v="82433.38"/>
  </r>
  <r>
    <s v="A2310000"/>
    <x v="23"/>
    <x v="22"/>
    <n v="104182191"/>
    <x v="0"/>
    <x v="1"/>
    <x v="1"/>
    <s v="Orupabo, Amoni "/>
    <s v="WHT Outstg"/>
    <s v="WHT_1800027042 SEPLAT NOV 2021 Crude Handling"/>
    <s v=""/>
    <s v="AB"/>
    <s v=""/>
    <d v="2021-12-28T00:00:00"/>
    <d v="2021-12-28T00:00:00"/>
    <d v="2021-12-28T00:00:00"/>
    <s v="USD"/>
    <n v="88716.2"/>
    <n v="368"/>
    <x v="4"/>
    <n v="12.266666666666667"/>
    <x v="3"/>
    <x v="2"/>
    <s v="Overdue"/>
    <x v="1"/>
    <s v="USD"/>
    <n v="88716.2"/>
  </r>
  <r>
    <s v="A2310000"/>
    <x v="23"/>
    <x v="22"/>
    <n v="104167538"/>
    <x v="0"/>
    <x v="1"/>
    <x v="1"/>
    <s v="Orupabo, Amoni "/>
    <s v="WHT Outstg"/>
    <s v="WHT_1800026572 SEPLAT AUGUST 2021 CHA"/>
    <s v=""/>
    <s v="AB"/>
    <s v=""/>
    <d v="2021-11-30T00:00:00"/>
    <d v="2021-11-30T00:00:00"/>
    <d v="2021-11-30T00:00:00"/>
    <s v="USD"/>
    <n v="29678.87"/>
    <n v="396"/>
    <x v="4"/>
    <n v="13.2"/>
    <x v="3"/>
    <x v="2"/>
    <s v="Overdue"/>
    <x v="1"/>
    <s v="USD"/>
    <n v="29678.87"/>
  </r>
  <r>
    <s v="A2310000"/>
    <x v="23"/>
    <x v="22"/>
    <n v="104167539"/>
    <x v="0"/>
    <x v="1"/>
    <x v="1"/>
    <s v="Orupabo, Amoni "/>
    <s v="WHT Outstg"/>
    <s v="WHT_1800026700  SEPLAT SEPTEMBER 2021 CHA"/>
    <s v=""/>
    <s v="AB"/>
    <s v=""/>
    <d v="2021-11-30T00:00:00"/>
    <d v="2021-11-30T00:00:00"/>
    <d v="2021-11-30T00:00:00"/>
    <s v="USD"/>
    <n v="62919.01"/>
    <n v="396"/>
    <x v="4"/>
    <n v="13.2"/>
    <x v="3"/>
    <x v="2"/>
    <s v="Overdue"/>
    <x v="1"/>
    <s v="USD"/>
    <n v="62919.01"/>
  </r>
  <r>
    <s v="A2310000"/>
    <x v="23"/>
    <x v="22"/>
    <n v="104167540"/>
    <x v="0"/>
    <x v="1"/>
    <x v="1"/>
    <s v="Orupabo, Amoni "/>
    <s v="WHT Outstg"/>
    <s v="WHT_1800026840 SEPLAT OCTOBER 2021 CHA"/>
    <s v=""/>
    <s v="AB"/>
    <s v=""/>
    <d v="2021-11-30T00:00:00"/>
    <d v="2021-11-30T00:00:00"/>
    <d v="2021-11-30T00:00:00"/>
    <s v="USD"/>
    <n v="75821.98"/>
    <n v="396"/>
    <x v="4"/>
    <n v="13.2"/>
    <x v="3"/>
    <x v="2"/>
    <s v="Overdue"/>
    <x v="1"/>
    <s v="USD"/>
    <n v="75821.98"/>
  </r>
  <r>
    <s v="A2310000"/>
    <x v="23"/>
    <x v="22"/>
    <n v="104064993"/>
    <x v="0"/>
    <x v="1"/>
    <x v="1"/>
    <s v="Orupabo, Amoni "/>
    <s v="WHT Outstg"/>
    <s v="WHT_1800013676 COST OF WASTE MGT SERVICES"/>
    <s v=""/>
    <s v="AB"/>
    <s v=""/>
    <d v="2021-04-15T00:00:00"/>
    <d v="2021-04-15T00:00:00"/>
    <d v="2021-04-15T00:00:00"/>
    <s v="USD"/>
    <n v="2771"/>
    <n v="625"/>
    <x v="4"/>
    <n v="20.833333333333332"/>
    <x v="4"/>
    <x v="2"/>
    <s v="Overdue"/>
    <x v="1"/>
    <s v="USD"/>
    <n v="2771"/>
  </r>
  <r>
    <s v="A2310000"/>
    <x v="23"/>
    <x v="22"/>
    <n v="104064993"/>
    <x v="0"/>
    <x v="1"/>
    <x v="1"/>
    <s v="Orupabo, Amoni "/>
    <s v="WHT Outstg"/>
    <s v="WHT_1800013674 COST OF WASTE MGT SERVICES"/>
    <s v=""/>
    <s v="AB"/>
    <s v=""/>
    <d v="2021-04-15T00:00:00"/>
    <d v="2021-04-15T00:00:00"/>
    <d v="2021-04-15T00:00:00"/>
    <s v="USD"/>
    <n v="2724.25"/>
    <n v="625"/>
    <x v="4"/>
    <n v="20.833333333333332"/>
    <x v="4"/>
    <x v="2"/>
    <s v="Overdue"/>
    <x v="1"/>
    <s v="USD"/>
    <n v="2724.25"/>
  </r>
  <r>
    <s v="A2310000"/>
    <x v="23"/>
    <x v="22"/>
    <n v="104064993"/>
    <x v="0"/>
    <x v="1"/>
    <x v="1"/>
    <s v="Orupabo, Amoni "/>
    <s v="WHT Outstg"/>
    <s v="WHT_1800013672 COST OF WASTE MGT SERVICES"/>
    <s v=""/>
    <s v="AB"/>
    <s v=""/>
    <d v="2021-04-15T00:00:00"/>
    <d v="2021-04-15T00:00:00"/>
    <d v="2021-04-15T00:00:00"/>
    <s v="USD"/>
    <n v="3310.75"/>
    <n v="625"/>
    <x v="4"/>
    <n v="20.833333333333332"/>
    <x v="4"/>
    <x v="2"/>
    <s v="Overdue"/>
    <x v="1"/>
    <s v="USD"/>
    <n v="3310.75"/>
  </r>
  <r>
    <s v="A2310000"/>
    <x v="23"/>
    <x v="22"/>
    <n v="104064993"/>
    <x v="0"/>
    <x v="1"/>
    <x v="1"/>
    <s v="Orupabo, Amoni "/>
    <s v="WHT Outstg"/>
    <s v="WHT_1800013670 COST OF WASTE MGT SERVICES"/>
    <s v=""/>
    <s v="AB"/>
    <s v=""/>
    <d v="2021-04-15T00:00:00"/>
    <d v="2021-04-15T00:00:00"/>
    <d v="2021-04-15T00:00:00"/>
    <s v="USD"/>
    <n v="3544.5"/>
    <n v="625"/>
    <x v="4"/>
    <n v="20.833333333333332"/>
    <x v="4"/>
    <x v="2"/>
    <s v="Overdue"/>
    <x v="1"/>
    <s v="USD"/>
    <n v="3544.5"/>
  </r>
  <r>
    <s v="A2310000"/>
    <x v="23"/>
    <x v="22"/>
    <n v="104064993"/>
    <x v="0"/>
    <x v="1"/>
    <x v="1"/>
    <s v="Orupabo, Amoni "/>
    <s v="WHT Outstg"/>
    <s v="WHT_1800014835 Q4 2014 - WASTE MGT SERVICES"/>
    <s v=""/>
    <s v="AB"/>
    <s v=""/>
    <d v="2021-04-15T00:00:00"/>
    <d v="2021-04-15T00:00:00"/>
    <d v="2021-04-15T00:00:00"/>
    <s v="USD"/>
    <n v="2448"/>
    <n v="625"/>
    <x v="4"/>
    <n v="20.833333333333332"/>
    <x v="4"/>
    <x v="2"/>
    <s v="Overdue"/>
    <x v="1"/>
    <s v="USD"/>
    <n v="2448"/>
  </r>
  <r>
    <s v="A2310000"/>
    <x v="23"/>
    <x v="22"/>
    <n v="104064993"/>
    <x v="0"/>
    <x v="1"/>
    <x v="1"/>
    <s v="Orupabo, Amoni "/>
    <s v="WHT Outstg"/>
    <s v="WHT_1800014840 Q2 2015 - WASTE MGT SERVICES"/>
    <s v=""/>
    <s v="AB"/>
    <s v=""/>
    <d v="2021-04-15T00:00:00"/>
    <d v="2021-04-15T00:00:00"/>
    <d v="2021-04-15T00:00:00"/>
    <s v="USD"/>
    <n v="5091.51"/>
    <n v="625"/>
    <x v="4"/>
    <n v="20.833333333333332"/>
    <x v="4"/>
    <x v="2"/>
    <s v="Overdue"/>
    <x v="1"/>
    <s v="USD"/>
    <n v="5091.51"/>
  </r>
  <r>
    <s v="A2310000"/>
    <x v="23"/>
    <x v="22"/>
    <n v="104064993"/>
    <x v="0"/>
    <x v="1"/>
    <x v="1"/>
    <s v="Orupabo, Amoni "/>
    <s v="WHT Outstg"/>
    <s v="WHT_1800014838 Q1 2015 - WASTE MGT SERVICES"/>
    <s v=""/>
    <s v="AB"/>
    <s v=""/>
    <d v="2021-04-15T00:00:00"/>
    <d v="2021-04-15T00:00:00"/>
    <d v="2021-04-15T00:00:00"/>
    <s v="USD"/>
    <n v="3961"/>
    <n v="625"/>
    <x v="4"/>
    <n v="20.833333333333332"/>
    <x v="4"/>
    <x v="2"/>
    <s v="Overdue"/>
    <x v="1"/>
    <s v="USD"/>
    <n v="3961"/>
  </r>
  <r>
    <s v="A2310000"/>
    <x v="23"/>
    <x v="22"/>
    <n v="104064993"/>
    <x v="0"/>
    <x v="1"/>
    <x v="1"/>
    <s v="Orupabo, Amoni "/>
    <s v="WHT Outstg"/>
    <s v="WHT_1800015313 WASTE TREATMENT"/>
    <s v=""/>
    <s v="AB"/>
    <s v=""/>
    <d v="2021-04-15T00:00:00"/>
    <d v="2021-04-15T00:00:00"/>
    <d v="2021-04-15T00:00:00"/>
    <s v="USD"/>
    <n v="2975"/>
    <n v="625"/>
    <x v="4"/>
    <n v="20.833333333333332"/>
    <x v="4"/>
    <x v="2"/>
    <s v="Overdue"/>
    <x v="1"/>
    <s v="USD"/>
    <n v="2975"/>
  </r>
  <r>
    <s v="A2310000"/>
    <x v="23"/>
    <x v="22"/>
    <n v="104064993"/>
    <x v="0"/>
    <x v="1"/>
    <x v="1"/>
    <s v="Orupabo, Amoni "/>
    <s v="WHT Outstg"/>
    <s v="WHT_1800015320 Q3'15 WASTE TREATMENT"/>
    <s v=""/>
    <s v="AB"/>
    <s v=""/>
    <d v="2021-04-15T00:00:00"/>
    <d v="2021-04-15T00:00:00"/>
    <d v="2021-04-15T00:00:00"/>
    <s v="USD"/>
    <n v="1394"/>
    <n v="625"/>
    <x v="4"/>
    <n v="20.833333333333332"/>
    <x v="4"/>
    <x v="2"/>
    <s v="Overdue"/>
    <x v="1"/>
    <s v="USD"/>
    <n v="1394"/>
  </r>
  <r>
    <s v="A2310000"/>
    <x v="23"/>
    <x v="22"/>
    <n v="104064993"/>
    <x v="0"/>
    <x v="1"/>
    <x v="1"/>
    <s v="Orupabo, Amoni "/>
    <s v="WHT Outstg"/>
    <s v="WHT_1800015837 Q4 2015 - WASTE MGT SERVICES"/>
    <s v=""/>
    <s v="AB"/>
    <s v=""/>
    <d v="2021-04-15T00:00:00"/>
    <d v="2021-04-15T00:00:00"/>
    <d v="2021-04-15T00:00:00"/>
    <s v="USD"/>
    <n v="1353.63"/>
    <n v="625"/>
    <x v="4"/>
    <n v="20.833333333333332"/>
    <x v="4"/>
    <x v="2"/>
    <s v="Overdue"/>
    <x v="1"/>
    <s v="USD"/>
    <n v="1353.63"/>
  </r>
  <r>
    <s v="A2310000"/>
    <x v="23"/>
    <x v="22"/>
    <n v="104064993"/>
    <x v="0"/>
    <x v="1"/>
    <x v="1"/>
    <s v="Orupabo, Amoni "/>
    <s v="WHT Outstg"/>
    <s v="WHT_1800015835 Q4 2015 - WASTE MGT SERVICES"/>
    <s v=""/>
    <s v="AB"/>
    <s v=""/>
    <d v="2021-04-15T00:00:00"/>
    <d v="2021-04-15T00:00:00"/>
    <d v="2021-04-15T00:00:00"/>
    <s v="USD"/>
    <n v="416.5"/>
    <n v="625"/>
    <x v="4"/>
    <n v="20.833333333333332"/>
    <x v="4"/>
    <x v="2"/>
    <s v="Overdue"/>
    <x v="1"/>
    <s v="USD"/>
    <n v="416.5"/>
  </r>
  <r>
    <s v="A2680005"/>
    <x v="24"/>
    <x v="23"/>
    <n v="1800028582"/>
    <x v="0"/>
    <x v="1"/>
    <x v="6"/>
    <s v="Odug Osang"/>
    <n v="0"/>
    <s v="EA TEMILE 3RD PARTY MOORING RECORD NOV 2022"/>
    <s v="454"/>
    <s v="DR"/>
    <s v=""/>
    <d v="2022-12-15T00:00:00"/>
    <d v="2022-12-15T00:00:00"/>
    <d v="2023-01-14T00:00:00"/>
    <s v="NGN"/>
    <n v="11086850.16"/>
    <n v="-14"/>
    <x v="0"/>
    <n v="-0.46666666666666667"/>
    <x v="0"/>
    <x v="0"/>
    <s v="Not Overdue"/>
    <x v="0"/>
    <s v="USD"/>
    <n v="24888.87"/>
  </r>
  <r>
    <s v="A2680005"/>
    <x v="24"/>
    <x v="23"/>
    <n v="1800028494"/>
    <x v="0"/>
    <x v="1"/>
    <x v="6"/>
    <s v="Odug Osang"/>
    <n v="0"/>
    <s v="EA TEMILE 3RD PARTY MOORING RECORD- OCT 2022"/>
    <s v="454"/>
    <s v="DR"/>
    <s v=""/>
    <d v="2022-12-05T00:00:00"/>
    <d v="2022-12-05T00:00:00"/>
    <d v="2023-01-04T00:00:00"/>
    <s v="NGN"/>
    <n v="12464763.800000001"/>
    <n v="-4"/>
    <x v="0"/>
    <n v="-0.13333333333333333"/>
    <x v="0"/>
    <x v="0"/>
    <s v="Not Overdue"/>
    <x v="0"/>
    <s v="USD"/>
    <n v="28063.17"/>
  </r>
  <r>
    <s v="A2680005"/>
    <x v="24"/>
    <x v="23"/>
    <n v="1800028323"/>
    <x v="0"/>
    <x v="1"/>
    <x v="6"/>
    <s v="Odug Osang"/>
    <n v="0"/>
    <s v="EA TEMILE 3RD PARTY MOORING RECORD SEPT 2022"/>
    <s v="454"/>
    <s v="DR"/>
    <s v=""/>
    <d v="2022-10-28T00:00:00"/>
    <d v="2022-10-28T00:00:00"/>
    <d v="2022-11-27T00:00:00"/>
    <s v="NGN"/>
    <n v="12236906.560000001"/>
    <n v="34"/>
    <x v="1"/>
    <n v="1.1333333333333333"/>
    <x v="0"/>
    <x v="0"/>
    <s v="Not Overdue"/>
    <x v="0"/>
    <s v="USD"/>
    <n v="27960.11"/>
  </r>
  <r>
    <s v="A2680005"/>
    <x v="24"/>
    <x v="23"/>
    <n v="1400016955"/>
    <x v="0"/>
    <x v="1"/>
    <x v="6"/>
    <s v="Odug Osang"/>
    <n v="0"/>
    <s v="E A Temile Pmt"/>
    <s v=""/>
    <s v="DZ"/>
    <s v=""/>
    <d v="2022-10-25T00:00:00"/>
    <d v="2022-10-24T00:00:00"/>
    <d v="2022-10-25T00:00:00"/>
    <s v="USD"/>
    <n v="-25000"/>
    <n v="67"/>
    <x v="2"/>
    <n v="2.2333333333333334"/>
    <x v="0"/>
    <x v="0"/>
    <s v="Not Overdue"/>
    <x v="0"/>
    <s v="USD"/>
    <n v="-25000"/>
  </r>
  <r>
    <s v="A2680005"/>
    <x v="24"/>
    <x v="23"/>
    <n v="104290914"/>
    <x v="0"/>
    <x v="1"/>
    <x v="6"/>
    <s v="Odug Osang"/>
    <n v="0"/>
    <s v="Payment on A/C"/>
    <s v=""/>
    <s v="AB"/>
    <s v=""/>
    <d v="2022-09-21T00:00:00"/>
    <d v="2022-09-21T00:00:00"/>
    <d v="2022-09-21T00:00:00"/>
    <s v="NGN"/>
    <n v="-61549602.219999999"/>
    <n v="101"/>
    <x v="3"/>
    <n v="3.3666666666666667"/>
    <x v="0"/>
    <x v="0"/>
    <s v="Not Overdue"/>
    <x v="0"/>
    <s v="USD"/>
    <n v="-143182.84"/>
  </r>
  <r>
    <s v="A2680005"/>
    <x v="24"/>
    <x v="23"/>
    <n v="1400016906"/>
    <x v="0"/>
    <x v="1"/>
    <x v="6"/>
    <s v="Odug Osang"/>
    <n v="0"/>
    <s v="E.A. Temile Pmt"/>
    <s v=""/>
    <s v="DZ"/>
    <s v=""/>
    <d v="2022-09-20T00:00:00"/>
    <d v="2022-09-19T00:00:00"/>
    <d v="2022-09-20T00:00:00"/>
    <s v="NGN"/>
    <n v="-16000000"/>
    <n v="102"/>
    <x v="3"/>
    <n v="3.4"/>
    <x v="0"/>
    <x v="0"/>
    <s v="Not Overdue"/>
    <x v="0"/>
    <s v="USD"/>
    <n v="-37307.199999999997"/>
  </r>
  <r>
    <s v="A2680005"/>
    <x v="24"/>
    <x v="23"/>
    <n v="1400016312"/>
    <x v="0"/>
    <x v="1"/>
    <x v="6"/>
    <s v="Odug Osang"/>
    <n v="0"/>
    <s v="E A Temile Pmt"/>
    <s v="OTHER REVENUE"/>
    <s v="DZ"/>
    <s v=""/>
    <d v="2022-01-28T00:00:00"/>
    <d v="2022-01-27T00:00:00"/>
    <d v="2022-01-28T00:00:00"/>
    <s v="USD"/>
    <n v="-32250"/>
    <n v="337"/>
    <x v="4"/>
    <n v="11.233333333333333"/>
    <x v="0"/>
    <x v="0"/>
    <s v="Not Overdue"/>
    <x v="0"/>
    <s v="USD"/>
    <n v="-32250"/>
  </r>
  <r>
    <s v="A2680005"/>
    <x v="24"/>
    <x v="23"/>
    <n v="104096795"/>
    <x v="0"/>
    <x v="1"/>
    <x v="6"/>
    <s v="Odug Osang"/>
    <n v="0"/>
    <s v="Excess Pmt on inv 1800026265 License Fee 2020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680005"/>
    <x v="24"/>
    <x v="23"/>
    <n v="104096796"/>
    <x v="0"/>
    <x v="1"/>
    <x v="6"/>
    <s v="Odug Osang"/>
    <n v="0"/>
    <s v="Excess Pmt on Inv 1800026266  License Fee 2021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310000"/>
    <x v="25"/>
    <x v="24"/>
    <n v="1800028571"/>
    <x v="0"/>
    <x v="1"/>
    <x v="1"/>
    <s v="Orupabo, Amoni "/>
    <n v="0"/>
    <s v="NPDC ABURA  NOV 2022 Crude Handling"/>
    <s v="468"/>
    <s v="DR"/>
    <s v=""/>
    <d v="2022-12-15T00:00:00"/>
    <d v="2022-12-15T00:00:00"/>
    <d v="2023-02-13T00:00:00"/>
    <s v="USD"/>
    <n v="455014.79"/>
    <n v="-44"/>
    <x v="0"/>
    <n v="-1.4666666666666666"/>
    <x v="0"/>
    <x v="0"/>
    <s v="Not Overdue"/>
    <x v="0"/>
    <s v="USD"/>
    <n v="455014.79"/>
  </r>
  <r>
    <s v="A2310000"/>
    <x v="25"/>
    <x v="24"/>
    <n v="1800028398"/>
    <x v="0"/>
    <x v="1"/>
    <x v="1"/>
    <s v="Orupabo, Amoni "/>
    <n v="0"/>
    <s v="NNPC ABURA  OCT 2022 Crude Handling"/>
    <s v="468"/>
    <s v="DR"/>
    <s v=""/>
    <d v="2022-11-17T00:00:00"/>
    <d v="2022-11-17T00:00:00"/>
    <d v="2023-01-16T00:00:00"/>
    <s v="USD"/>
    <n v="267200.81"/>
    <n v="-16"/>
    <x v="0"/>
    <n v="-0.53333333333333333"/>
    <x v="0"/>
    <x v="0"/>
    <s v="Not Overdue"/>
    <x v="0"/>
    <s v="USD"/>
    <n v="267200.81"/>
  </r>
  <r>
    <s v="A2310000"/>
    <x v="25"/>
    <x v="24"/>
    <n v="1800028262"/>
    <x v="0"/>
    <x v="1"/>
    <x v="1"/>
    <s v="Orupabo, Amoni "/>
    <n v="0"/>
    <s v="NPDC ABURA  SEPT 2022 Crude Handling"/>
    <s v="468"/>
    <s v="DR"/>
    <s v=""/>
    <d v="2022-10-14T00:00:00"/>
    <d v="2022-10-14T00:00:00"/>
    <d v="2022-12-13T00:00:00"/>
    <s v="USD"/>
    <n v="72095.600000000006"/>
    <n v="18"/>
    <x v="5"/>
    <n v="0.6"/>
    <x v="1"/>
    <x v="1"/>
    <s v="Overdue"/>
    <x v="0"/>
    <s v="USD"/>
    <n v="72095.600000000006"/>
  </r>
  <r>
    <s v="A2310000"/>
    <x v="25"/>
    <x v="24"/>
    <n v="1800028038"/>
    <x v="0"/>
    <x v="1"/>
    <x v="1"/>
    <s v="Orupabo, Amoni "/>
    <n v="0"/>
    <s v="NPDC ABURA  JULY 2022 Crude Handling"/>
    <s v="468"/>
    <s v="DR"/>
    <s v=""/>
    <d v="2022-08-11T00:00:00"/>
    <d v="2022-08-11T00:00:00"/>
    <d v="2022-10-10T00:00:00"/>
    <s v="USD"/>
    <n v="396554.57"/>
    <n v="82"/>
    <x v="2"/>
    <n v="2.7333333333333334"/>
    <x v="1"/>
    <x v="1"/>
    <s v="Overdue"/>
    <x v="0"/>
    <s v="USD"/>
    <n v="396554.57"/>
  </r>
  <r>
    <s v="A2310000"/>
    <x v="25"/>
    <x v="24"/>
    <n v="1800027945"/>
    <x v="0"/>
    <x v="1"/>
    <x v="1"/>
    <s v="Orupabo, Amoni "/>
    <n v="0"/>
    <s v="NPDC ABURA  JUN 2022 Crude Handling"/>
    <s v="468"/>
    <s v="DR"/>
    <s v=""/>
    <d v="2022-07-14T00:00:00"/>
    <d v="2022-07-14T00:00:00"/>
    <d v="2022-09-12T00:00:00"/>
    <s v="USD"/>
    <n v="373158.83"/>
    <n v="110"/>
    <x v="3"/>
    <n v="3.6666666666666665"/>
    <x v="1"/>
    <x v="1"/>
    <s v="Overdue"/>
    <x v="0"/>
    <s v="USD"/>
    <n v="373158.83"/>
  </r>
  <r>
    <s v="A2310000"/>
    <x v="25"/>
    <x v="24"/>
    <n v="104282721"/>
    <x v="0"/>
    <x v="1"/>
    <x v="1"/>
    <s v="Orupabo, Amoni "/>
    <n v="0"/>
    <s v="WHT_1800026719 NPDC ABURA  SEPTEMBER 2021 Crude Ha"/>
    <s v=""/>
    <s v="AB"/>
    <s v=""/>
    <d v="2022-08-31T00:00:00"/>
    <d v="2022-08-31T00:00:00"/>
    <d v="2022-08-31T00:00:00"/>
    <s v="USD"/>
    <n v="18178.080000000002"/>
    <n v="122"/>
    <x v="3"/>
    <n v="4.0666666666666664"/>
    <x v="1"/>
    <x v="2"/>
    <s v="Overdue"/>
    <x v="1"/>
    <s v="USD"/>
    <n v="18178.080000000002"/>
  </r>
  <r>
    <s v="A2310000"/>
    <x v="25"/>
    <x v="24"/>
    <n v="104282717"/>
    <x v="0"/>
    <x v="1"/>
    <x v="1"/>
    <s v="Orupabo, Amoni "/>
    <n v="0"/>
    <s v="WHT_1800026859 NPDC ABURA  OCTOBER 2021 Crude Hand"/>
    <s v=""/>
    <s v="AB"/>
    <s v=""/>
    <d v="2022-08-31T00:00:00"/>
    <d v="2022-08-31T00:00:00"/>
    <d v="2022-08-31T00:00:00"/>
    <s v="USD"/>
    <n v="8712.11"/>
    <n v="122"/>
    <x v="3"/>
    <n v="4.0666666666666664"/>
    <x v="1"/>
    <x v="2"/>
    <s v="Overdue"/>
    <x v="1"/>
    <s v="USD"/>
    <n v="8712.11"/>
  </r>
  <r>
    <s v="A2310000"/>
    <x v="25"/>
    <x v="24"/>
    <n v="104282722"/>
    <x v="0"/>
    <x v="1"/>
    <x v="1"/>
    <s v="Orupabo, Amoni "/>
    <n v="0"/>
    <s v="WHT_1800027061 NPDC ABURA  NOV 2021 Crude Handling"/>
    <s v=""/>
    <s v="AB"/>
    <s v=""/>
    <d v="2022-08-31T00:00:00"/>
    <d v="2022-08-31T00:00:00"/>
    <d v="2022-08-31T00:00:00"/>
    <s v="USD"/>
    <n v="26520.400000000001"/>
    <n v="122"/>
    <x v="3"/>
    <n v="4.0666666666666664"/>
    <x v="1"/>
    <x v="2"/>
    <s v="Overdue"/>
    <x v="1"/>
    <s v="USD"/>
    <n v="26520.400000000001"/>
  </r>
  <r>
    <s v="A2310000"/>
    <x v="25"/>
    <x v="24"/>
    <n v="104282715"/>
    <x v="0"/>
    <x v="1"/>
    <x v="1"/>
    <s v="Orupabo, Amoni "/>
    <n v="0"/>
    <s v="WHT_1800027221 NPDC ABURA  DECEMBER 2021 CHA"/>
    <s v=""/>
    <s v="AB"/>
    <s v=""/>
    <d v="2022-08-31T00:00:00"/>
    <d v="2022-08-31T00:00:00"/>
    <d v="2022-08-31T00:00:00"/>
    <s v="USD"/>
    <n v="20209.04"/>
    <n v="122"/>
    <x v="3"/>
    <n v="4.0666666666666664"/>
    <x v="1"/>
    <x v="2"/>
    <s v="Overdue"/>
    <x v="1"/>
    <s v="USD"/>
    <n v="20209.04"/>
  </r>
  <r>
    <s v="A2310000"/>
    <x v="25"/>
    <x v="24"/>
    <n v="104282723"/>
    <x v="0"/>
    <x v="1"/>
    <x v="1"/>
    <s v="Orupabo, Amoni "/>
    <n v="0"/>
    <s v="WHT_1800027331 NPDC ABURA  JAN 2022 Crude Handling"/>
    <s v=""/>
    <s v="AB"/>
    <s v=""/>
    <d v="2022-08-31T00:00:00"/>
    <d v="2022-08-31T00:00:00"/>
    <d v="2022-08-31T00:00:00"/>
    <s v="USD"/>
    <n v="28801.4"/>
    <n v="122"/>
    <x v="3"/>
    <n v="4.0666666666666664"/>
    <x v="1"/>
    <x v="2"/>
    <s v="Overdue"/>
    <x v="1"/>
    <s v="USD"/>
    <n v="28801.4"/>
  </r>
  <r>
    <s v="A2310000"/>
    <x v="25"/>
    <x v="24"/>
    <n v="104282725"/>
    <x v="0"/>
    <x v="1"/>
    <x v="1"/>
    <s v="Orupabo, Amoni "/>
    <n v="0"/>
    <s v="WHT_1800027463 NPDC ABURA  FEB 2022 Crude Handling"/>
    <s v=""/>
    <s v="AB"/>
    <s v=""/>
    <d v="2022-08-31T00:00:00"/>
    <d v="2022-08-31T00:00:00"/>
    <d v="2022-08-31T00:00:00"/>
    <s v="USD"/>
    <n v="25988.3"/>
    <n v="122"/>
    <x v="3"/>
    <n v="4.0666666666666664"/>
    <x v="1"/>
    <x v="2"/>
    <s v="Overdue"/>
    <x v="1"/>
    <s v="USD"/>
    <n v="25988.3"/>
  </r>
  <r>
    <s v="A2310000"/>
    <x v="25"/>
    <x v="24"/>
    <n v="104282724"/>
    <x v="0"/>
    <x v="1"/>
    <x v="1"/>
    <s v="Orupabo, Amoni "/>
    <n v="0"/>
    <s v="WHT_1800027580 NPDC ABURA  MAR 2022 Crude Handling"/>
    <s v=""/>
    <s v="AB"/>
    <s v=""/>
    <d v="2022-08-31T00:00:00"/>
    <d v="2022-08-31T00:00:00"/>
    <d v="2022-08-31T00:00:00"/>
    <s v="USD"/>
    <n v="26867.23"/>
    <n v="122"/>
    <x v="3"/>
    <n v="4.0666666666666664"/>
    <x v="1"/>
    <x v="2"/>
    <s v="Overdue"/>
    <x v="1"/>
    <s v="USD"/>
    <n v="26867.23"/>
  </r>
  <r>
    <s v="A2310000"/>
    <x v="25"/>
    <x v="24"/>
    <n v="104281508"/>
    <x v="0"/>
    <x v="1"/>
    <x v="1"/>
    <s v="Orupabo, Amoni "/>
    <n v="0"/>
    <s v="1400016802 OML 111 Jan &amp; Feb 2022 (1800027651)"/>
    <s v=""/>
    <s v="AB"/>
    <s v=""/>
    <d v="2022-08-29T00:00:00"/>
    <d v="2022-08-29T00:00:00"/>
    <d v="2022-08-29T00:00:00"/>
    <s v="USD"/>
    <n v="-224166.55"/>
    <n v="124"/>
    <x v="3"/>
    <n v="4.1333333333333337"/>
    <x v="1"/>
    <x v="1"/>
    <s v="Overdue"/>
    <x v="0"/>
    <s v="USD"/>
    <n v="-224166.55"/>
  </r>
  <r>
    <s v="A2310000"/>
    <x v="25"/>
    <x v="24"/>
    <n v="1800027844"/>
    <x v="0"/>
    <x v="1"/>
    <x v="1"/>
    <s v="Orupabo, Amoni "/>
    <n v="0"/>
    <s v="NPDC OML 65 (Abura) Excess RPC 2021 CrdHandl"/>
    <s v="468"/>
    <s v="DR"/>
    <s v=""/>
    <d v="2022-06-22T00:00:00"/>
    <d v="2022-06-22T00:00:00"/>
    <d v="2022-08-21T00:00:00"/>
    <s v="USD"/>
    <n v="883746.31"/>
    <n v="132"/>
    <x v="3"/>
    <n v="4.4000000000000004"/>
    <x v="1"/>
    <x v="1"/>
    <s v="Overdue"/>
    <x v="0"/>
    <s v="USD"/>
    <n v="883746.31"/>
  </r>
  <r>
    <s v="A2310000"/>
    <x v="25"/>
    <x v="24"/>
    <n v="1800027785"/>
    <x v="0"/>
    <x v="1"/>
    <x v="1"/>
    <s v="Orupabo, Amoni "/>
    <n v="0"/>
    <s v="NPDC ABURA  MAY 2022 Crude Handling"/>
    <s v="468"/>
    <s v="DR"/>
    <s v=""/>
    <d v="2022-06-14T00:00:00"/>
    <d v="2022-06-14T00:00:00"/>
    <d v="2022-08-13T00:00:00"/>
    <s v="USD"/>
    <n v="603098.43000000005"/>
    <n v="140"/>
    <x v="3"/>
    <n v="4.666666666666667"/>
    <x v="1"/>
    <x v="1"/>
    <s v="Overdue"/>
    <x v="0"/>
    <s v="USD"/>
    <n v="603098.43000000005"/>
  </r>
  <r>
    <s v="A2310000"/>
    <x v="25"/>
    <x v="24"/>
    <n v="1800027697"/>
    <x v="0"/>
    <x v="1"/>
    <x v="1"/>
    <s v="Orupabo, Amoni "/>
    <n v="0"/>
    <s v="NPDC ABURA  APRIL 2022 Crude Handling"/>
    <s v="468"/>
    <s v="DR"/>
    <s v=""/>
    <d v="2022-05-12T00:00:00"/>
    <d v="2022-05-12T00:00:00"/>
    <d v="2022-07-11T00:00:00"/>
    <s v="USD"/>
    <n v="1185759.83"/>
    <n v="173"/>
    <x v="3"/>
    <n v="5.7666666666666666"/>
    <x v="1"/>
    <x v="1"/>
    <s v="Overdue"/>
    <x v="0"/>
    <s v="USD"/>
    <n v="1185759.83"/>
  </r>
  <r>
    <s v="A2310000"/>
    <x v="25"/>
    <x v="24"/>
    <n v="1600004208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1396238.33"/>
    <n v="184"/>
    <x v="4"/>
    <n v="6.1333333333333337"/>
    <x v="4"/>
    <x v="2"/>
    <s v="Overdue"/>
    <x v="1"/>
    <s v="USD"/>
    <n v="-1396238.33"/>
  </r>
  <r>
    <s v="A2310000"/>
    <x v="25"/>
    <x v="24"/>
    <n v="1600004212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2373.1999999999998"/>
    <n v="184"/>
    <x v="4"/>
    <n v="6.1333333333333337"/>
    <x v="4"/>
    <x v="2"/>
    <s v="Overdue"/>
    <x v="1"/>
    <s v="USD"/>
    <n v="-2373.1999999999998"/>
  </r>
  <r>
    <s v="A2310000"/>
    <x v="25"/>
    <x v="24"/>
    <n v="1800027651"/>
    <x v="0"/>
    <x v="1"/>
    <x v="1"/>
    <s v="Orupabo, Amoni "/>
    <n v="0"/>
    <s v="Jan - Feb 2022 CrudeHandling Supplementary"/>
    <s v="468"/>
    <s v="DR"/>
    <s v=""/>
    <d v="2022-04-26T00:00:00"/>
    <d v="2022-04-26T00:00:00"/>
    <d v="2022-06-25T00:00:00"/>
    <s v="USD"/>
    <n v="238472.1"/>
    <n v="189"/>
    <x v="4"/>
    <n v="6.3"/>
    <x v="2"/>
    <x v="1"/>
    <s v="Overdue"/>
    <x v="0"/>
    <s v="USD"/>
    <n v="238472.1"/>
  </r>
  <r>
    <s v="A2310000"/>
    <x v="25"/>
    <x v="24"/>
    <n v="104205520"/>
    <x v="0"/>
    <x v="1"/>
    <x v="1"/>
    <s v="Orupabo, Amoni "/>
    <n v="0"/>
    <s v="WHT_1800026591 NPDC ABURA  AUGUST 2021 Crude Handl"/>
    <s v=""/>
    <s v="AB"/>
    <s v=""/>
    <d v="2022-02-28T00:00:00"/>
    <d v="2022-02-28T00:00:00"/>
    <d v="2022-02-28T00:00:00"/>
    <s v="USD"/>
    <n v="14539.88"/>
    <n v="306"/>
    <x v="4"/>
    <n v="10.199999999999999"/>
    <x v="2"/>
    <x v="2"/>
    <s v="Overdue"/>
    <x v="1"/>
    <s v="USD"/>
    <n v="14539.88"/>
  </r>
  <r>
    <s v="A2310000"/>
    <x v="25"/>
    <x v="24"/>
    <n v="104174901"/>
    <x v="0"/>
    <x v="1"/>
    <x v="1"/>
    <s v="Orupabo, Amoni "/>
    <s v="WHT Outstg"/>
    <s v="WHT_1600003359 NPDC ABURA Jan - feb 2020 CHA"/>
    <s v=""/>
    <s v="AB"/>
    <s v=""/>
    <d v="2021-12-09T00:00:00"/>
    <d v="2021-12-09T00:00:00"/>
    <d v="2021-12-09T00:00:00"/>
    <s v="USD"/>
    <n v="-1781.01"/>
    <n v="387"/>
    <x v="4"/>
    <n v="12.9"/>
    <x v="3"/>
    <x v="2"/>
    <s v="Overdue"/>
    <x v="1"/>
    <s v="USD"/>
    <n v="-1781.01"/>
  </r>
  <r>
    <s v="A2310000"/>
    <x v="25"/>
    <x v="24"/>
    <n v="104174901"/>
    <x v="0"/>
    <x v="1"/>
    <x v="1"/>
    <s v="Orupabo, Amoni "/>
    <s v="WHT Outstg"/>
    <s v="WHT_1600003360 NPDC ABURA Jan - feb 2020 CHA"/>
    <s v=""/>
    <s v="AB"/>
    <s v=""/>
    <d v="2021-12-09T00:00:00"/>
    <d v="2021-12-09T00:00:00"/>
    <d v="2021-12-09T00:00:00"/>
    <s v="USD"/>
    <n v="-2671.47"/>
    <n v="387"/>
    <x v="4"/>
    <n v="12.9"/>
    <x v="3"/>
    <x v="2"/>
    <s v="Overdue"/>
    <x v="1"/>
    <s v="USD"/>
    <n v="-2671.47"/>
  </r>
  <r>
    <s v="A2310000"/>
    <x v="25"/>
    <x v="24"/>
    <n v="104174901"/>
    <x v="0"/>
    <x v="1"/>
    <x v="1"/>
    <s v="Orupabo, Amoni 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387"/>
    <x v="4"/>
    <n v="12.9"/>
    <x v="3"/>
    <x v="2"/>
    <s v="Overdue"/>
    <x v="1"/>
    <s v="USD"/>
    <n v="-20880"/>
  </r>
  <r>
    <s v="A2310000"/>
    <x v="25"/>
    <x v="24"/>
    <n v="104174901"/>
    <x v="0"/>
    <x v="1"/>
    <x v="1"/>
    <s v="Orupabo, Amoni 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387"/>
    <x v="4"/>
    <n v="12.9"/>
    <x v="3"/>
    <x v="2"/>
    <s v="Overdue"/>
    <x v="1"/>
    <s v="USD"/>
    <n v="-2434.36"/>
  </r>
  <r>
    <s v="A2310000"/>
    <x v="25"/>
    <x v="24"/>
    <n v="104174901"/>
    <x v="0"/>
    <x v="1"/>
    <x v="1"/>
    <s v="Orupabo, Amoni 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387"/>
    <x v="4"/>
    <n v="12.9"/>
    <x v="3"/>
    <x v="2"/>
    <s v="Overdue"/>
    <x v="1"/>
    <s v="USD"/>
    <n v="-9289.44"/>
  </r>
  <r>
    <s v="A2310000"/>
    <x v="25"/>
    <x v="24"/>
    <n v="104174905"/>
    <x v="0"/>
    <x v="1"/>
    <x v="1"/>
    <s v="Orupabo, Amoni "/>
    <s v="WHT Outstg"/>
    <s v="WHT_1800023823 NPDC ABURA JAN 2020 CHA"/>
    <s v=""/>
    <s v="AB"/>
    <s v=""/>
    <d v="2021-12-09T00:00:00"/>
    <d v="2021-12-09T00:00:00"/>
    <d v="2021-12-09T00:00:00"/>
    <s v="USD"/>
    <n v="8655.58"/>
    <n v="387"/>
    <x v="4"/>
    <n v="12.9"/>
    <x v="3"/>
    <x v="2"/>
    <s v="Overdue"/>
    <x v="1"/>
    <s v="USD"/>
    <n v="8655.58"/>
  </r>
  <r>
    <s v="A2310000"/>
    <x v="25"/>
    <x v="24"/>
    <n v="104174905"/>
    <x v="0"/>
    <x v="1"/>
    <x v="1"/>
    <s v="Orupabo, Amoni "/>
    <s v="WHT Outstg"/>
    <s v="WHT_1800023824 NPDC ABURA JAN 2020 CHA"/>
    <s v=""/>
    <s v="AB"/>
    <s v=""/>
    <d v="2021-12-09T00:00:00"/>
    <d v="2021-12-09T00:00:00"/>
    <d v="2021-12-09T00:00:00"/>
    <s v="USD"/>
    <n v="11036.93"/>
    <n v="387"/>
    <x v="4"/>
    <n v="12.9"/>
    <x v="3"/>
    <x v="2"/>
    <s v="Overdue"/>
    <x v="1"/>
    <s v="USD"/>
    <n v="11036.93"/>
  </r>
  <r>
    <s v="A2310000"/>
    <x v="25"/>
    <x v="24"/>
    <n v="104174906"/>
    <x v="0"/>
    <x v="1"/>
    <x v="1"/>
    <s v="Orupabo, Amoni 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387"/>
    <x v="4"/>
    <n v="12.9"/>
    <x v="3"/>
    <x v="2"/>
    <s v="Overdue"/>
    <x v="1"/>
    <s v="USD"/>
    <n v="14195.85"/>
  </r>
  <r>
    <s v="A2310000"/>
    <x v="25"/>
    <x v="24"/>
    <n v="104174906"/>
    <x v="0"/>
    <x v="1"/>
    <x v="1"/>
    <s v="Orupabo, Amoni 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387"/>
    <x v="4"/>
    <n v="12.9"/>
    <x v="3"/>
    <x v="2"/>
    <s v="Overdue"/>
    <x v="1"/>
    <s v="USD"/>
    <n v="18101.02"/>
  </r>
  <r>
    <s v="A2310000"/>
    <x v="25"/>
    <x v="24"/>
    <n v="104174907"/>
    <x v="0"/>
    <x v="1"/>
    <x v="1"/>
    <s v="Orupabo, Amoni "/>
    <s v="WHT Outstg"/>
    <s v="WHT_1800026202 NPDC Abura Excess RPC 2020 CHA"/>
    <s v=""/>
    <s v="AB"/>
    <s v=""/>
    <d v="2021-12-09T00:00:00"/>
    <d v="2021-12-09T00:00:00"/>
    <d v="2021-12-09T00:00:00"/>
    <s v="USD"/>
    <n v="23695.25"/>
    <n v="387"/>
    <x v="4"/>
    <n v="12.9"/>
    <x v="3"/>
    <x v="2"/>
    <s v="Overdue"/>
    <x v="1"/>
    <s v="USD"/>
    <n v="23695.25"/>
  </r>
  <r>
    <s v="A2310000"/>
    <x v="25"/>
    <x v="24"/>
    <n v="104174908"/>
    <x v="0"/>
    <x v="1"/>
    <x v="1"/>
    <s v="Orupabo, Amoni "/>
    <s v="WHT Outstg"/>
    <s v="WHT_1800026470 NPDC ABURA  JULY 2021 CHA"/>
    <s v=""/>
    <s v="AB"/>
    <s v=""/>
    <d v="2021-12-09T00:00:00"/>
    <d v="2021-12-09T00:00:00"/>
    <d v="2021-12-09T00:00:00"/>
    <s v="USD"/>
    <n v="30183.09"/>
    <n v="387"/>
    <x v="4"/>
    <n v="12.9"/>
    <x v="3"/>
    <x v="2"/>
    <s v="Overdue"/>
    <x v="1"/>
    <s v="USD"/>
    <n v="30183.09"/>
  </r>
  <r>
    <s v="A2310000"/>
    <x v="25"/>
    <x v="24"/>
    <n v="104151793"/>
    <x v="0"/>
    <x v="1"/>
    <x v="1"/>
    <s v="Orupabo, Amoni "/>
    <s v="WHT Outstg"/>
    <s v="WHT on 1800026336 NPDC ABURA June 2021 CHA"/>
    <s v=""/>
    <s v="AB"/>
    <s v=""/>
    <d v="2021-10-31T00:00:00"/>
    <d v="2021-10-31T00:00:00"/>
    <d v="2021-10-31T00:00:00"/>
    <s v="USD"/>
    <n v="27893.64"/>
    <n v="426"/>
    <x v="4"/>
    <n v="14.2"/>
    <x v="3"/>
    <x v="2"/>
    <s v="Overdue"/>
    <x v="1"/>
    <s v="USD"/>
    <n v="27893.64"/>
  </r>
  <r>
    <s v="A2310000"/>
    <x v="25"/>
    <x v="24"/>
    <n v="104151794"/>
    <x v="0"/>
    <x v="1"/>
    <x v="1"/>
    <s v="Orupabo, Amoni "/>
    <s v="WHT Outstg"/>
    <s v="WHT on 1800026179 NPDC ABURA  MAY 2021 CHA"/>
    <s v=""/>
    <s v="AB"/>
    <s v=""/>
    <d v="2021-10-31T00:00:00"/>
    <d v="2021-10-31T00:00:00"/>
    <d v="2021-10-31T00:00:00"/>
    <s v="USD"/>
    <n v="26030.35"/>
    <n v="426"/>
    <x v="4"/>
    <n v="14.2"/>
    <x v="3"/>
    <x v="2"/>
    <s v="Overdue"/>
    <x v="1"/>
    <s v="USD"/>
    <n v="26030.35"/>
  </r>
  <r>
    <s v="A2310000"/>
    <x v="25"/>
    <x v="24"/>
    <n v="104151802"/>
    <x v="0"/>
    <x v="1"/>
    <x v="1"/>
    <s v="Orupabo, Amoni "/>
    <s v="WHT Outstg"/>
    <s v="WHT on 1800026002 NPDC ABURA  APR 2021 CHA"/>
    <s v=""/>
    <s v="AB"/>
    <s v=""/>
    <d v="2021-10-31T00:00:00"/>
    <d v="2021-10-31T00:00:00"/>
    <d v="2021-10-31T00:00:00"/>
    <s v="USD"/>
    <n v="25709.43"/>
    <n v="426"/>
    <x v="4"/>
    <n v="14.2"/>
    <x v="3"/>
    <x v="2"/>
    <s v="Overdue"/>
    <x v="1"/>
    <s v="USD"/>
    <n v="25709.43"/>
  </r>
  <r>
    <s v="A2310000"/>
    <x v="25"/>
    <x v="24"/>
    <n v="104123312"/>
    <x v="0"/>
    <x v="1"/>
    <x v="1"/>
    <s v="Orupabo, Amoni "/>
    <s v="WHT Outstg"/>
    <s v="WHT on 1800025729 NPDC ABURA  FEB 2021 CHA"/>
    <s v=""/>
    <s v="AB"/>
    <s v=""/>
    <d v="2021-08-31T00:00:00"/>
    <d v="2021-08-31T00:00:00"/>
    <d v="2021-08-31T00:00:00"/>
    <s v="USD"/>
    <n v="24962.22"/>
    <n v="487"/>
    <x v="4"/>
    <n v="16.233333333333334"/>
    <x v="3"/>
    <x v="2"/>
    <s v="Overdue"/>
    <x v="1"/>
    <s v="USD"/>
    <n v="24962.22"/>
  </r>
  <r>
    <s v="A2310000"/>
    <x v="25"/>
    <x v="24"/>
    <n v="104123313"/>
    <x v="0"/>
    <x v="1"/>
    <x v="1"/>
    <s v="Orupabo, Amoni "/>
    <s v="WHT Outstg"/>
    <s v="WHT on 1800025575 NPDC ABURA  JAN 2021 CHA"/>
    <s v=""/>
    <s v="AB"/>
    <s v=""/>
    <d v="2021-08-31T00:00:00"/>
    <d v="2021-08-31T00:00:00"/>
    <d v="2021-08-31T00:00:00"/>
    <s v="USD"/>
    <n v="28438.97"/>
    <n v="487"/>
    <x v="4"/>
    <n v="16.233333333333334"/>
    <x v="3"/>
    <x v="2"/>
    <s v="Overdue"/>
    <x v="1"/>
    <s v="USD"/>
    <n v="28438.97"/>
  </r>
  <r>
    <s v="A2310000"/>
    <x v="25"/>
    <x v="24"/>
    <n v="104123326"/>
    <x v="0"/>
    <x v="1"/>
    <x v="1"/>
    <s v="Orupabo, Amoni "/>
    <s v="WHT Outstg"/>
    <s v="WHT on 1800025870 NPDC ABURA  MARCH2021 CHA"/>
    <s v=""/>
    <s v="AB"/>
    <s v=""/>
    <d v="2021-08-31T00:00:00"/>
    <d v="2021-08-31T00:00:00"/>
    <d v="2021-08-31T00:00:00"/>
    <s v="USD"/>
    <n v="27797.97"/>
    <n v="487"/>
    <x v="4"/>
    <n v="16.233333333333334"/>
    <x v="3"/>
    <x v="2"/>
    <s v="Overdue"/>
    <x v="1"/>
    <s v="USD"/>
    <n v="27797.97"/>
  </r>
  <r>
    <s v="A2310000"/>
    <x v="25"/>
    <x v="24"/>
    <n v="104123327"/>
    <x v="0"/>
    <x v="1"/>
    <x v="1"/>
    <s v="Orupabo, Amoni "/>
    <s v="WHT Outstg"/>
    <s v="WHT on 1800024606 NPDC ABURA  JULY 2020 CHA"/>
    <s v=""/>
    <s v="AB"/>
    <s v=""/>
    <d v="2021-08-31T00:00:00"/>
    <d v="2021-08-31T00:00:00"/>
    <d v="2021-08-31T00:00:00"/>
    <s v="USD"/>
    <n v="12410.41"/>
    <n v="487"/>
    <x v="4"/>
    <n v="16.233333333333334"/>
    <x v="3"/>
    <x v="2"/>
    <s v="Overdue"/>
    <x v="1"/>
    <s v="USD"/>
    <n v="12410.41"/>
  </r>
  <r>
    <s v="A2310000"/>
    <x v="25"/>
    <x v="24"/>
    <n v="104123327"/>
    <x v="0"/>
    <x v="1"/>
    <x v="1"/>
    <s v="Orupabo, Amoni "/>
    <s v="WHT Outstg"/>
    <s v="WHT on 1800024607 NPDC ABURA  JULY 2020 CHA"/>
    <s v=""/>
    <s v="AB"/>
    <s v=""/>
    <d v="2021-08-31T00:00:00"/>
    <d v="2021-08-31T00:00:00"/>
    <d v="2021-08-31T00:00:00"/>
    <s v="USD"/>
    <n v="17683.29"/>
    <n v="487"/>
    <x v="4"/>
    <n v="16.233333333333334"/>
    <x v="3"/>
    <x v="2"/>
    <s v="Overdue"/>
    <x v="1"/>
    <s v="USD"/>
    <n v="17683.29"/>
  </r>
  <r>
    <s v="A2310000"/>
    <x v="25"/>
    <x v="24"/>
    <n v="104123328"/>
    <x v="0"/>
    <x v="1"/>
    <x v="1"/>
    <s v="Orupabo, Amoni "/>
    <s v="WHT Outstg"/>
    <s v="WHT on 1800024762 NPDC ABURA  AUGUST 2020 CHA"/>
    <s v=""/>
    <s v="AB"/>
    <s v=""/>
    <d v="2021-08-31T00:00:00"/>
    <d v="2021-08-31T00:00:00"/>
    <d v="2021-08-31T00:00:00"/>
    <s v="USD"/>
    <n v="34732.75"/>
    <n v="487"/>
    <x v="4"/>
    <n v="16.233333333333334"/>
    <x v="3"/>
    <x v="2"/>
    <s v="Overdue"/>
    <x v="1"/>
    <s v="USD"/>
    <n v="34732.75"/>
  </r>
  <r>
    <s v="A2310000"/>
    <x v="25"/>
    <x v="24"/>
    <n v="104123329"/>
    <x v="0"/>
    <x v="1"/>
    <x v="1"/>
    <s v="Orupabo, Amoni "/>
    <s v="WHT Outstg"/>
    <s v="WHT on 1800025076 NPDC ABURA  OCT 2020 CHA"/>
    <s v=""/>
    <s v="AB"/>
    <s v=""/>
    <d v="2021-08-31T00:00:00"/>
    <d v="2021-08-31T00:00:00"/>
    <d v="2021-08-31T00:00:00"/>
    <s v="USD"/>
    <n v="35895.43"/>
    <n v="487"/>
    <x v="4"/>
    <n v="16.233333333333334"/>
    <x v="3"/>
    <x v="2"/>
    <s v="Overdue"/>
    <x v="1"/>
    <s v="USD"/>
    <n v="35895.43"/>
  </r>
  <r>
    <s v="A2310000"/>
    <x v="25"/>
    <x v="24"/>
    <n v="104123330"/>
    <x v="0"/>
    <x v="1"/>
    <x v="1"/>
    <s v="Orupabo, Amoni 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487"/>
    <x v="4"/>
    <n v="16.233333333333334"/>
    <x v="3"/>
    <x v="2"/>
    <s v="Overdue"/>
    <x v="1"/>
    <s v="USD"/>
    <n v="33674.300000000003"/>
  </r>
  <r>
    <s v="A2310000"/>
    <x v="25"/>
    <x v="24"/>
    <n v="104123331"/>
    <x v="0"/>
    <x v="1"/>
    <x v="1"/>
    <s v="Orupabo, Amoni "/>
    <s v="WHT Outstg"/>
    <s v="WHT on 1800025456 NPDC ABURA  DEC 2020 CHA"/>
    <s v=""/>
    <s v="AB"/>
    <s v=""/>
    <d v="2021-08-31T00:00:00"/>
    <d v="2021-08-31T00:00:00"/>
    <d v="2021-08-31T00:00:00"/>
    <s v="USD"/>
    <n v="31228.36"/>
    <n v="487"/>
    <x v="4"/>
    <n v="16.233333333333334"/>
    <x v="3"/>
    <x v="2"/>
    <s v="Overdue"/>
    <x v="1"/>
    <s v="USD"/>
    <n v="31228.36"/>
  </r>
  <r>
    <s v="A2310000"/>
    <x v="25"/>
    <x v="24"/>
    <n v="104123348"/>
    <x v="0"/>
    <x v="1"/>
    <x v="1"/>
    <s v="Orupabo, Amoni "/>
    <s v="WHT Outstg"/>
    <s v="WHT on 1800025279 NPDC ABURA  NOV 2020 CHA"/>
    <s v=""/>
    <s v="AB"/>
    <s v=""/>
    <d v="2021-08-31T00:00:00"/>
    <d v="2021-08-31T00:00:00"/>
    <d v="2021-08-31T00:00:00"/>
    <s v="USD"/>
    <n v="29292.81"/>
    <n v="487"/>
    <x v="4"/>
    <n v="16.233333333333334"/>
    <x v="3"/>
    <x v="2"/>
    <s v="Overdue"/>
    <x v="1"/>
    <s v="USD"/>
    <n v="29292.81"/>
  </r>
  <r>
    <s v="A2310000"/>
    <x v="25"/>
    <x v="24"/>
    <n v="1600003822"/>
    <x v="0"/>
    <x v="1"/>
    <x v="1"/>
    <s v="Orupabo, Amoni 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543"/>
    <x v="4"/>
    <n v="18.100000000000001"/>
    <x v="4"/>
    <x v="2"/>
    <s v="Overdue"/>
    <x v="1"/>
    <s v="USD"/>
    <n v="-2872.69"/>
  </r>
  <r>
    <s v="A2310000"/>
    <x v="25"/>
    <x v="24"/>
    <n v="1600003806"/>
    <x v="0"/>
    <x v="1"/>
    <x v="1"/>
    <s v="Orupabo, Amoni 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551"/>
    <x v="4"/>
    <n v="18.366666666666667"/>
    <x v="4"/>
    <x v="2"/>
    <s v="Overdue"/>
    <x v="1"/>
    <s v="USD"/>
    <n v="-194.37"/>
  </r>
  <r>
    <s v="A2310000"/>
    <x v="25"/>
    <x v="24"/>
    <n v="104070253"/>
    <x v="0"/>
    <x v="1"/>
    <x v="1"/>
    <s v="Orupabo, Amoni 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610"/>
    <x v="4"/>
    <n v="20.333333333333332"/>
    <x v="4"/>
    <x v="2"/>
    <s v="Overdue"/>
    <x v="1"/>
    <s v="USD"/>
    <n v="9840.2800000000007"/>
  </r>
  <r>
    <s v="A2310000"/>
    <x v="25"/>
    <x v="24"/>
    <n v="104070253"/>
    <x v="0"/>
    <x v="1"/>
    <x v="1"/>
    <s v="Orupabo, Amoni "/>
    <s v="WHT Outstg"/>
    <s v="WHT on Inv 1800024456 NPDC ABURA JUN 2020 CHA"/>
    <s v=""/>
    <s v="AB"/>
    <s v=""/>
    <d v="2021-04-30T00:00:00"/>
    <d v="2021-04-30T00:00:00"/>
    <d v="2021-04-30T00:00:00"/>
    <s v="USD"/>
    <n v="14760.28"/>
    <n v="610"/>
    <x v="4"/>
    <n v="20.333333333333332"/>
    <x v="4"/>
    <x v="2"/>
    <s v="Overdue"/>
    <x v="1"/>
    <s v="USD"/>
    <n v="14760.28"/>
  </r>
  <r>
    <s v="A2310000"/>
    <x v="25"/>
    <x v="24"/>
    <n v="104033060"/>
    <x v="0"/>
    <x v="1"/>
    <x v="1"/>
    <s v="Orupabo, Amoni "/>
    <s v="WHT Outstg"/>
    <s v="WHT on inv 1800021967 NPDC ABURA MAY 2019 CHA"/>
    <s v=""/>
    <s v="AB"/>
    <s v=""/>
    <d v="2021-02-10T00:00:00"/>
    <d v="2021-02-10T00:00:00"/>
    <d v="2021-02-10T00:00:00"/>
    <s v="USD"/>
    <n v="9675.49"/>
    <n v="689"/>
    <x v="4"/>
    <n v="22.966666666666665"/>
    <x v="4"/>
    <x v="2"/>
    <s v="Overdue"/>
    <x v="1"/>
    <s v="USD"/>
    <n v="9675.49"/>
  </r>
  <r>
    <s v="A2310000"/>
    <x v="25"/>
    <x v="24"/>
    <n v="104033060"/>
    <x v="0"/>
    <x v="1"/>
    <x v="1"/>
    <s v="Orupabo, Amoni "/>
    <s v="WHT Outstg"/>
    <s v="WHT on inv 1800021968 NPDC ABURA MAY 2019 CHA"/>
    <s v=""/>
    <s v="AB"/>
    <s v=""/>
    <d v="2021-02-10T00:00:00"/>
    <d v="2021-02-10T00:00:00"/>
    <d v="2021-02-10T00:00:00"/>
    <s v="USD"/>
    <n v="14513.22"/>
    <n v="689"/>
    <x v="4"/>
    <n v="22.966666666666665"/>
    <x v="4"/>
    <x v="2"/>
    <s v="Overdue"/>
    <x v="1"/>
    <s v="USD"/>
    <n v="14513.22"/>
  </r>
  <r>
    <s v="A2310000"/>
    <x v="25"/>
    <x v="24"/>
    <n v="104033061"/>
    <x v="0"/>
    <x v="1"/>
    <x v="1"/>
    <s v="Orupabo, Amoni "/>
    <s v="WHT Outstg"/>
    <s v="WHT on inv 1800024080 NPDC ABURA APR 2020 CHA"/>
    <s v=""/>
    <s v="AB"/>
    <s v=""/>
    <d v="2021-02-10T00:00:00"/>
    <d v="2021-02-10T00:00:00"/>
    <d v="2021-02-10T00:00:00"/>
    <s v="USD"/>
    <n v="7331.84"/>
    <n v="689"/>
    <x v="4"/>
    <n v="22.966666666666665"/>
    <x v="4"/>
    <x v="2"/>
    <s v="Overdue"/>
    <x v="1"/>
    <s v="USD"/>
    <n v="7331.84"/>
  </r>
  <r>
    <s v="A2310000"/>
    <x v="25"/>
    <x v="24"/>
    <n v="104033061"/>
    <x v="0"/>
    <x v="1"/>
    <x v="1"/>
    <s v="Orupabo, Amoni 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689"/>
    <x v="4"/>
    <n v="22.966666666666665"/>
    <x v="4"/>
    <x v="2"/>
    <s v="Overdue"/>
    <x v="1"/>
    <s v="USD"/>
    <n v="10997.67"/>
  </r>
  <r>
    <s v="A2310000"/>
    <x v="25"/>
    <x v="24"/>
    <n v="104033062"/>
    <x v="0"/>
    <x v="1"/>
    <x v="1"/>
    <s v="Orupabo, Amoni "/>
    <s v="WHT Outstg"/>
    <s v="WHT on inv 1800024279 NPDC ABURA MAY 2020 CHA"/>
    <s v=""/>
    <s v="AB"/>
    <s v=""/>
    <d v="2021-02-10T00:00:00"/>
    <d v="2021-02-10T00:00:00"/>
    <d v="2021-02-10T00:00:00"/>
    <s v="USD"/>
    <n v="11422"/>
    <n v="689"/>
    <x v="4"/>
    <n v="22.966666666666665"/>
    <x v="4"/>
    <x v="2"/>
    <s v="Overdue"/>
    <x v="1"/>
    <s v="USD"/>
    <n v="11422"/>
  </r>
  <r>
    <s v="A2310000"/>
    <x v="25"/>
    <x v="24"/>
    <n v="104033062"/>
    <x v="0"/>
    <x v="1"/>
    <x v="1"/>
    <s v="Orupabo, Amoni 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689"/>
    <x v="4"/>
    <n v="22.966666666666665"/>
    <x v="4"/>
    <x v="2"/>
    <s v="Overdue"/>
    <x v="1"/>
    <s v="USD"/>
    <n v="17132.849999999999"/>
  </r>
  <r>
    <s v="A2310000"/>
    <x v="25"/>
    <x v="24"/>
    <n v="104033063"/>
    <x v="0"/>
    <x v="1"/>
    <x v="1"/>
    <s v="Orupabo, Amoni "/>
    <s v="WHT Outstg"/>
    <s v="WHT on inv 1800023745 NPDC ABURA FEB 2020 CHA"/>
    <s v=""/>
    <s v="AB"/>
    <s v=""/>
    <d v="2021-02-10T00:00:00"/>
    <d v="2021-02-10T00:00:00"/>
    <d v="2021-02-10T00:00:00"/>
    <s v="USD"/>
    <n v="8152.11"/>
    <n v="689"/>
    <x v="4"/>
    <n v="22.966666666666665"/>
    <x v="4"/>
    <x v="2"/>
    <s v="Overdue"/>
    <x v="1"/>
    <s v="USD"/>
    <n v="8152.11"/>
  </r>
  <r>
    <s v="A2310000"/>
    <x v="25"/>
    <x v="24"/>
    <n v="104033063"/>
    <x v="0"/>
    <x v="1"/>
    <x v="1"/>
    <s v="Orupabo, Amoni "/>
    <s v="WHT Outstg"/>
    <s v="WHT on inv 1800023746 NPDC ABURA FEB 2020 CHA"/>
    <s v=""/>
    <s v="AB"/>
    <s v=""/>
    <d v="2021-02-10T00:00:00"/>
    <d v="2021-02-10T00:00:00"/>
    <d v="2021-02-10T00:00:00"/>
    <s v="USD"/>
    <n v="10394.86"/>
    <n v="689"/>
    <x v="4"/>
    <n v="22.966666666666665"/>
    <x v="4"/>
    <x v="2"/>
    <s v="Overdue"/>
    <x v="1"/>
    <s v="USD"/>
    <n v="10394.86"/>
  </r>
  <r>
    <s v="A2310000"/>
    <x v="25"/>
    <x v="24"/>
    <n v="104033262"/>
    <x v="0"/>
    <x v="1"/>
    <x v="1"/>
    <s v="Orupabo, Amoni "/>
    <s v="WHT Outstg"/>
    <s v="WHT on inv 1800023954 NPDC ABURA MAR 2020 CHA"/>
    <s v=""/>
    <s v="AB"/>
    <s v=""/>
    <d v="2021-02-10T00:00:00"/>
    <d v="2021-02-10T00:00:00"/>
    <d v="2021-02-10T00:00:00"/>
    <s v="USD"/>
    <n v="9456.48"/>
    <n v="689"/>
    <x v="4"/>
    <n v="22.966666666666665"/>
    <x v="4"/>
    <x v="2"/>
    <s v="Overdue"/>
    <x v="1"/>
    <s v="USD"/>
    <n v="9456.48"/>
  </r>
  <r>
    <s v="A2310000"/>
    <x v="25"/>
    <x v="24"/>
    <n v="104033262"/>
    <x v="0"/>
    <x v="1"/>
    <x v="1"/>
    <s v="Orupabo, Amoni "/>
    <s v="WHT Outstg"/>
    <s v="WHT on inv 1800023953 NPDC ABURA MAR 2020 CHA"/>
    <s v=""/>
    <s v="AB"/>
    <s v=""/>
    <d v="2021-02-10T00:00:00"/>
    <d v="2021-02-10T00:00:00"/>
    <d v="2021-02-10T00:00:00"/>
    <s v="USD"/>
    <n v="7415.5"/>
    <n v="689"/>
    <x v="4"/>
    <n v="22.966666666666665"/>
    <x v="4"/>
    <x v="2"/>
    <s v="Overdue"/>
    <x v="1"/>
    <s v="USD"/>
    <n v="7415.5"/>
  </r>
  <r>
    <s v="A2310000"/>
    <x v="25"/>
    <x v="24"/>
    <n v="103950528"/>
    <x v="0"/>
    <x v="1"/>
    <x v="1"/>
    <s v="Orupabo, Amoni 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880"/>
    <x v="4"/>
    <n v="29.333333333333332"/>
    <x v="4"/>
    <x v="2"/>
    <s v="Overdue"/>
    <x v="1"/>
    <s v="USD"/>
    <n v="34837.65"/>
  </r>
  <r>
    <s v="A2310000"/>
    <x v="25"/>
    <x v="24"/>
    <n v="103950528"/>
    <x v="0"/>
    <x v="1"/>
    <x v="1"/>
    <s v="Orupabo, Amoni 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880"/>
    <x v="4"/>
    <n v="29.333333333333332"/>
    <x v="4"/>
    <x v="2"/>
    <s v="Overdue"/>
    <x v="1"/>
    <s v="USD"/>
    <n v="19819.05"/>
  </r>
  <r>
    <s v="A2310000"/>
    <x v="25"/>
    <x v="24"/>
    <n v="103950528"/>
    <x v="0"/>
    <x v="1"/>
    <x v="1"/>
    <s v="Orupabo, Amoni 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880"/>
    <x v="4"/>
    <n v="29.333333333333332"/>
    <x v="4"/>
    <x v="2"/>
    <s v="Overdue"/>
    <x v="1"/>
    <s v="USD"/>
    <n v="20416.25"/>
  </r>
  <r>
    <s v="A2310000"/>
    <x v="25"/>
    <x v="24"/>
    <n v="103950528"/>
    <x v="0"/>
    <x v="1"/>
    <x v="1"/>
    <s v="Orupabo, Amoni 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880"/>
    <x v="4"/>
    <n v="29.333333333333332"/>
    <x v="4"/>
    <x v="2"/>
    <s v="Overdue"/>
    <x v="1"/>
    <s v="USD"/>
    <n v="12302.27"/>
  </r>
  <r>
    <s v="A2310000"/>
    <x v="25"/>
    <x v="24"/>
    <n v="103950528"/>
    <x v="0"/>
    <x v="1"/>
    <x v="1"/>
    <s v="Orupabo, Amoni "/>
    <s v="WHT Outstg"/>
    <s v="WHT on Inv 1800022561 NPDC ABURA AUG 2019 CHA"/>
    <s v=""/>
    <s v="AB"/>
    <s v=""/>
    <d v="2020-08-03T00:00:00"/>
    <d v="2020-08-03T00:00:00"/>
    <d v="2020-08-03T00:00:00"/>
    <s v="USD"/>
    <n v="20527.89"/>
    <n v="880"/>
    <x v="4"/>
    <n v="29.333333333333332"/>
    <x v="4"/>
    <x v="2"/>
    <s v="Overdue"/>
    <x v="1"/>
    <s v="USD"/>
    <n v="20527.89"/>
  </r>
  <r>
    <s v="A2310000"/>
    <x v="25"/>
    <x v="24"/>
    <n v="103950528"/>
    <x v="0"/>
    <x v="1"/>
    <x v="1"/>
    <s v="Orupabo, Amoni "/>
    <s v="WHT Outstg"/>
    <s v="WHT on Inv 1800022176 NPDC ABURA JUN 2019 CHA"/>
    <s v=""/>
    <s v="AB"/>
    <s v=""/>
    <d v="2020-08-03T00:00:00"/>
    <d v="2020-08-03T00:00:00"/>
    <d v="2020-08-03T00:00:00"/>
    <s v="USD"/>
    <n v="15998.38"/>
    <n v="880"/>
    <x v="4"/>
    <n v="29.333333333333332"/>
    <x v="4"/>
    <x v="2"/>
    <s v="Overdue"/>
    <x v="1"/>
    <s v="USD"/>
    <n v="15998.38"/>
  </r>
  <r>
    <s v="A2310000"/>
    <x v="25"/>
    <x v="24"/>
    <n v="103950528"/>
    <x v="0"/>
    <x v="1"/>
    <x v="1"/>
    <s v="Orupabo, Amoni 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880"/>
    <x v="4"/>
    <n v="29.333333333333332"/>
    <x v="4"/>
    <x v="2"/>
    <s v="Overdue"/>
    <x v="1"/>
    <s v="USD"/>
    <n v="17124.28"/>
  </r>
  <r>
    <s v="A2310000"/>
    <x v="25"/>
    <x v="24"/>
    <n v="103950528"/>
    <x v="0"/>
    <x v="1"/>
    <x v="1"/>
    <s v="Orupabo, Amoni 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880"/>
    <x v="4"/>
    <n v="29.333333333333332"/>
    <x v="4"/>
    <x v="2"/>
    <s v="Overdue"/>
    <x v="1"/>
    <s v="USD"/>
    <n v="15945.75"/>
  </r>
  <r>
    <s v="A2310000"/>
    <x v="25"/>
    <x v="24"/>
    <n v="103950528"/>
    <x v="0"/>
    <x v="1"/>
    <x v="1"/>
    <s v="Orupabo, Amoni 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880"/>
    <x v="4"/>
    <n v="29.333333333333332"/>
    <x v="4"/>
    <x v="2"/>
    <s v="Overdue"/>
    <x v="1"/>
    <s v="USD"/>
    <n v="23225.11"/>
  </r>
  <r>
    <s v="A2310000"/>
    <x v="25"/>
    <x v="24"/>
    <n v="103950528"/>
    <x v="0"/>
    <x v="1"/>
    <x v="1"/>
    <s v="Orupabo, Amoni 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880"/>
    <x v="4"/>
    <n v="29.333333333333332"/>
    <x v="4"/>
    <x v="2"/>
    <s v="Overdue"/>
    <x v="1"/>
    <s v="USD"/>
    <n v="13212.01"/>
  </r>
  <r>
    <s v="A2310000"/>
    <x v="25"/>
    <x v="24"/>
    <n v="103950528"/>
    <x v="0"/>
    <x v="1"/>
    <x v="1"/>
    <s v="Orupabo, Amoni 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880"/>
    <x v="4"/>
    <n v="29.333333333333332"/>
    <x v="4"/>
    <x v="2"/>
    <s v="Overdue"/>
    <x v="1"/>
    <s v="USD"/>
    <n v="13612.11"/>
  </r>
  <r>
    <s v="A2310000"/>
    <x v="25"/>
    <x v="24"/>
    <n v="103950528"/>
    <x v="0"/>
    <x v="1"/>
    <x v="1"/>
    <s v="Orupabo, Amoni 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880"/>
    <x v="4"/>
    <n v="29.333333333333332"/>
    <x v="4"/>
    <x v="2"/>
    <s v="Overdue"/>
    <x v="1"/>
    <s v="USD"/>
    <n v="8201.84"/>
  </r>
  <r>
    <s v="A2310000"/>
    <x v="25"/>
    <x v="24"/>
    <n v="103950528"/>
    <x v="0"/>
    <x v="1"/>
    <x v="1"/>
    <s v="Orupabo, Amoni 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880"/>
    <x v="4"/>
    <n v="29.333333333333332"/>
    <x v="4"/>
    <x v="2"/>
    <s v="Overdue"/>
    <x v="1"/>
    <s v="USD"/>
    <n v="13683.64"/>
  </r>
  <r>
    <s v="A2310000"/>
    <x v="25"/>
    <x v="24"/>
    <n v="103950528"/>
    <x v="0"/>
    <x v="1"/>
    <x v="1"/>
    <s v="Orupabo, Amoni 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880"/>
    <x v="4"/>
    <n v="29.333333333333332"/>
    <x v="4"/>
    <x v="2"/>
    <s v="Overdue"/>
    <x v="1"/>
    <s v="USD"/>
    <n v="10665.85"/>
  </r>
  <r>
    <s v="A2310000"/>
    <x v="25"/>
    <x v="24"/>
    <n v="103950528"/>
    <x v="0"/>
    <x v="1"/>
    <x v="1"/>
    <s v="Orupabo, Amoni 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880"/>
    <x v="4"/>
    <n v="29.333333333333332"/>
    <x v="4"/>
    <x v="2"/>
    <s v="Overdue"/>
    <x v="1"/>
    <s v="USD"/>
    <n v="11415.64"/>
  </r>
  <r>
    <s v="A2310000"/>
    <x v="25"/>
    <x v="24"/>
    <n v="103950528"/>
    <x v="0"/>
    <x v="1"/>
    <x v="1"/>
    <s v="Orupabo, Amoni 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880"/>
    <x v="4"/>
    <n v="29.333333333333332"/>
    <x v="4"/>
    <x v="2"/>
    <s v="Overdue"/>
    <x v="1"/>
    <s v="USD"/>
    <n v="10633.28"/>
  </r>
  <r>
    <s v="A2310000"/>
    <x v="25"/>
    <x v="24"/>
    <n v="103933968"/>
    <x v="0"/>
    <x v="1"/>
    <x v="1"/>
    <s v="Orupabo, Amoni 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920"/>
    <x v="4"/>
    <n v="30.666666666666668"/>
    <x v="4"/>
    <x v="2"/>
    <s v="Overdue"/>
    <x v="1"/>
    <s v="USD"/>
    <n v="7161.63"/>
  </r>
  <r>
    <s v="A2310000"/>
    <x v="25"/>
    <x v="24"/>
    <n v="103918777"/>
    <x v="0"/>
    <x v="1"/>
    <x v="1"/>
    <s v="Orupabo, Amoni 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954"/>
    <x v="4"/>
    <n v="31.8"/>
    <x v="4"/>
    <x v="2"/>
    <s v="Overdue"/>
    <x v="1"/>
    <s v="USD"/>
    <n v="4804.2"/>
  </r>
  <r>
    <s v="A2310000"/>
    <x v="25"/>
    <x v="24"/>
    <n v="103918777"/>
    <x v="0"/>
    <x v="1"/>
    <x v="1"/>
    <s v="Orupabo, Amoni 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954"/>
    <x v="4"/>
    <n v="31.8"/>
    <x v="4"/>
    <x v="2"/>
    <s v="Overdue"/>
    <x v="1"/>
    <s v="USD"/>
    <n v="2840.14"/>
  </r>
  <r>
    <s v="A2310000"/>
    <x v="25"/>
    <x v="24"/>
    <n v="103918777"/>
    <x v="0"/>
    <x v="1"/>
    <x v="1"/>
    <s v="Orupabo, Amoni 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954"/>
    <x v="4"/>
    <n v="31.8"/>
    <x v="4"/>
    <x v="2"/>
    <s v="Overdue"/>
    <x v="1"/>
    <s v="USD"/>
    <n v="9864.59"/>
  </r>
  <r>
    <s v="A2310000"/>
    <x v="25"/>
    <x v="24"/>
    <n v="103918777"/>
    <x v="0"/>
    <x v="1"/>
    <x v="1"/>
    <s v="Orupabo, Amoni 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954"/>
    <x v="4"/>
    <n v="31.8"/>
    <x v="4"/>
    <x v="2"/>
    <s v="Overdue"/>
    <x v="1"/>
    <s v="USD"/>
    <n v="8686.89"/>
  </r>
  <r>
    <s v="A2310000"/>
    <x v="25"/>
    <x v="24"/>
    <n v="103918777"/>
    <x v="0"/>
    <x v="1"/>
    <x v="1"/>
    <s v="Orupabo, Amoni 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954"/>
    <x v="4"/>
    <n v="31.8"/>
    <x v="4"/>
    <x v="2"/>
    <s v="Overdue"/>
    <x v="1"/>
    <s v="USD"/>
    <n v="10928.51"/>
  </r>
  <r>
    <s v="A2310000"/>
    <x v="25"/>
    <x v="24"/>
    <n v="103918777"/>
    <x v="0"/>
    <x v="1"/>
    <x v="1"/>
    <s v="Orupabo, Amoni 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954"/>
    <x v="4"/>
    <n v="31.8"/>
    <x v="4"/>
    <x v="2"/>
    <s v="Overdue"/>
    <x v="1"/>
    <s v="USD"/>
    <n v="4918.2700000000004"/>
  </r>
  <r>
    <s v="A2310000"/>
    <x v="25"/>
    <x v="24"/>
    <n v="103918777"/>
    <x v="0"/>
    <x v="1"/>
    <x v="1"/>
    <s v="Orupabo, Amoni 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954"/>
    <x v="4"/>
    <n v="31.8"/>
    <x v="4"/>
    <x v="2"/>
    <s v="Overdue"/>
    <x v="1"/>
    <s v="USD"/>
    <n v="8646.51"/>
  </r>
  <r>
    <s v="A2310000"/>
    <x v="25"/>
    <x v="24"/>
    <n v="103918777"/>
    <x v="0"/>
    <x v="1"/>
    <x v="1"/>
    <s v="Orupabo, Amoni 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954"/>
    <x v="4"/>
    <n v="31.8"/>
    <x v="4"/>
    <x v="2"/>
    <s v="Overdue"/>
    <x v="1"/>
    <s v="USD"/>
    <n v="8742.92"/>
  </r>
  <r>
    <s v="A2310000"/>
    <x v="25"/>
    <x v="24"/>
    <n v="103918777"/>
    <x v="0"/>
    <x v="1"/>
    <x v="1"/>
    <s v="Orupabo, Amoni 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954"/>
    <x v="4"/>
    <n v="31.8"/>
    <x v="4"/>
    <x v="2"/>
    <s v="Overdue"/>
    <x v="1"/>
    <s v="USD"/>
    <n v="7784.19"/>
  </r>
  <r>
    <s v="A2310000"/>
    <x v="25"/>
    <x v="24"/>
    <n v="103918777"/>
    <x v="0"/>
    <x v="1"/>
    <x v="1"/>
    <s v="Orupabo, Amoni 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954"/>
    <x v="4"/>
    <n v="31.8"/>
    <x v="4"/>
    <x v="2"/>
    <s v="Overdue"/>
    <x v="1"/>
    <s v="USD"/>
    <n v="11303.78"/>
  </r>
  <r>
    <s v="A2310000"/>
    <x v="25"/>
    <x v="24"/>
    <n v="103918777"/>
    <x v="0"/>
    <x v="1"/>
    <x v="1"/>
    <s v="Orupabo, Amoni 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954"/>
    <x v="4"/>
    <n v="31.8"/>
    <x v="4"/>
    <x v="2"/>
    <s v="Overdue"/>
    <x v="1"/>
    <s v="USD"/>
    <n v="25418.09"/>
  </r>
  <r>
    <s v="A2310000"/>
    <x v="25"/>
    <x v="24"/>
    <n v="103918777"/>
    <x v="0"/>
    <x v="1"/>
    <x v="1"/>
    <s v="Orupabo, Amoni 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954"/>
    <x v="4"/>
    <n v="31.8"/>
    <x v="4"/>
    <x v="2"/>
    <s v="Overdue"/>
    <x v="1"/>
    <s v="USD"/>
    <n v="4566.12"/>
  </r>
  <r>
    <s v="A2310000"/>
    <x v="25"/>
    <x v="24"/>
    <n v="103918777"/>
    <x v="0"/>
    <x v="1"/>
    <x v="1"/>
    <s v="Orupabo, Amoni 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954"/>
    <x v="4"/>
    <n v="31.8"/>
    <x v="4"/>
    <x v="2"/>
    <s v="Overdue"/>
    <x v="1"/>
    <s v="USD"/>
    <n v="11607.03"/>
  </r>
  <r>
    <s v="A2310000"/>
    <x v="25"/>
    <x v="24"/>
    <n v="103918777"/>
    <x v="0"/>
    <x v="1"/>
    <x v="1"/>
    <s v="Orupabo, Amoni 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954"/>
    <x v="4"/>
    <n v="31.8"/>
    <x v="4"/>
    <x v="2"/>
    <s v="Overdue"/>
    <x v="1"/>
    <s v="USD"/>
    <n v="13381.08"/>
  </r>
  <r>
    <s v="A2310000"/>
    <x v="25"/>
    <x v="24"/>
    <n v="103918777"/>
    <x v="0"/>
    <x v="1"/>
    <x v="1"/>
    <s v="Orupabo, Amoni 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954"/>
    <x v="4"/>
    <n v="31.8"/>
    <x v="4"/>
    <x v="2"/>
    <s v="Overdue"/>
    <x v="1"/>
    <s v="USD"/>
    <n v="6394.02"/>
  </r>
  <r>
    <s v="A2310000"/>
    <x v="25"/>
    <x v="24"/>
    <n v="103918777"/>
    <x v="0"/>
    <x v="1"/>
    <x v="1"/>
    <s v="Orupabo, Amoni 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954"/>
    <x v="4"/>
    <n v="31.8"/>
    <x v="4"/>
    <x v="2"/>
    <s v="Overdue"/>
    <x v="1"/>
    <s v="USD"/>
    <n v="9504.15"/>
  </r>
  <r>
    <s v="A2310000"/>
    <x v="25"/>
    <x v="24"/>
    <n v="103918777"/>
    <x v="0"/>
    <x v="1"/>
    <x v="1"/>
    <s v="Orupabo, Amoni 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954"/>
    <x v="4"/>
    <n v="31.8"/>
    <x v="4"/>
    <x v="2"/>
    <s v="Overdue"/>
    <x v="1"/>
    <s v="USD"/>
    <n v="9624.5400000000009"/>
  </r>
  <r>
    <s v="A2310000"/>
    <x v="25"/>
    <x v="24"/>
    <n v="103918777"/>
    <x v="0"/>
    <x v="1"/>
    <x v="1"/>
    <s v="Orupabo, Amoni 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954"/>
    <x v="4"/>
    <n v="31.8"/>
    <x v="4"/>
    <x v="2"/>
    <s v="Overdue"/>
    <x v="1"/>
    <s v="USD"/>
    <n v="13367.92"/>
  </r>
  <r>
    <s v="A2310000"/>
    <x v="25"/>
    <x v="24"/>
    <n v="103918777"/>
    <x v="0"/>
    <x v="1"/>
    <x v="1"/>
    <s v="Orupabo, Amoni 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954"/>
    <x v="4"/>
    <n v="31.8"/>
    <x v="4"/>
    <x v="2"/>
    <s v="Overdue"/>
    <x v="1"/>
    <s v="USD"/>
    <n v="14018.04"/>
  </r>
  <r>
    <s v="A2310000"/>
    <x v="25"/>
    <x v="24"/>
    <n v="103918777"/>
    <x v="0"/>
    <x v="1"/>
    <x v="1"/>
    <s v="Orupabo, Amoni 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954"/>
    <x v="4"/>
    <n v="31.8"/>
    <x v="4"/>
    <x v="2"/>
    <s v="Overdue"/>
    <x v="1"/>
    <s v="USD"/>
    <n v="15818.54"/>
  </r>
  <r>
    <s v="A2310000"/>
    <x v="25"/>
    <x v="24"/>
    <n v="103918777"/>
    <x v="0"/>
    <x v="1"/>
    <x v="1"/>
    <s v="Orupabo, Amoni 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954"/>
    <x v="4"/>
    <n v="31.8"/>
    <x v="4"/>
    <x v="2"/>
    <s v="Overdue"/>
    <x v="1"/>
    <s v="USD"/>
    <n v="15769.16"/>
  </r>
  <r>
    <s v="A2310000"/>
    <x v="25"/>
    <x v="24"/>
    <n v="103918777"/>
    <x v="0"/>
    <x v="1"/>
    <x v="1"/>
    <s v="Orupabo, Amoni 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954"/>
    <x v="4"/>
    <n v="31.8"/>
    <x v="4"/>
    <x v="2"/>
    <s v="Overdue"/>
    <x v="1"/>
    <s v="USD"/>
    <n v="13012.75"/>
  </r>
  <r>
    <s v="A2310000"/>
    <x v="25"/>
    <x v="24"/>
    <n v="103918778"/>
    <x v="0"/>
    <x v="1"/>
    <x v="1"/>
    <s v="Orupabo, Amoni 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954"/>
    <x v="4"/>
    <n v="31.8"/>
    <x v="4"/>
    <x v="2"/>
    <s v="Overdue"/>
    <x v="1"/>
    <s v="USD"/>
    <n v="21005.87"/>
  </r>
  <r>
    <s v="A2310000"/>
    <x v="25"/>
    <x v="24"/>
    <n v="103918778"/>
    <x v="0"/>
    <x v="1"/>
    <x v="1"/>
    <s v="Orupabo, Amoni 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954"/>
    <x v="4"/>
    <n v="31.8"/>
    <x v="4"/>
    <x v="2"/>
    <s v="Overdue"/>
    <x v="1"/>
    <s v="USD"/>
    <n v="23711.67"/>
  </r>
  <r>
    <s v="A2310000"/>
    <x v="25"/>
    <x v="24"/>
    <n v="103918778"/>
    <x v="0"/>
    <x v="1"/>
    <x v="1"/>
    <s v="Orupabo, Amoni 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954"/>
    <x v="4"/>
    <n v="31.8"/>
    <x v="4"/>
    <x v="2"/>
    <s v="Overdue"/>
    <x v="1"/>
    <s v="USD"/>
    <n v="23635.97"/>
  </r>
  <r>
    <s v="A2310000"/>
    <x v="25"/>
    <x v="24"/>
    <n v="103918778"/>
    <x v="0"/>
    <x v="1"/>
    <x v="1"/>
    <s v="Orupabo, Amoni 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954"/>
    <x v="4"/>
    <n v="31.8"/>
    <x v="4"/>
    <x v="2"/>
    <s v="Overdue"/>
    <x v="1"/>
    <s v="USD"/>
    <n v="19523.419999999998"/>
  </r>
  <r>
    <s v="A2310000"/>
    <x v="25"/>
    <x v="24"/>
    <n v="103918779"/>
    <x v="0"/>
    <x v="1"/>
    <x v="1"/>
    <s v="Orupabo, Amoni 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954"/>
    <x v="4"/>
    <n v="31.8"/>
    <x v="4"/>
    <x v="2"/>
    <s v="Overdue"/>
    <x v="1"/>
    <s v="USD"/>
    <n v="12921.68"/>
  </r>
  <r>
    <s v="A2310000"/>
    <x v="25"/>
    <x v="24"/>
    <n v="103918779"/>
    <x v="0"/>
    <x v="1"/>
    <x v="1"/>
    <s v="Orupabo, Amoni 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954"/>
    <x v="4"/>
    <n v="31.8"/>
    <x v="4"/>
    <x v="2"/>
    <s v="Overdue"/>
    <x v="1"/>
    <s v="USD"/>
    <n v="8618.1299999999992"/>
  </r>
  <r>
    <s v="A2310000"/>
    <x v="25"/>
    <x v="24"/>
    <n v="103907972"/>
    <x v="0"/>
    <x v="1"/>
    <x v="1"/>
    <s v="Orupabo, Amoni "/>
    <s v="WHT Outstg"/>
    <s v="WHT on inv 1800007471 MAY 2011"/>
    <s v=""/>
    <s v="AB"/>
    <s v=""/>
    <d v="2020-04-24T00:00:00"/>
    <d v="2020-04-24T00:00:00"/>
    <d v="2020-04-24T00:00:00"/>
    <s v="NGN"/>
    <n v="4838881.88"/>
    <n v="981"/>
    <x v="4"/>
    <n v="32.700000000000003"/>
    <x v="4"/>
    <x v="2"/>
    <s v="Overdue"/>
    <x v="1"/>
    <s v="USD"/>
    <n v="13422.57"/>
  </r>
  <r>
    <s v="A2310000"/>
    <x v="25"/>
    <x v="24"/>
    <n v="103907972"/>
    <x v="0"/>
    <x v="1"/>
    <x v="1"/>
    <s v="Orupabo, Amoni "/>
    <s v="WHT Outstg"/>
    <s v="WHT on inv 1800007153 JAN 2011"/>
    <s v=""/>
    <s v="AB"/>
    <s v=""/>
    <d v="2020-04-24T00:00:00"/>
    <d v="2020-04-24T00:00:00"/>
    <d v="2020-04-24T00:00:00"/>
    <s v="NGN"/>
    <n v="5198387.6100000003"/>
    <n v="981"/>
    <x v="4"/>
    <n v="32.700000000000003"/>
    <x v="4"/>
    <x v="2"/>
    <s v="Overdue"/>
    <x v="1"/>
    <s v="USD"/>
    <n v="14419.81"/>
  </r>
  <r>
    <s v="A2310000"/>
    <x v="25"/>
    <x v="24"/>
    <n v="103907972"/>
    <x v="0"/>
    <x v="1"/>
    <x v="1"/>
    <s v="Orupabo, Amoni "/>
    <s v="WHT Outstg"/>
    <s v="WHT on inv 1800009554 AUGUST 2012"/>
    <s v=""/>
    <s v="AB"/>
    <s v=""/>
    <d v="2020-04-24T00:00:00"/>
    <d v="2020-04-24T00:00:00"/>
    <d v="2020-04-24T00:00:00"/>
    <s v="NGN"/>
    <n v="5360416.53"/>
    <n v="981"/>
    <x v="4"/>
    <n v="32.700000000000003"/>
    <x v="4"/>
    <x v="2"/>
    <s v="Overdue"/>
    <x v="1"/>
    <s v="USD"/>
    <n v="14869.26"/>
  </r>
  <r>
    <s v="A2310000"/>
    <x v="25"/>
    <x v="24"/>
    <n v="103907972"/>
    <x v="0"/>
    <x v="1"/>
    <x v="1"/>
    <s v="Orupabo, Amoni "/>
    <s v="WHT Outstg"/>
    <s v="WHT on inv 1800003995 September 2008"/>
    <s v=""/>
    <s v="AB"/>
    <s v=""/>
    <d v="2020-04-24T00:00:00"/>
    <d v="2020-04-24T00:00:00"/>
    <d v="2020-04-24T00:00:00"/>
    <s v="NGN"/>
    <n v="5842149.71"/>
    <n v="981"/>
    <x v="4"/>
    <n v="32.700000000000003"/>
    <x v="4"/>
    <x v="2"/>
    <s v="Overdue"/>
    <x v="1"/>
    <s v="USD"/>
    <n v="16205.54"/>
  </r>
  <r>
    <s v="A2310000"/>
    <x v="25"/>
    <x v="24"/>
    <n v="103907972"/>
    <x v="0"/>
    <x v="1"/>
    <x v="1"/>
    <s v="Orupabo, Amoni 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981"/>
    <x v="4"/>
    <n v="32.700000000000003"/>
    <x v="4"/>
    <x v="2"/>
    <s v="Overdue"/>
    <x v="1"/>
    <s v="USD"/>
    <n v="22190.81"/>
  </r>
  <r>
    <s v="A2310000"/>
    <x v="25"/>
    <x v="24"/>
    <n v="103908178"/>
    <x v="0"/>
    <x v="1"/>
    <x v="1"/>
    <s v="Orupabo, Amoni "/>
    <s v="WHT Outstg"/>
    <s v="WHT on inv 1800019218 NOV 2017"/>
    <s v=""/>
    <s v="AB"/>
    <s v=""/>
    <d v="2020-04-24T00:00:00"/>
    <d v="2020-04-24T00:00:00"/>
    <d v="2020-04-24T00:00:00"/>
    <s v="NGN"/>
    <n v="4005256.48"/>
    <n v="981"/>
    <x v="4"/>
    <n v="32.700000000000003"/>
    <x v="4"/>
    <x v="2"/>
    <s v="Overdue"/>
    <x v="1"/>
    <s v="USD"/>
    <n v="11110.18"/>
  </r>
  <r>
    <s v="A2310000"/>
    <x v="25"/>
    <x v="24"/>
    <n v="103908178"/>
    <x v="0"/>
    <x v="1"/>
    <x v="1"/>
    <s v="Orupabo, Amoni "/>
    <s v="WHT Outstg"/>
    <s v="WHT on inv 1800020074 MAY 2018"/>
    <s v=""/>
    <s v="AB"/>
    <s v=""/>
    <d v="2020-04-24T00:00:00"/>
    <d v="2020-04-24T00:00:00"/>
    <d v="2020-04-24T00:00:00"/>
    <s v="NGN"/>
    <n v="2928393.35"/>
    <n v="981"/>
    <x v="4"/>
    <n v="32.700000000000003"/>
    <x v="4"/>
    <x v="2"/>
    <s v="Overdue"/>
    <x v="1"/>
    <s v="USD"/>
    <n v="8123.07"/>
  </r>
  <r>
    <s v="A2310000"/>
    <x v="25"/>
    <x v="24"/>
    <n v="103908178"/>
    <x v="0"/>
    <x v="1"/>
    <x v="1"/>
    <s v="Orupabo, Amoni "/>
    <s v="WHT Outstg"/>
    <s v="WHT on bal of Inv 1800020232 JUN 2018"/>
    <s v=""/>
    <s v="AB"/>
    <s v=""/>
    <d v="2020-04-24T00:00:00"/>
    <d v="2020-04-24T00:00:00"/>
    <d v="2020-04-24T00:00:00"/>
    <s v="NGN"/>
    <n v="2027630.78"/>
    <n v="981"/>
    <x v="4"/>
    <n v="32.700000000000003"/>
    <x v="4"/>
    <x v="2"/>
    <s v="Overdue"/>
    <x v="1"/>
    <s v="USD"/>
    <n v="5624.45"/>
  </r>
  <r>
    <s v="A2310000"/>
    <x v="25"/>
    <x v="24"/>
    <n v="103908178"/>
    <x v="0"/>
    <x v="1"/>
    <x v="1"/>
    <s v="Orupabo, Amoni "/>
    <s v="WHT Outstg"/>
    <s v="WHT on inv 1800019940 APR 2018"/>
    <s v=""/>
    <s v="AB"/>
    <s v=""/>
    <d v="2020-04-24T00:00:00"/>
    <d v="2020-04-24T00:00:00"/>
    <d v="2020-04-24T00:00:00"/>
    <s v="NGN"/>
    <n v="6124053.71"/>
    <n v="981"/>
    <x v="4"/>
    <n v="32.700000000000003"/>
    <x v="4"/>
    <x v="2"/>
    <s v="Overdue"/>
    <x v="1"/>
    <s v="USD"/>
    <n v="16987.509999999998"/>
  </r>
  <r>
    <s v="A2310000"/>
    <x v="25"/>
    <x v="24"/>
    <n v="103908178"/>
    <x v="0"/>
    <x v="1"/>
    <x v="1"/>
    <s v="Orupabo, Amoni "/>
    <s v="WHT Outstg"/>
    <s v="WHT on Inv 1800020377  JULY  2018"/>
    <s v=""/>
    <s v="AB"/>
    <s v=""/>
    <d v="2020-04-24T00:00:00"/>
    <d v="2020-04-24T00:00:00"/>
    <d v="2020-04-24T00:00:00"/>
    <s v="NGN"/>
    <n v="4407655.21"/>
    <n v="981"/>
    <x v="4"/>
    <n v="32.700000000000003"/>
    <x v="4"/>
    <x v="2"/>
    <s v="Overdue"/>
    <x v="1"/>
    <s v="USD"/>
    <n v="12226.39"/>
  </r>
  <r>
    <s v="A2310000"/>
    <x v="25"/>
    <x v="24"/>
    <n v="103908178"/>
    <x v="0"/>
    <x v="1"/>
    <x v="1"/>
    <s v="Orupabo, Amoni "/>
    <s v="WHT Outstg"/>
    <s v="WHT on inv 1800019593 June - Dec 2017"/>
    <s v=""/>
    <s v="AB"/>
    <s v=""/>
    <d v="2020-04-24T00:00:00"/>
    <d v="2020-04-24T00:00:00"/>
    <d v="2020-04-24T00:00:00"/>
    <s v="NGN"/>
    <n v="11640653.59"/>
    <n v="981"/>
    <x v="4"/>
    <n v="32.700000000000003"/>
    <x v="4"/>
    <x v="2"/>
    <s v="Overdue"/>
    <x v="1"/>
    <s v="USD"/>
    <n v="32290.01"/>
  </r>
  <r>
    <s v="A2310000"/>
    <x v="25"/>
    <x v="24"/>
    <n v="103908178"/>
    <x v="0"/>
    <x v="1"/>
    <x v="1"/>
    <s v="Orupabo, Amoni "/>
    <s v="WHT Outstg"/>
    <s v="WHT on inv 1800019595  June - Dec 2017"/>
    <s v=""/>
    <s v="AB"/>
    <s v=""/>
    <d v="2020-04-24T00:00:00"/>
    <d v="2020-04-24T00:00:00"/>
    <d v="2020-04-24T00:00:00"/>
    <s v="NGN"/>
    <n v="2091135.37"/>
    <n v="981"/>
    <x v="4"/>
    <n v="32.700000000000003"/>
    <x v="4"/>
    <x v="2"/>
    <s v="Overdue"/>
    <x v="1"/>
    <s v="USD"/>
    <n v="5800.6"/>
  </r>
  <r>
    <s v="A2310000"/>
    <x v="25"/>
    <x v="24"/>
    <n v="103908178"/>
    <x v="0"/>
    <x v="1"/>
    <x v="1"/>
    <s v="Orupabo, Amoni "/>
    <s v="WHT Outstg"/>
    <s v="WHT on Inv 1800021968 MAY 2019"/>
    <s v=""/>
    <s v="AB"/>
    <s v=""/>
    <d v="2020-04-24T00:00:00"/>
    <d v="2020-04-24T00:00:00"/>
    <d v="2020-04-24T00:00:00"/>
    <s v="NGN"/>
    <n v="4447542.2699999996"/>
    <n v="981"/>
    <x v="4"/>
    <n v="32.700000000000003"/>
    <x v="4"/>
    <x v="2"/>
    <s v="Overdue"/>
    <x v="1"/>
    <s v="USD"/>
    <n v="12337.04"/>
  </r>
  <r>
    <s v="A2310000"/>
    <x v="25"/>
    <x v="24"/>
    <n v="103906629"/>
    <x v="0"/>
    <x v="1"/>
    <x v="1"/>
    <s v="Orupabo, Amoni "/>
    <s v="WHT Outstg"/>
    <s v="WHT on inv 1800015522_Nov15"/>
    <s v=""/>
    <s v="AB"/>
    <s v=""/>
    <d v="2020-04-22T00:00:00"/>
    <d v="2020-04-22T00:00:00"/>
    <d v="2020-04-22T00:00:00"/>
    <s v="NGN"/>
    <n v="3724942.44"/>
    <n v="983"/>
    <x v="4"/>
    <n v="32.766666666666666"/>
    <x v="4"/>
    <x v="2"/>
    <s v="Overdue"/>
    <x v="1"/>
    <s v="USD"/>
    <n v="10332.620000000001"/>
  </r>
  <r>
    <s v="A2310000"/>
    <x v="25"/>
    <x v="24"/>
    <n v="103906629"/>
    <x v="0"/>
    <x v="1"/>
    <x v="1"/>
    <s v="Orupabo, Amoni "/>
    <s v="WHT Outstg"/>
    <s v="WHT on Inv 1800011503_Sep13"/>
    <s v=""/>
    <s v="AB"/>
    <s v=""/>
    <d v="2020-04-22T00:00:00"/>
    <d v="2020-04-22T00:00:00"/>
    <d v="2020-04-22T00:00:00"/>
    <s v="NGN"/>
    <n v="3728547.77"/>
    <n v="983"/>
    <x v="4"/>
    <n v="32.766666666666666"/>
    <x v="4"/>
    <x v="2"/>
    <s v="Overdue"/>
    <x v="1"/>
    <s v="USD"/>
    <n v="10342.620000000001"/>
  </r>
  <r>
    <s v="A2310000"/>
    <x v="25"/>
    <x v="24"/>
    <n v="103906629"/>
    <x v="0"/>
    <x v="1"/>
    <x v="1"/>
    <s v="Orupabo, Amoni "/>
    <s v="WHT Outstg"/>
    <s v="WHT on Inv 1800013093-Aug14"/>
    <s v=""/>
    <s v="AB"/>
    <s v=""/>
    <d v="2020-04-22T00:00:00"/>
    <d v="2020-04-22T00:00:00"/>
    <d v="2020-04-22T00:00:00"/>
    <s v="NGN"/>
    <n v="3823818.51"/>
    <n v="983"/>
    <x v="4"/>
    <n v="32.766666666666666"/>
    <x v="4"/>
    <x v="2"/>
    <s v="Overdue"/>
    <x v="1"/>
    <s v="USD"/>
    <n v="10606.89"/>
  </r>
  <r>
    <s v="A2310000"/>
    <x v="25"/>
    <x v="24"/>
    <n v="103906629"/>
    <x v="0"/>
    <x v="1"/>
    <x v="1"/>
    <s v="Orupabo, Amoni "/>
    <s v="WHT Outstg"/>
    <s v="WHT on Inv 1800011332_Aug13"/>
    <s v=""/>
    <s v="AB"/>
    <s v=""/>
    <d v="2020-04-22T00:00:00"/>
    <d v="2020-04-22T00:00:00"/>
    <d v="2020-04-22T00:00:00"/>
    <s v="NGN"/>
    <n v="3853243.74"/>
    <n v="983"/>
    <x v="4"/>
    <n v="32.766666666666666"/>
    <x v="4"/>
    <x v="2"/>
    <s v="Overdue"/>
    <x v="1"/>
    <s v="USD"/>
    <n v="10688.51"/>
  </r>
  <r>
    <s v="A2310000"/>
    <x v="25"/>
    <x v="24"/>
    <n v="103906629"/>
    <x v="0"/>
    <x v="1"/>
    <x v="1"/>
    <s v="Orupabo, Amoni "/>
    <s v="WHT Outstg"/>
    <s v="WHT on inv 1800011712_Oct13"/>
    <s v=""/>
    <s v="AB"/>
    <s v=""/>
    <d v="2020-04-22T00:00:00"/>
    <d v="2020-04-22T00:00:00"/>
    <d v="2020-04-22T00:00:00"/>
    <s v="NGN"/>
    <n v="3873353.36"/>
    <n v="983"/>
    <x v="4"/>
    <n v="32.766666666666666"/>
    <x v="4"/>
    <x v="2"/>
    <s v="Overdue"/>
    <x v="1"/>
    <s v="USD"/>
    <n v="10744.29"/>
  </r>
  <r>
    <s v="A2310000"/>
    <x v="25"/>
    <x v="24"/>
    <n v="103906629"/>
    <x v="0"/>
    <x v="1"/>
    <x v="1"/>
    <s v="Orupabo, Amoni 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983"/>
    <x v="4"/>
    <n v="32.766666666666666"/>
    <x v="4"/>
    <x v="2"/>
    <s v="Overdue"/>
    <x v="1"/>
    <s v="USD"/>
    <n v="4505.32"/>
  </r>
  <r>
    <s v="A2310000"/>
    <x v="25"/>
    <x v="24"/>
    <n v="103906629"/>
    <x v="0"/>
    <x v="1"/>
    <x v="1"/>
    <s v="Orupabo, Amoni "/>
    <s v="WHT Outstg"/>
    <s v="WHT on Inv1800009554AUG'12 CRUDE HANDLING"/>
    <s v=""/>
    <s v="AB"/>
    <s v=""/>
    <d v="2020-04-22T00:00:00"/>
    <d v="2020-04-22T00:00:00"/>
    <d v="2020-04-22T00:00:00"/>
    <s v="NGN"/>
    <n v="5360416.53"/>
    <n v="983"/>
    <x v="4"/>
    <n v="32.766666666666666"/>
    <x v="4"/>
    <x v="2"/>
    <s v="Overdue"/>
    <x v="1"/>
    <s v="USD"/>
    <n v="14869.26"/>
  </r>
  <r>
    <s v="A2310000"/>
    <x v="25"/>
    <x v="24"/>
    <n v="103906629"/>
    <x v="0"/>
    <x v="1"/>
    <x v="1"/>
    <s v="Orupabo, Amoni 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983"/>
    <x v="4"/>
    <n v="32.766666666666666"/>
    <x v="4"/>
    <x v="2"/>
    <s v="Overdue"/>
    <x v="1"/>
    <s v="USD"/>
    <n v="9091.76"/>
  </r>
  <r>
    <s v="A2310000"/>
    <x v="25"/>
    <x v="24"/>
    <n v="103626589"/>
    <x v="0"/>
    <x v="1"/>
    <x v="1"/>
    <s v="Orupabo, Amoni "/>
    <s v="WHT Outstg"/>
    <s v="WHT on inv 1800019587"/>
    <s v=""/>
    <s v="AB"/>
    <s v=""/>
    <d v="2018-10-08T00:00:00"/>
    <d v="2018-10-08T00:00:00"/>
    <d v="2018-10-08T00:00:00"/>
    <s v="NGN"/>
    <n v="5178177.4800000004"/>
    <n v="1545"/>
    <x v="4"/>
    <n v="51.5"/>
    <x v="4"/>
    <x v="2"/>
    <s v="Overdue"/>
    <x v="1"/>
    <s v="USD"/>
    <n v="16927.46"/>
  </r>
  <r>
    <s v="A2310000"/>
    <x v="25"/>
    <x v="24"/>
    <n v="103626590"/>
    <x v="0"/>
    <x v="1"/>
    <x v="1"/>
    <s v="Orupabo, Amoni "/>
    <s v="WHT Outstg"/>
    <s v="WHT on inv 1800019780"/>
    <s v=""/>
    <s v="AB"/>
    <s v=""/>
    <d v="2018-10-08T00:00:00"/>
    <d v="2018-10-08T00:00:00"/>
    <d v="2018-10-08T00:00:00"/>
    <s v="NGN"/>
    <n v="5314311.66"/>
    <n v="1545"/>
    <x v="4"/>
    <n v="51.5"/>
    <x v="4"/>
    <x v="2"/>
    <s v="Overdue"/>
    <x v="1"/>
    <s v="USD"/>
    <n v="17372.48"/>
  </r>
  <r>
    <s v="A2310000"/>
    <x v="25"/>
    <x v="24"/>
    <n v="103606980"/>
    <x v="0"/>
    <x v="1"/>
    <x v="1"/>
    <s v="Orupabo, Amoni "/>
    <s v="WHT Outstg"/>
    <s v="WHT on inv1800019474"/>
    <s v=""/>
    <s v="AB"/>
    <s v=""/>
    <d v="2018-08-24T00:00:00"/>
    <d v="2018-08-24T00:00:00"/>
    <d v="2018-08-24T00:00:00"/>
    <s v="NGN"/>
    <n v="5530004.6299999999"/>
    <n v="1590"/>
    <x v="4"/>
    <n v="53"/>
    <x v="4"/>
    <x v="2"/>
    <s v="Overdue"/>
    <x v="1"/>
    <s v="USD"/>
    <n v="18095.830000000002"/>
  </r>
  <r>
    <s v="A2310000"/>
    <x v="25"/>
    <x v="24"/>
    <n v="103606981"/>
    <x v="0"/>
    <x v="1"/>
    <x v="1"/>
    <s v="Orupabo, Amoni "/>
    <s v="WHT Outstg"/>
    <s v="WHT on inv1800019473"/>
    <s v=""/>
    <s v="AB"/>
    <s v=""/>
    <d v="2018-08-24T00:00:00"/>
    <d v="2018-08-24T00:00:00"/>
    <d v="2018-08-24T00:00:00"/>
    <s v="USD"/>
    <n v="12076.47"/>
    <n v="1590"/>
    <x v="4"/>
    <n v="53"/>
    <x v="4"/>
    <x v="2"/>
    <s v="Overdue"/>
    <x v="1"/>
    <s v="USD"/>
    <n v="12076.47"/>
  </r>
  <r>
    <s v="A2310000"/>
    <x v="25"/>
    <x v="24"/>
    <n v="103537782"/>
    <x v="0"/>
    <x v="1"/>
    <x v="1"/>
    <s v="Orupabo, Amoni "/>
    <s v="WHT Outstg"/>
    <s v="WHT on NPDC pmt Oredo/Abura"/>
    <s v=""/>
    <s v="AB"/>
    <s v=""/>
    <d v="2018-03-16T00:00:00"/>
    <d v="2018-03-16T00:00:00"/>
    <d v="2018-03-16T00:00:00"/>
    <s v="NGN"/>
    <n v="187225.9"/>
    <n v="1751"/>
    <x v="4"/>
    <n v="58.366666666666667"/>
    <x v="4"/>
    <x v="2"/>
    <s v="Overdue"/>
    <x v="1"/>
    <s v="USD"/>
    <n v="613.35"/>
  </r>
  <r>
    <s v="A2310000"/>
    <x v="25"/>
    <x v="24"/>
    <n v="103531038"/>
    <x v="0"/>
    <x v="1"/>
    <x v="1"/>
    <s v="Orupabo, Amoni "/>
    <s v="WHT Outstg"/>
    <s v="WHT on inv 1800016743"/>
    <s v=""/>
    <s v="AB"/>
    <s v=""/>
    <d v="2018-03-04T00:00:00"/>
    <d v="2018-03-04T00:00:00"/>
    <d v="2018-03-04T00:00:00"/>
    <s v="NGN"/>
    <n v="1166.9100000000001"/>
    <n v="1763"/>
    <x v="4"/>
    <n v="58.766666666666666"/>
    <x v="4"/>
    <x v="2"/>
    <s v="Overdue"/>
    <x v="1"/>
    <s v="USD"/>
    <n v="3.82"/>
  </r>
  <r>
    <s v="A2310000"/>
    <x v="25"/>
    <x v="24"/>
    <n v="103531039"/>
    <x v="0"/>
    <x v="1"/>
    <x v="1"/>
    <s v="Orupabo, Amoni "/>
    <s v="WHT Outstg"/>
    <s v="WHT on inv 1800017108"/>
    <s v=""/>
    <s v="AB"/>
    <s v=""/>
    <d v="2018-03-04T00:00:00"/>
    <d v="2018-03-04T00:00:00"/>
    <d v="2018-03-04T00:00:00"/>
    <s v="NGN"/>
    <n v="38424.58"/>
    <n v="1763"/>
    <x v="4"/>
    <n v="58.766666666666666"/>
    <x v="4"/>
    <x v="2"/>
    <s v="Overdue"/>
    <x v="1"/>
    <s v="USD"/>
    <n v="125.84"/>
  </r>
  <r>
    <s v="A2310000"/>
    <x v="25"/>
    <x v="24"/>
    <n v="103419412"/>
    <x v="0"/>
    <x v="1"/>
    <x v="1"/>
    <s v="Orupabo, Amoni "/>
    <s v="WHT Outstg"/>
    <s v="WHT on inv1800015951"/>
    <s v=""/>
    <s v="AB"/>
    <s v=""/>
    <d v="2017-07-05T00:00:00"/>
    <d v="2017-07-05T00:00:00"/>
    <d v="2017-07-05T00:00:00"/>
    <s v="NGN"/>
    <n v="1304138.75"/>
    <n v="2005"/>
    <x v="4"/>
    <n v="66.833333333333329"/>
    <x v="4"/>
    <x v="2"/>
    <s v="Overdue"/>
    <x v="1"/>
    <s v="USD"/>
    <n v="4144.68"/>
  </r>
  <r>
    <s v="A2310000"/>
    <x v="25"/>
    <x v="24"/>
    <n v="103177003"/>
    <x v="0"/>
    <x v="1"/>
    <x v="1"/>
    <s v="Orupabo, Amoni "/>
    <s v="WHT Outstg"/>
    <s v="WHT on  inv 1800015422"/>
    <s v=""/>
    <s v="AB"/>
    <s v=""/>
    <d v="2016-04-08T00:00:00"/>
    <d v="2016-04-08T00:00:00"/>
    <d v="2016-04-08T00:00:00"/>
    <s v="NGN"/>
    <n v="1891023.1"/>
    <n v="2458"/>
    <x v="4"/>
    <n v="81.933333333333337"/>
    <x v="4"/>
    <x v="2"/>
    <s v="Overdue"/>
    <x v="1"/>
    <s v="USD"/>
    <n v="9500.31"/>
  </r>
  <r>
    <s v="A2310000"/>
    <x v="25"/>
    <x v="24"/>
    <n v="103140615"/>
    <x v="0"/>
    <x v="1"/>
    <x v="1"/>
    <s v="Orupabo, Amoni "/>
    <s v="WHT Outstg"/>
    <s v="WHT on NPDC-Abura pmt 1800014743"/>
    <s v=""/>
    <s v="AB"/>
    <s v=""/>
    <d v="2016-01-15T00:00:00"/>
    <d v="2016-01-15T00:00:00"/>
    <d v="2016-01-15T00:00:00"/>
    <s v="NGN"/>
    <n v="345931.81"/>
    <n v="2542"/>
    <x v="4"/>
    <n v="84.733333333333334"/>
    <x v="4"/>
    <x v="2"/>
    <s v="Overdue"/>
    <x v="1"/>
    <s v="USD"/>
    <n v="1738.69"/>
  </r>
  <r>
    <s v="A2310000"/>
    <x v="25"/>
    <x v="24"/>
    <n v="103140616"/>
    <x v="0"/>
    <x v="1"/>
    <x v="1"/>
    <s v="Orupabo, Amoni "/>
    <s v="WHT Outstg"/>
    <s v="WHT on NPDC-Abura pmt 1800014625"/>
    <s v=""/>
    <s v="AB"/>
    <s v=""/>
    <d v="2016-01-15T00:00:00"/>
    <d v="2016-01-15T00:00:00"/>
    <d v="2016-01-15T00:00:00"/>
    <s v="NGN"/>
    <n v="852712.48"/>
    <n v="2542"/>
    <x v="4"/>
    <n v="84.733333333333334"/>
    <x v="4"/>
    <x v="2"/>
    <s v="Overdue"/>
    <x v="1"/>
    <s v="USD"/>
    <n v="4285.82"/>
  </r>
  <r>
    <s v="A2310000"/>
    <x v="25"/>
    <x v="24"/>
    <n v="103105424"/>
    <x v="0"/>
    <x v="1"/>
    <x v="1"/>
    <s v="Orupabo, Amoni "/>
    <s v="WHT Outstg"/>
    <s v="WHT on 1800014447"/>
    <s v=""/>
    <s v="AB"/>
    <s v=""/>
    <d v="2015-11-09T00:00:00"/>
    <d v="2015-11-09T00:00:00"/>
    <d v="2015-11-09T00:00:00"/>
    <s v="NGN"/>
    <n v="321797.69"/>
    <n v="2609"/>
    <x v="4"/>
    <n v="86.966666666666669"/>
    <x v="4"/>
    <x v="2"/>
    <s v="Overdue"/>
    <x v="1"/>
    <s v="USD"/>
    <n v="1614.85"/>
  </r>
  <r>
    <s v="A2310000"/>
    <x v="25"/>
    <x v="24"/>
    <n v="103100754"/>
    <x v="0"/>
    <x v="1"/>
    <x v="1"/>
    <s v="Orupabo, Amoni "/>
    <s v="WHT Outstg"/>
    <s v="WHT on 1800014321"/>
    <s v=""/>
    <s v="AB"/>
    <s v=""/>
    <d v="2015-11-06T00:00:00"/>
    <d v="2015-11-06T00:00:00"/>
    <d v="2015-11-06T00:00:00"/>
    <s v="NGN"/>
    <n v="12182356.34"/>
    <n v="2612"/>
    <x v="4"/>
    <n v="87.066666666666663"/>
    <x v="4"/>
    <x v="2"/>
    <s v="Overdue"/>
    <x v="1"/>
    <s v="USD"/>
    <n v="61146.9"/>
  </r>
  <r>
    <s v="A2310000"/>
    <x v="25"/>
    <x v="24"/>
    <n v="102718636"/>
    <x v="0"/>
    <x v="1"/>
    <x v="1"/>
    <s v="Orupabo, Amoni "/>
    <s v="WHT Outstg"/>
    <s v="5%WHT on NPDC pmt Oredo/Abura 1800010621"/>
    <s v=""/>
    <s v="AB"/>
    <s v=""/>
    <d v="2014-01-31T00:00:00"/>
    <d v="2014-01-31T00:00:00"/>
    <d v="2014-01-31T00:00:00"/>
    <s v="NGN"/>
    <n v="3513398.02"/>
    <n v="3256"/>
    <x v="4"/>
    <n v="108.53333333333333"/>
    <x v="4"/>
    <x v="2"/>
    <s v="Overdue"/>
    <x v="1"/>
    <s v="USD"/>
    <n v="21538.89"/>
  </r>
  <r>
    <s v="A2310000"/>
    <x v="25"/>
    <x v="24"/>
    <n v="102718638"/>
    <x v="0"/>
    <x v="1"/>
    <x v="1"/>
    <s v="Orupabo, Amoni "/>
    <s v="WHT Outstg"/>
    <s v="5%WHT on NPDC pmt Oredo/Abura 1800011089"/>
    <s v=""/>
    <s v="AB"/>
    <s v=""/>
    <d v="2014-01-31T00:00:00"/>
    <d v="2014-01-31T00:00:00"/>
    <d v="2014-01-31T00:00:00"/>
    <s v="NGN"/>
    <n v="3469815.15"/>
    <n v="3256"/>
    <x v="4"/>
    <n v="108.53333333333333"/>
    <x v="4"/>
    <x v="2"/>
    <s v="Overdue"/>
    <x v="1"/>
    <s v="USD"/>
    <n v="21280.720000000001"/>
  </r>
  <r>
    <s v="A2310000"/>
    <x v="25"/>
    <x v="24"/>
    <n v="102528399"/>
    <x v="0"/>
    <x v="1"/>
    <x v="1"/>
    <s v="Orupabo, Amoni "/>
    <s v="WHT Outstg"/>
    <s v="5% WHT on NPDC pmt inv: 1800007643"/>
    <s v=""/>
    <s v="AB"/>
    <s v=""/>
    <d v="2013-04-29T00:00:00"/>
    <d v="2013-04-29T00:00:00"/>
    <d v="2012-06-18T00:00:00"/>
    <s v="NGN"/>
    <n v="2081437.13"/>
    <n v="3848"/>
    <x v="4"/>
    <n v="128.26666666666668"/>
    <x v="4"/>
    <x v="2"/>
    <s v="Overdue"/>
    <x v="1"/>
    <s v="USD"/>
    <n v="13094.95"/>
  </r>
  <r>
    <s v="A2310000"/>
    <x v="26"/>
    <x v="25"/>
    <n v="1800028569"/>
    <x v="0"/>
    <x v="1"/>
    <x v="1"/>
    <s v="Orupabo, Amoni "/>
    <n v="0"/>
    <s v="NPDC/OML26 NOV 2022 Crude Handling"/>
    <s v="468"/>
    <s v="DR"/>
    <s v=""/>
    <d v="2022-12-15T00:00:00"/>
    <d v="2022-12-15T00:00:00"/>
    <d v="2023-02-13T00:00:00"/>
    <s v="USD"/>
    <n v="687989.08"/>
    <n v="-44"/>
    <x v="0"/>
    <n v="-1.4666666666666666"/>
    <x v="0"/>
    <x v="0"/>
    <s v="Not Overdue"/>
    <x v="0"/>
    <s v="USD"/>
    <n v="687989.08"/>
  </r>
  <r>
    <s v="A2310000"/>
    <x v="26"/>
    <x v="25"/>
    <n v="1800028396"/>
    <x v="0"/>
    <x v="1"/>
    <x v="1"/>
    <s v="Orupabo, Amoni "/>
    <n v="0"/>
    <s v="NNPC/OML26 OCT 2022 Crude Handling"/>
    <s v="468"/>
    <s v="DR"/>
    <s v=""/>
    <d v="2022-11-17T00:00:00"/>
    <d v="2022-11-17T00:00:00"/>
    <d v="2023-01-16T00:00:00"/>
    <s v="USD"/>
    <n v="334130.53000000003"/>
    <n v="-16"/>
    <x v="0"/>
    <n v="-0.53333333333333333"/>
    <x v="0"/>
    <x v="0"/>
    <s v="Not Overdue"/>
    <x v="0"/>
    <s v="USD"/>
    <n v="334130.53000000003"/>
  </r>
  <r>
    <s v="A2310000"/>
    <x v="26"/>
    <x v="25"/>
    <n v="1800028036"/>
    <x v="0"/>
    <x v="1"/>
    <x v="1"/>
    <s v="Orupabo, Amoni "/>
    <n v="0"/>
    <s v="NPDC/OML26 JULY 2022 Crude Handling"/>
    <s v="468"/>
    <s v="DR"/>
    <s v=""/>
    <d v="2022-08-11T00:00:00"/>
    <d v="2022-08-11T00:00:00"/>
    <d v="2022-10-10T00:00:00"/>
    <s v="USD"/>
    <n v="342297.24"/>
    <n v="82"/>
    <x v="2"/>
    <n v="2.7333333333333334"/>
    <x v="1"/>
    <x v="1"/>
    <s v="Overdue"/>
    <x v="0"/>
    <s v="USD"/>
    <n v="342297.24"/>
  </r>
  <r>
    <s v="A2310000"/>
    <x v="26"/>
    <x v="25"/>
    <n v="104290783"/>
    <x v="0"/>
    <x v="1"/>
    <x v="1"/>
    <s v="Orupabo, Amoni "/>
    <n v="0"/>
    <s v="WHT-NPDC/OML26 JUNE 2021 CREDIT RECEIPTS_bal"/>
    <s v=""/>
    <s v="AB"/>
    <s v=""/>
    <d v="2022-09-19T00:00:00"/>
    <d v="2022-09-19T00:00:00"/>
    <d v="2022-09-19T00:00:00"/>
    <s v="USD"/>
    <n v="-81708.25"/>
    <n v="103"/>
    <x v="3"/>
    <n v="3.4333333333333331"/>
    <x v="1"/>
    <x v="2"/>
    <s v="Overdue"/>
    <x v="1"/>
    <s v="USD"/>
    <n v="-81708.25"/>
  </r>
  <r>
    <s v="A2310000"/>
    <x v="26"/>
    <x v="25"/>
    <n v="1800027943"/>
    <x v="0"/>
    <x v="1"/>
    <x v="1"/>
    <s v="Orupabo, Amoni "/>
    <n v="0"/>
    <s v="NPDC/OML26 JUN 2022 Crude Handling"/>
    <s v="468"/>
    <s v="DR"/>
    <s v=""/>
    <d v="2022-07-14T00:00:00"/>
    <d v="2022-07-14T00:00:00"/>
    <d v="2022-09-12T00:00:00"/>
    <s v="USD"/>
    <n v="256142.48"/>
    <n v="110"/>
    <x v="3"/>
    <n v="3.6666666666666665"/>
    <x v="1"/>
    <x v="1"/>
    <s v="Overdue"/>
    <x v="0"/>
    <s v="USD"/>
    <n v="256142.48"/>
  </r>
  <r>
    <s v="A2310000"/>
    <x v="26"/>
    <x v="25"/>
    <n v="1800027784"/>
    <x v="0"/>
    <x v="1"/>
    <x v="1"/>
    <s v="Orupabo, Amoni "/>
    <n v="0"/>
    <s v="NPDC/OML26 MAY 2022 Crude Handling"/>
    <s v="468"/>
    <s v="DR"/>
    <s v=""/>
    <d v="2022-06-14T00:00:00"/>
    <d v="2022-06-14T00:00:00"/>
    <d v="2022-08-13T00:00:00"/>
    <s v="USD"/>
    <n v="595447.80000000005"/>
    <n v="140"/>
    <x v="3"/>
    <n v="4.666666666666667"/>
    <x v="1"/>
    <x v="1"/>
    <s v="Overdue"/>
    <x v="0"/>
    <s v="USD"/>
    <n v="595447.80000000005"/>
  </r>
  <r>
    <s v="A2310000"/>
    <x v="26"/>
    <x v="25"/>
    <n v="104269911"/>
    <x v="0"/>
    <x v="1"/>
    <x v="1"/>
    <s v="Orupabo, Amoni "/>
    <n v="0"/>
    <s v="WHT_1800026702 NPDC/OML26 SEPTEMBER 2021 Crude Han"/>
    <s v=""/>
    <s v="AB"/>
    <s v=""/>
    <d v="2022-07-30T00:00:00"/>
    <d v="2022-07-30T00:00:00"/>
    <d v="2022-07-30T00:00:00"/>
    <s v="USD"/>
    <n v="26517.919999999998"/>
    <n v="154"/>
    <x v="3"/>
    <n v="5.1333333333333337"/>
    <x v="1"/>
    <x v="2"/>
    <s v="Overdue"/>
    <x v="1"/>
    <s v="USD"/>
    <n v="26517.919999999998"/>
  </r>
  <r>
    <s v="A2310000"/>
    <x v="26"/>
    <x v="25"/>
    <n v="104269912"/>
    <x v="0"/>
    <x v="1"/>
    <x v="1"/>
    <s v="Orupabo, Amoni "/>
    <n v="0"/>
    <s v="WHT_1800026842 NPDC/OML26 OCTOBER 2021 Crude Handl"/>
    <s v=""/>
    <s v="AB"/>
    <s v=""/>
    <d v="2022-07-30T00:00:00"/>
    <d v="2022-07-30T00:00:00"/>
    <d v="2022-07-30T00:00:00"/>
    <s v="USD"/>
    <n v="3533.68"/>
    <n v="154"/>
    <x v="3"/>
    <n v="5.1333333333333337"/>
    <x v="1"/>
    <x v="2"/>
    <s v="Overdue"/>
    <x v="1"/>
    <s v="USD"/>
    <n v="3533.68"/>
  </r>
  <r>
    <s v="A2310000"/>
    <x v="26"/>
    <x v="25"/>
    <n v="104269913"/>
    <x v="0"/>
    <x v="1"/>
    <x v="1"/>
    <s v="Orupabo, Amoni "/>
    <n v="0"/>
    <s v="WHT_1800027044 NPDC/OML26 NOV 2021 Crude Handling"/>
    <s v=""/>
    <s v="AB"/>
    <s v=""/>
    <d v="2022-07-30T00:00:00"/>
    <d v="2022-07-30T00:00:00"/>
    <d v="2022-07-30T00:00:00"/>
    <s v="USD"/>
    <n v="44226.09"/>
    <n v="154"/>
    <x v="3"/>
    <n v="5.1333333333333337"/>
    <x v="1"/>
    <x v="2"/>
    <s v="Overdue"/>
    <x v="1"/>
    <s v="USD"/>
    <n v="44226.09"/>
  </r>
  <r>
    <s v="A2310000"/>
    <x v="26"/>
    <x v="25"/>
    <n v="104269915"/>
    <x v="0"/>
    <x v="1"/>
    <x v="1"/>
    <s v="Orupabo, Amoni "/>
    <n v="0"/>
    <s v="WHT_1800027204 NPDC/OML26 DECEMBER 2021 Crude Hand"/>
    <s v=""/>
    <s v="AB"/>
    <s v=""/>
    <d v="2022-07-30T00:00:00"/>
    <d v="2022-07-30T00:00:00"/>
    <d v="2022-07-30T00:00:00"/>
    <s v="USD"/>
    <n v="30243.05"/>
    <n v="154"/>
    <x v="3"/>
    <n v="5.1333333333333337"/>
    <x v="1"/>
    <x v="2"/>
    <s v="Overdue"/>
    <x v="1"/>
    <s v="USD"/>
    <n v="30243.05"/>
  </r>
  <r>
    <s v="A2310000"/>
    <x v="26"/>
    <x v="25"/>
    <n v="104269917"/>
    <x v="0"/>
    <x v="1"/>
    <x v="1"/>
    <s v="Orupabo, Amoni "/>
    <n v="0"/>
    <s v="WHT_1800027314 NPDC/OML26 JAN 2022 Crude Handling"/>
    <s v=""/>
    <s v="AB"/>
    <s v=""/>
    <d v="2022-07-30T00:00:00"/>
    <d v="2022-07-30T00:00:00"/>
    <d v="2022-07-30T00:00:00"/>
    <s v="USD"/>
    <n v="55386.12"/>
    <n v="154"/>
    <x v="3"/>
    <n v="5.1333333333333337"/>
    <x v="1"/>
    <x v="2"/>
    <s v="Overdue"/>
    <x v="1"/>
    <s v="USD"/>
    <n v="55386.12"/>
  </r>
  <r>
    <s v="A2310000"/>
    <x v="26"/>
    <x v="25"/>
    <n v="104269919"/>
    <x v="0"/>
    <x v="1"/>
    <x v="1"/>
    <s v="Orupabo, Amoni "/>
    <n v="0"/>
    <s v="WHT_1800027446 NPDC/OML26 FEB 2022 Crude Handling"/>
    <s v=""/>
    <s v="AB"/>
    <s v=""/>
    <d v="2022-07-30T00:00:00"/>
    <d v="2022-07-30T00:00:00"/>
    <d v="2022-07-30T00:00:00"/>
    <s v="USD"/>
    <n v="44292.2"/>
    <n v="154"/>
    <x v="3"/>
    <n v="5.1333333333333337"/>
    <x v="1"/>
    <x v="2"/>
    <s v="Overdue"/>
    <x v="1"/>
    <s v="USD"/>
    <n v="44292.2"/>
  </r>
  <r>
    <s v="A2310000"/>
    <x v="26"/>
    <x v="25"/>
    <n v="104269921"/>
    <x v="0"/>
    <x v="1"/>
    <x v="1"/>
    <s v="Orupabo, Amoni "/>
    <n v="0"/>
    <s v="WHT_1800027578 NPDC/OML26 MAR 2022 Crude Handling"/>
    <s v=""/>
    <s v="AB"/>
    <s v=""/>
    <d v="2022-07-30T00:00:00"/>
    <d v="2022-07-30T00:00:00"/>
    <d v="2022-07-30T00:00:00"/>
    <s v="USD"/>
    <n v="29701.919999999998"/>
    <n v="154"/>
    <x v="3"/>
    <n v="5.1333333333333337"/>
    <x v="1"/>
    <x v="2"/>
    <s v="Overdue"/>
    <x v="1"/>
    <s v="USD"/>
    <n v="29701.919999999998"/>
  </r>
  <r>
    <s v="A2310000"/>
    <x v="26"/>
    <x v="25"/>
    <n v="1800027695"/>
    <x v="0"/>
    <x v="1"/>
    <x v="1"/>
    <s v="Orupabo, Amoni "/>
    <n v="0"/>
    <s v="NPDC/OML26 APRIL 2022 Crude Handling"/>
    <s v="468"/>
    <s v="DR"/>
    <s v=""/>
    <d v="2022-05-12T00:00:00"/>
    <d v="2022-05-12T00:00:00"/>
    <d v="2022-07-11T00:00:00"/>
    <s v="USD"/>
    <n v="1048304.48"/>
    <n v="173"/>
    <x v="3"/>
    <n v="5.7666666666666666"/>
    <x v="1"/>
    <x v="1"/>
    <s v="Overdue"/>
    <x v="0"/>
    <s v="USD"/>
    <n v="1048304.48"/>
  </r>
  <r>
    <s v="A2310000"/>
    <x v="26"/>
    <x v="25"/>
    <n v="104205523"/>
    <x v="0"/>
    <x v="1"/>
    <x v="1"/>
    <s v="Orupabo, Amoni "/>
    <n v="0"/>
    <s v="WHT_1800026574 NPDC/OML26 AUGUST 2021 Crude Handli"/>
    <s v=""/>
    <s v="AB"/>
    <s v=""/>
    <d v="2022-02-28T00:00:00"/>
    <d v="2022-02-28T00:00:00"/>
    <d v="2022-02-28T00:00:00"/>
    <s v="USD"/>
    <n v="12851.67"/>
    <n v="306"/>
    <x v="4"/>
    <n v="10.199999999999999"/>
    <x v="2"/>
    <x v="2"/>
    <s v="Overdue"/>
    <x v="1"/>
    <s v="USD"/>
    <n v="12851.67"/>
  </r>
  <r>
    <s v="A2310000"/>
    <x v="26"/>
    <x v="25"/>
    <n v="104174916"/>
    <x v="0"/>
    <x v="1"/>
    <x v="1"/>
    <s v="Orupabo, Amoni 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386"/>
    <x v="4"/>
    <n v="12.866666666666667"/>
    <x v="3"/>
    <x v="2"/>
    <s v="Overdue"/>
    <x v="1"/>
    <s v="USD"/>
    <n v="165599.38"/>
  </r>
  <r>
    <s v="A2310000"/>
    <x v="26"/>
    <x v="25"/>
    <n v="104174917"/>
    <x v="0"/>
    <x v="1"/>
    <x v="1"/>
    <s v="Orupabo, Amoni "/>
    <s v="WHT Outstg"/>
    <s v="WHT_1800026162 NPDC/OML26 MAY 2021 CHA"/>
    <s v=""/>
    <s v="AB"/>
    <s v=""/>
    <d v="2021-12-10T00:00:00"/>
    <d v="2021-12-10T00:00:00"/>
    <d v="2021-12-10T00:00:00"/>
    <s v="USD"/>
    <n v="44900.36"/>
    <n v="386"/>
    <x v="4"/>
    <n v="12.866666666666667"/>
    <x v="3"/>
    <x v="2"/>
    <s v="Overdue"/>
    <x v="1"/>
    <s v="USD"/>
    <n v="44900.36"/>
  </r>
  <r>
    <s v="A2310000"/>
    <x v="26"/>
    <x v="25"/>
    <n v="104174918"/>
    <x v="0"/>
    <x v="1"/>
    <x v="1"/>
    <s v="Orupabo, Amoni 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386"/>
    <x v="4"/>
    <n v="12.866666666666667"/>
    <x v="3"/>
    <x v="2"/>
    <s v="Overdue"/>
    <x v="1"/>
    <s v="USD"/>
    <n v="56296.45"/>
  </r>
  <r>
    <s v="A2310000"/>
    <x v="26"/>
    <x v="25"/>
    <n v="104174919"/>
    <x v="0"/>
    <x v="1"/>
    <x v="1"/>
    <s v="Orupabo, Amoni 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386"/>
    <x v="4"/>
    <n v="12.866666666666667"/>
    <x v="3"/>
    <x v="2"/>
    <s v="Overdue"/>
    <x v="1"/>
    <s v="USD"/>
    <n v="55636.71"/>
  </r>
  <r>
    <s v="A2310000"/>
    <x v="26"/>
    <x v="25"/>
    <n v="104290782"/>
    <x v="0"/>
    <x v="1"/>
    <x v="1"/>
    <s v="Orupabo, Amoni "/>
    <n v="0"/>
    <s v="WHT-NPDC/OML26 -2019-NGN CREDIT RECEIPTS_bal"/>
    <s v=""/>
    <s v="AB"/>
    <s v=""/>
    <d v="2022-09-19T00:00:00"/>
    <d v="2022-09-19T00:00:00"/>
    <d v="2021-06-28T00:00:00"/>
    <s v="NGN"/>
    <n v="-211016.64"/>
    <n v="551"/>
    <x v="4"/>
    <n v="18.366666666666667"/>
    <x v="4"/>
    <x v="2"/>
    <s v="Overdue"/>
    <x v="1"/>
    <s v="USD"/>
    <n v="-492.03"/>
  </r>
  <r>
    <s v="A2310000"/>
    <x v="26"/>
    <x v="25"/>
    <n v="104070261"/>
    <x v="0"/>
    <x v="1"/>
    <x v="1"/>
    <s v="Orupabo, Amoni "/>
    <s v="WHT Outstg"/>
    <s v="WHT on Inv 1800025061 NPDC/OML26 OCT 2020 CHA"/>
    <s v=""/>
    <s v="AB"/>
    <s v=""/>
    <d v="2021-04-30T00:00:00"/>
    <d v="2021-04-30T00:00:00"/>
    <d v="2021-04-30T00:00:00"/>
    <s v="USD"/>
    <n v="45133.85"/>
    <n v="610"/>
    <x v="4"/>
    <n v="20.333333333333332"/>
    <x v="4"/>
    <x v="2"/>
    <s v="Overdue"/>
    <x v="1"/>
    <s v="USD"/>
    <n v="45133.85"/>
  </r>
  <r>
    <s v="A2310000"/>
    <x v="26"/>
    <x v="25"/>
    <n v="104070261"/>
    <x v="0"/>
    <x v="1"/>
    <x v="1"/>
    <s v="Orupabo, Amoni 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610"/>
    <x v="4"/>
    <n v="20.333333333333332"/>
    <x v="4"/>
    <x v="2"/>
    <s v="Overdue"/>
    <x v="1"/>
    <s v="USD"/>
    <n v="48812.07"/>
  </r>
  <r>
    <s v="A2310000"/>
    <x v="26"/>
    <x v="25"/>
    <n v="104070265"/>
    <x v="0"/>
    <x v="1"/>
    <x v="1"/>
    <s v="Orupabo, Amoni 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610"/>
    <x v="4"/>
    <n v="20.333333333333332"/>
    <x v="4"/>
    <x v="2"/>
    <s v="Overdue"/>
    <x v="1"/>
    <s v="USD"/>
    <n v="62611.17"/>
  </r>
  <r>
    <s v="A2310000"/>
    <x v="26"/>
    <x v="25"/>
    <n v="104070265"/>
    <x v="0"/>
    <x v="1"/>
    <x v="1"/>
    <s v="Orupabo, Amoni "/>
    <s v="WHT Outstg"/>
    <s v="WHT on Inv 1800025264 NPDC/OML26 NOV 2020 CHA"/>
    <s v=""/>
    <s v="AB"/>
    <s v=""/>
    <d v="2021-04-30T00:00:00"/>
    <d v="2021-04-30T00:00:00"/>
    <d v="2021-04-30T00:00:00"/>
    <s v="USD"/>
    <n v="48437.14"/>
    <n v="610"/>
    <x v="4"/>
    <n v="20.333333333333332"/>
    <x v="4"/>
    <x v="2"/>
    <s v="Overdue"/>
    <x v="1"/>
    <s v="USD"/>
    <n v="48437.14"/>
  </r>
  <r>
    <s v="A2310000"/>
    <x v="26"/>
    <x v="25"/>
    <n v="104031132"/>
    <x v="0"/>
    <x v="1"/>
    <x v="1"/>
    <s v="Orupabo, Amoni "/>
    <s v="WHT Outstg"/>
    <s v="WHT on Inv 1800023936 NPDC/OML26 MAR 2020 CHA"/>
    <s v=""/>
    <s v="AB"/>
    <s v=""/>
    <d v="2021-02-04T00:00:00"/>
    <d v="2021-02-04T00:00:00"/>
    <d v="2021-02-04T00:00:00"/>
    <s v="USD"/>
    <n v="32926.67"/>
    <n v="695"/>
    <x v="4"/>
    <n v="23.166666666666668"/>
    <x v="4"/>
    <x v="2"/>
    <s v="Overdue"/>
    <x v="1"/>
    <s v="USD"/>
    <n v="32926.67"/>
  </r>
  <r>
    <s v="A2310000"/>
    <x v="26"/>
    <x v="25"/>
    <n v="104031133"/>
    <x v="0"/>
    <x v="1"/>
    <x v="1"/>
    <s v="Orupabo, Amoni "/>
    <s v="WHT Outstg"/>
    <s v="WHT on inv 1800023132 NPDC/OML26 NOV 2019 CHA"/>
    <s v=""/>
    <s v="AB"/>
    <s v=""/>
    <d v="2021-02-04T00:00:00"/>
    <d v="2021-02-04T00:00:00"/>
    <d v="2021-02-04T00:00:00"/>
    <s v="USD"/>
    <n v="56824.44"/>
    <n v="695"/>
    <x v="4"/>
    <n v="23.166666666666668"/>
    <x v="4"/>
    <x v="2"/>
    <s v="Overdue"/>
    <x v="1"/>
    <s v="USD"/>
    <n v="56824.44"/>
  </r>
  <r>
    <s v="A2310000"/>
    <x v="26"/>
    <x v="25"/>
    <n v="104031135"/>
    <x v="0"/>
    <x v="1"/>
    <x v="1"/>
    <s v="Orupabo, Amoni 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695"/>
    <x v="4"/>
    <n v="23.166666666666668"/>
    <x v="4"/>
    <x v="2"/>
    <s v="Overdue"/>
    <x v="1"/>
    <s v="USD"/>
    <n v="41511.040000000001"/>
  </r>
  <r>
    <s v="A2310000"/>
    <x v="26"/>
    <x v="25"/>
    <n v="103950587"/>
    <x v="0"/>
    <x v="1"/>
    <x v="1"/>
    <s v="Orupabo, Amoni "/>
    <s v="WHT Outstg"/>
    <s v="WHT on Inv 1800022787 NPDC/OML26 SEP 2019 CHA"/>
    <s v=""/>
    <s v="AB"/>
    <s v=""/>
    <d v="2020-08-04T00:00:00"/>
    <d v="2020-08-04T00:00:00"/>
    <d v="2020-08-04T00:00:00"/>
    <s v="USD"/>
    <n v="48936.31"/>
    <n v="879"/>
    <x v="4"/>
    <n v="29.3"/>
    <x v="4"/>
    <x v="2"/>
    <s v="Overdue"/>
    <x v="1"/>
    <s v="USD"/>
    <n v="48936.31"/>
  </r>
  <r>
    <s v="A2310000"/>
    <x v="26"/>
    <x v="25"/>
    <n v="103920166"/>
    <x v="0"/>
    <x v="1"/>
    <x v="1"/>
    <s v="Orupabo, Amoni 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950"/>
    <x v="4"/>
    <n v="31.666666666666668"/>
    <x v="4"/>
    <x v="2"/>
    <s v="Overdue"/>
    <x v="1"/>
    <s v="USD"/>
    <n v="7650.58"/>
  </r>
  <r>
    <s v="A2310000"/>
    <x v="26"/>
    <x v="25"/>
    <n v="103920166"/>
    <x v="0"/>
    <x v="1"/>
    <x v="1"/>
    <s v="Orupabo, Amoni 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950"/>
    <x v="4"/>
    <n v="31.666666666666668"/>
    <x v="4"/>
    <x v="2"/>
    <s v="Overdue"/>
    <x v="1"/>
    <s v="USD"/>
    <n v="30227.75"/>
  </r>
  <r>
    <s v="A2310000"/>
    <x v="26"/>
    <x v="25"/>
    <n v="103920166"/>
    <x v="0"/>
    <x v="1"/>
    <x v="1"/>
    <s v="Orupabo, Amoni 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950"/>
    <x v="4"/>
    <n v="31.666666666666668"/>
    <x v="4"/>
    <x v="2"/>
    <s v="Overdue"/>
    <x v="1"/>
    <s v="USD"/>
    <n v="19490.7"/>
  </r>
  <r>
    <s v="A2310000"/>
    <x v="26"/>
    <x v="25"/>
    <n v="103920166"/>
    <x v="0"/>
    <x v="1"/>
    <x v="1"/>
    <s v="Orupabo, Amoni 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950"/>
    <x v="4"/>
    <n v="31.666666666666668"/>
    <x v="4"/>
    <x v="2"/>
    <s v="Overdue"/>
    <x v="1"/>
    <s v="USD"/>
    <n v="33655.31"/>
  </r>
  <r>
    <s v="A2310000"/>
    <x v="26"/>
    <x v="25"/>
    <n v="103920166"/>
    <x v="0"/>
    <x v="1"/>
    <x v="1"/>
    <s v="Orupabo, Amoni 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950"/>
    <x v="4"/>
    <n v="31.666666666666668"/>
    <x v="4"/>
    <x v="2"/>
    <s v="Overdue"/>
    <x v="1"/>
    <s v="USD"/>
    <n v="30146.89"/>
  </r>
  <r>
    <s v="A2310000"/>
    <x v="26"/>
    <x v="25"/>
    <n v="103920166"/>
    <x v="0"/>
    <x v="1"/>
    <x v="1"/>
    <s v="Orupabo, Amoni 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950"/>
    <x v="4"/>
    <n v="31.666666666666668"/>
    <x v="4"/>
    <x v="2"/>
    <s v="Overdue"/>
    <x v="1"/>
    <s v="USD"/>
    <n v="19910.580000000002"/>
  </r>
  <r>
    <s v="A2310000"/>
    <x v="26"/>
    <x v="25"/>
    <n v="103920166"/>
    <x v="0"/>
    <x v="1"/>
    <x v="1"/>
    <s v="Orupabo, Amoni 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950"/>
    <x v="4"/>
    <n v="31.666666666666668"/>
    <x v="4"/>
    <x v="2"/>
    <s v="Overdue"/>
    <x v="1"/>
    <s v="USD"/>
    <n v="20714.080000000002"/>
  </r>
  <r>
    <s v="A2310000"/>
    <x v="26"/>
    <x v="25"/>
    <n v="103920166"/>
    <x v="0"/>
    <x v="1"/>
    <x v="1"/>
    <s v="Orupabo, Amoni 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950"/>
    <x v="4"/>
    <n v="31.666666666666668"/>
    <x v="4"/>
    <x v="2"/>
    <s v="Overdue"/>
    <x v="1"/>
    <s v="USD"/>
    <n v="21435.37"/>
  </r>
  <r>
    <s v="A2310000"/>
    <x v="26"/>
    <x v="25"/>
    <n v="103920166"/>
    <x v="0"/>
    <x v="1"/>
    <x v="1"/>
    <s v="Orupabo, Amoni 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950"/>
    <x v="4"/>
    <n v="31.666666666666668"/>
    <x v="4"/>
    <x v="2"/>
    <s v="Overdue"/>
    <x v="1"/>
    <s v="USD"/>
    <n v="20771.11"/>
  </r>
  <r>
    <s v="A2310000"/>
    <x v="26"/>
    <x v="25"/>
    <n v="103920166"/>
    <x v="0"/>
    <x v="1"/>
    <x v="1"/>
    <s v="Orupabo, Amoni 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950"/>
    <x v="4"/>
    <n v="31.666666666666668"/>
    <x v="4"/>
    <x v="2"/>
    <s v="Overdue"/>
    <x v="1"/>
    <s v="USD"/>
    <n v="21554.52"/>
  </r>
  <r>
    <s v="A2310000"/>
    <x v="26"/>
    <x v="25"/>
    <n v="103920166"/>
    <x v="0"/>
    <x v="1"/>
    <x v="1"/>
    <s v="Orupabo, Amoni 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950"/>
    <x v="4"/>
    <n v="31.666666666666668"/>
    <x v="4"/>
    <x v="2"/>
    <s v="Overdue"/>
    <x v="1"/>
    <s v="USD"/>
    <n v="10443.51"/>
  </r>
  <r>
    <s v="A2310000"/>
    <x v="26"/>
    <x v="25"/>
    <n v="103920166"/>
    <x v="0"/>
    <x v="1"/>
    <x v="1"/>
    <s v="Orupabo, Amoni 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950"/>
    <x v="4"/>
    <n v="31.666666666666668"/>
    <x v="4"/>
    <x v="2"/>
    <s v="Overdue"/>
    <x v="1"/>
    <s v="USD"/>
    <n v="9233.7999999999993"/>
  </r>
  <r>
    <s v="A2310000"/>
    <x v="26"/>
    <x v="25"/>
    <n v="103920166"/>
    <x v="0"/>
    <x v="1"/>
    <x v="1"/>
    <s v="Orupabo, Amoni 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950"/>
    <x v="4"/>
    <n v="31.666666666666668"/>
    <x v="4"/>
    <x v="2"/>
    <s v="Overdue"/>
    <x v="1"/>
    <s v="USD"/>
    <n v="10074.89"/>
  </r>
  <r>
    <s v="A2310000"/>
    <x v="26"/>
    <x v="25"/>
    <n v="103920166"/>
    <x v="0"/>
    <x v="1"/>
    <x v="1"/>
    <s v="Orupabo, Amoni 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950"/>
    <x v="4"/>
    <n v="31.666666666666668"/>
    <x v="4"/>
    <x v="2"/>
    <s v="Overdue"/>
    <x v="1"/>
    <s v="USD"/>
    <n v="8609.33"/>
  </r>
  <r>
    <s v="A2310000"/>
    <x v="26"/>
    <x v="25"/>
    <n v="103920166"/>
    <x v="0"/>
    <x v="1"/>
    <x v="1"/>
    <s v="Orupabo, Amoni 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950"/>
    <x v="4"/>
    <n v="31.666666666666668"/>
    <x v="4"/>
    <x v="2"/>
    <s v="Overdue"/>
    <x v="1"/>
    <s v="USD"/>
    <n v="6088.39"/>
  </r>
  <r>
    <s v="A2310000"/>
    <x v="26"/>
    <x v="25"/>
    <n v="103920166"/>
    <x v="0"/>
    <x v="1"/>
    <x v="1"/>
    <s v="Orupabo, Amoni "/>
    <s v="WHT Outstg"/>
    <s v="WHT on inv 1800014014 2014 ESCALATION COST"/>
    <s v=""/>
    <s v="AB"/>
    <s v=""/>
    <d v="2020-05-25T00:00:00"/>
    <d v="2020-05-25T00:00:00"/>
    <d v="2020-05-25T00:00:00"/>
    <s v="NGN"/>
    <n v="950635.01"/>
    <n v="950"/>
    <x v="4"/>
    <n v="31.666666666666668"/>
    <x v="4"/>
    <x v="2"/>
    <s v="Overdue"/>
    <x v="1"/>
    <s v="USD"/>
    <n v="2636.97"/>
  </r>
  <r>
    <s v="A2310000"/>
    <x v="26"/>
    <x v="25"/>
    <n v="103920166"/>
    <x v="0"/>
    <x v="1"/>
    <x v="1"/>
    <s v="Orupabo, Amoni 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950"/>
    <x v="4"/>
    <n v="31.666666666666668"/>
    <x v="4"/>
    <x v="2"/>
    <s v="Overdue"/>
    <x v="1"/>
    <s v="USD"/>
    <n v="7786.78"/>
  </r>
  <r>
    <s v="A2310000"/>
    <x v="26"/>
    <x v="25"/>
    <n v="103920166"/>
    <x v="0"/>
    <x v="1"/>
    <x v="1"/>
    <s v="Orupabo, Amoni 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950"/>
    <x v="4"/>
    <n v="31.666666666666668"/>
    <x v="4"/>
    <x v="2"/>
    <s v="Overdue"/>
    <x v="1"/>
    <s v="USD"/>
    <n v="13271.25"/>
  </r>
  <r>
    <s v="A2310000"/>
    <x v="26"/>
    <x v="25"/>
    <n v="103920166"/>
    <x v="0"/>
    <x v="1"/>
    <x v="1"/>
    <s v="Orupabo, Amoni 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950"/>
    <x v="4"/>
    <n v="31.666666666666668"/>
    <x v="4"/>
    <x v="2"/>
    <s v="Overdue"/>
    <x v="1"/>
    <s v="USD"/>
    <n v="19739.16"/>
  </r>
  <r>
    <s v="A2310000"/>
    <x v="26"/>
    <x v="25"/>
    <n v="103920166"/>
    <x v="0"/>
    <x v="1"/>
    <x v="1"/>
    <s v="Orupabo, Amoni 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950"/>
    <x v="4"/>
    <n v="31.666666666666668"/>
    <x v="4"/>
    <x v="2"/>
    <s v="Overdue"/>
    <x v="1"/>
    <s v="USD"/>
    <n v="1298.01"/>
  </r>
  <r>
    <s v="A2310000"/>
    <x v="26"/>
    <x v="25"/>
    <n v="103920166"/>
    <x v="0"/>
    <x v="1"/>
    <x v="1"/>
    <s v="Orupabo, Amoni 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950"/>
    <x v="4"/>
    <n v="31.666666666666668"/>
    <x v="4"/>
    <x v="2"/>
    <s v="Overdue"/>
    <x v="1"/>
    <s v="USD"/>
    <n v="32684.42"/>
  </r>
  <r>
    <s v="A2310000"/>
    <x v="26"/>
    <x v="25"/>
    <n v="103920166"/>
    <x v="0"/>
    <x v="1"/>
    <x v="1"/>
    <s v="Orupabo, Amoni 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950"/>
    <x v="4"/>
    <n v="31.666666666666668"/>
    <x v="4"/>
    <x v="2"/>
    <s v="Overdue"/>
    <x v="1"/>
    <s v="USD"/>
    <n v="19923.45"/>
  </r>
  <r>
    <s v="A2310000"/>
    <x v="26"/>
    <x v="25"/>
    <n v="103920166"/>
    <x v="0"/>
    <x v="1"/>
    <x v="1"/>
    <s v="Orupabo, Amoni 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950"/>
    <x v="4"/>
    <n v="31.666666666666668"/>
    <x v="4"/>
    <x v="2"/>
    <s v="Overdue"/>
    <x v="1"/>
    <s v="USD"/>
    <n v="21153.759999999998"/>
  </r>
  <r>
    <s v="A2310000"/>
    <x v="26"/>
    <x v="25"/>
    <n v="103920166"/>
    <x v="0"/>
    <x v="1"/>
    <x v="1"/>
    <s v="Orupabo, Amoni 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950"/>
    <x v="4"/>
    <n v="31.666666666666668"/>
    <x v="4"/>
    <x v="2"/>
    <s v="Overdue"/>
    <x v="1"/>
    <s v="USD"/>
    <n v="9614.93"/>
  </r>
  <r>
    <s v="A2310000"/>
    <x v="26"/>
    <x v="25"/>
    <n v="103920166"/>
    <x v="0"/>
    <x v="1"/>
    <x v="1"/>
    <s v="Orupabo, Amoni 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950"/>
    <x v="4"/>
    <n v="31.666666666666668"/>
    <x v="4"/>
    <x v="2"/>
    <s v="Overdue"/>
    <x v="1"/>
    <s v="USD"/>
    <n v="8088.14"/>
  </r>
  <r>
    <s v="A2310000"/>
    <x v="26"/>
    <x v="25"/>
    <n v="103920168"/>
    <x v="0"/>
    <x v="1"/>
    <x v="1"/>
    <s v="Orupabo, Amoni 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950"/>
    <x v="4"/>
    <n v="31.666666666666668"/>
    <x v="4"/>
    <x v="2"/>
    <s v="Overdue"/>
    <x v="1"/>
    <s v="USD"/>
    <n v="7690.04"/>
  </r>
  <r>
    <s v="A2310000"/>
    <x v="26"/>
    <x v="25"/>
    <n v="103920168"/>
    <x v="0"/>
    <x v="1"/>
    <x v="1"/>
    <s v="Orupabo, Amoni 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950"/>
    <x v="4"/>
    <n v="31.666666666666668"/>
    <x v="4"/>
    <x v="2"/>
    <s v="Overdue"/>
    <x v="1"/>
    <s v="USD"/>
    <n v="34479.15"/>
  </r>
  <r>
    <s v="A2310000"/>
    <x v="26"/>
    <x v="25"/>
    <n v="103920168"/>
    <x v="0"/>
    <x v="1"/>
    <x v="1"/>
    <s v="Orupabo, Amoni 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950"/>
    <x v="4"/>
    <n v="31.666666666666668"/>
    <x v="4"/>
    <x v="2"/>
    <s v="Overdue"/>
    <x v="1"/>
    <s v="USD"/>
    <n v="6208.21"/>
  </r>
  <r>
    <s v="A2310000"/>
    <x v="26"/>
    <x v="25"/>
    <n v="103920168"/>
    <x v="0"/>
    <x v="1"/>
    <x v="1"/>
    <s v="Orupabo, Amoni 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950"/>
    <x v="4"/>
    <n v="31.666666666666668"/>
    <x v="4"/>
    <x v="2"/>
    <s v="Overdue"/>
    <x v="1"/>
    <s v="USD"/>
    <n v="20305.02"/>
  </r>
  <r>
    <s v="A2310000"/>
    <x v="26"/>
    <x v="25"/>
    <n v="103920172"/>
    <x v="0"/>
    <x v="1"/>
    <x v="1"/>
    <s v="Orupabo, Amoni 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950"/>
    <x v="4"/>
    <n v="31.666666666666668"/>
    <x v="4"/>
    <x v="2"/>
    <s v="Overdue"/>
    <x v="1"/>
    <s v="USD"/>
    <n v="11945.05"/>
  </r>
  <r>
    <s v="A2310000"/>
    <x v="26"/>
    <x v="25"/>
    <n v="103920172"/>
    <x v="0"/>
    <x v="1"/>
    <x v="1"/>
    <s v="Orupabo, Amoni 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950"/>
    <x v="4"/>
    <n v="31.666666666666668"/>
    <x v="4"/>
    <x v="2"/>
    <s v="Overdue"/>
    <x v="1"/>
    <s v="USD"/>
    <n v="70434.7"/>
  </r>
  <r>
    <s v="A2310000"/>
    <x v="26"/>
    <x v="25"/>
    <n v="103920173"/>
    <x v="0"/>
    <x v="1"/>
    <x v="1"/>
    <s v="Orupabo, Amoni 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950"/>
    <x v="4"/>
    <n v="31.666666666666668"/>
    <x v="4"/>
    <x v="2"/>
    <s v="Overdue"/>
    <x v="1"/>
    <s v="USD"/>
    <n v="24810.080000000002"/>
  </r>
  <r>
    <s v="A2310000"/>
    <x v="26"/>
    <x v="25"/>
    <n v="103920173"/>
    <x v="0"/>
    <x v="1"/>
    <x v="1"/>
    <s v="Orupabo, Amoni 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950"/>
    <x v="4"/>
    <n v="31.666666666666668"/>
    <x v="4"/>
    <x v="2"/>
    <s v="Overdue"/>
    <x v="1"/>
    <s v="USD"/>
    <n v="23652.03"/>
  </r>
  <r>
    <s v="A2310000"/>
    <x v="26"/>
    <x v="25"/>
    <n v="103920173"/>
    <x v="0"/>
    <x v="1"/>
    <x v="1"/>
    <s v="Orupabo, Amoni 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950"/>
    <x v="4"/>
    <n v="31.666666666666668"/>
    <x v="4"/>
    <x v="2"/>
    <s v="Overdue"/>
    <x v="1"/>
    <s v="USD"/>
    <n v="21239.4"/>
  </r>
  <r>
    <s v="A2310000"/>
    <x v="26"/>
    <x v="25"/>
    <n v="103920173"/>
    <x v="0"/>
    <x v="1"/>
    <x v="1"/>
    <s v="Orupabo, Amoni 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950"/>
    <x v="4"/>
    <n v="31.666666666666668"/>
    <x v="4"/>
    <x v="2"/>
    <s v="Overdue"/>
    <x v="1"/>
    <s v="USD"/>
    <n v="25368.55"/>
  </r>
  <r>
    <s v="A2310000"/>
    <x v="26"/>
    <x v="25"/>
    <n v="103920173"/>
    <x v="0"/>
    <x v="1"/>
    <x v="1"/>
    <s v="Orupabo, Amoni 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950"/>
    <x v="4"/>
    <n v="31.666666666666668"/>
    <x v="4"/>
    <x v="2"/>
    <s v="Overdue"/>
    <x v="1"/>
    <s v="USD"/>
    <n v="14808.35"/>
  </r>
  <r>
    <s v="A2310000"/>
    <x v="26"/>
    <x v="25"/>
    <n v="103920173"/>
    <x v="0"/>
    <x v="1"/>
    <x v="1"/>
    <s v="Orupabo, Amoni 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950"/>
    <x v="4"/>
    <n v="31.666666666666668"/>
    <x v="4"/>
    <x v="2"/>
    <s v="Overdue"/>
    <x v="1"/>
    <s v="USD"/>
    <n v="19093.919999999998"/>
  </r>
  <r>
    <s v="A2310000"/>
    <x v="26"/>
    <x v="25"/>
    <n v="103919063"/>
    <x v="0"/>
    <x v="1"/>
    <x v="1"/>
    <s v="Orupabo, Amoni 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951"/>
    <x v="4"/>
    <n v="31.7"/>
    <x v="4"/>
    <x v="2"/>
    <s v="Overdue"/>
    <x v="1"/>
    <s v="USD"/>
    <n v="28878.55"/>
  </r>
  <r>
    <s v="A2310000"/>
    <x v="26"/>
    <x v="25"/>
    <n v="103919063"/>
    <x v="0"/>
    <x v="1"/>
    <x v="1"/>
    <s v="Orupabo, Amoni 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951"/>
    <x v="4"/>
    <n v="31.7"/>
    <x v="4"/>
    <x v="2"/>
    <s v="Overdue"/>
    <x v="1"/>
    <s v="USD"/>
    <n v="28518.81"/>
  </r>
  <r>
    <s v="A2310000"/>
    <x v="26"/>
    <x v="25"/>
    <n v="103919063"/>
    <x v="0"/>
    <x v="1"/>
    <x v="1"/>
    <s v="Orupabo, Amoni 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951"/>
    <x v="4"/>
    <n v="31.7"/>
    <x v="4"/>
    <x v="2"/>
    <s v="Overdue"/>
    <x v="1"/>
    <s v="USD"/>
    <n v="30172.66"/>
  </r>
  <r>
    <s v="A2310000"/>
    <x v="26"/>
    <x v="25"/>
    <n v="103919063"/>
    <x v="0"/>
    <x v="1"/>
    <x v="1"/>
    <s v="Orupabo, Amoni 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951"/>
    <x v="4"/>
    <n v="31.7"/>
    <x v="4"/>
    <x v="2"/>
    <s v="Overdue"/>
    <x v="1"/>
    <s v="USD"/>
    <n v="33567.26"/>
  </r>
  <r>
    <s v="A2310000"/>
    <x v="26"/>
    <x v="25"/>
    <n v="103919063"/>
    <x v="0"/>
    <x v="1"/>
    <x v="1"/>
    <s v="Orupabo, Amoni 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951"/>
    <x v="4"/>
    <n v="31.7"/>
    <x v="4"/>
    <x v="2"/>
    <s v="Overdue"/>
    <x v="1"/>
    <s v="USD"/>
    <n v="30048.12"/>
  </r>
  <r>
    <s v="A2310000"/>
    <x v="26"/>
    <x v="25"/>
    <n v="103896299"/>
    <x v="0"/>
    <x v="1"/>
    <x v="1"/>
    <s v="Orupabo, Amoni "/>
    <s v="WHT Outstg"/>
    <s v="WHT on inv 1800022919"/>
    <s v=""/>
    <s v="AB"/>
    <s v=""/>
    <d v="2020-03-29T00:00:00"/>
    <d v="2020-03-29T00:00:00"/>
    <d v="2020-03-29T00:00:00"/>
    <s v="USD"/>
    <n v="54026.45"/>
    <n v="1007"/>
    <x v="4"/>
    <n v="33.56666666666667"/>
    <x v="4"/>
    <x v="2"/>
    <s v="Overdue"/>
    <x v="1"/>
    <s v="USD"/>
    <n v="54026.45"/>
  </r>
  <r>
    <s v="A2310000"/>
    <x v="26"/>
    <x v="25"/>
    <n v="1800022653"/>
    <x v="0"/>
    <x v="0"/>
    <x v="2"/>
    <s v="Orupabo, Amoni "/>
    <n v="0"/>
    <s v="OML 26 post-divestment debt"/>
    <s v="467"/>
    <s v="DR"/>
    <s v=""/>
    <d v="2019-09-27T00:00:00"/>
    <d v="2019-09-27T00:00:00"/>
    <d v="2019-10-27T00:00:00"/>
    <s v="USD"/>
    <n v="99152.02"/>
    <n v="1161"/>
    <x v="4"/>
    <n v="38.700000000000003"/>
    <x v="4"/>
    <x v="1"/>
    <s v="Overdue"/>
    <x v="0"/>
    <s v="USD"/>
    <n v="99152.02"/>
  </r>
  <r>
    <s v="A2310000"/>
    <x v="26"/>
    <x v="25"/>
    <n v="1800022652"/>
    <x v="0"/>
    <x v="0"/>
    <x v="2"/>
    <s v="Orupabo, Amoni "/>
    <n v="0"/>
    <s v="OML 26 post-divestmt debt"/>
    <s v="473"/>
    <s v="DR"/>
    <s v=""/>
    <d v="2019-09-27T00:00:00"/>
    <d v="2019-09-27T00:00:00"/>
    <d v="2019-10-27T00:00:00"/>
    <s v="NGN"/>
    <n v="23199487.309999999"/>
    <n v="1161"/>
    <x v="4"/>
    <n v="38.700000000000003"/>
    <x v="4"/>
    <x v="1"/>
    <s v="Overdue"/>
    <x v="0"/>
    <s v="USD"/>
    <n v="75704.570000000007"/>
  </r>
  <r>
    <s v="A2310000"/>
    <x v="26"/>
    <x v="25"/>
    <n v="103731782"/>
    <x v="0"/>
    <x v="1"/>
    <x v="1"/>
    <s v="Orupabo, Amoni "/>
    <s v="WHT Outstg"/>
    <s v="WHT on invoice 1800021334"/>
    <s v=""/>
    <s v="AB"/>
    <s v=""/>
    <d v="2019-04-30T00:00:00"/>
    <d v="2019-04-30T00:00:00"/>
    <d v="2019-04-30T00:00:00"/>
    <s v="USD"/>
    <n v="61979.54"/>
    <n v="1341"/>
    <x v="4"/>
    <n v="44.7"/>
    <x v="4"/>
    <x v="2"/>
    <s v="Overdue"/>
    <x v="1"/>
    <s v="USD"/>
    <n v="61979.54"/>
  </r>
  <r>
    <s v="A2310000"/>
    <x v="26"/>
    <x v="25"/>
    <n v="103606986"/>
    <x v="0"/>
    <x v="1"/>
    <x v="1"/>
    <s v="Orupabo, Amoni "/>
    <s v="WHT Outstg"/>
    <s v="WHT on inv1800019452"/>
    <s v=""/>
    <s v="AB"/>
    <s v=""/>
    <d v="2018-08-24T00:00:00"/>
    <d v="2018-08-24T00:00:00"/>
    <d v="2018-08-24T00:00:00"/>
    <s v="USD"/>
    <n v="19532.22"/>
    <n v="1590"/>
    <x v="4"/>
    <n v="53"/>
    <x v="4"/>
    <x v="2"/>
    <s v="Overdue"/>
    <x v="1"/>
    <s v="USD"/>
    <n v="19532.22"/>
  </r>
  <r>
    <s v="A2310000"/>
    <x v="26"/>
    <x v="25"/>
    <n v="103140631"/>
    <x v="0"/>
    <x v="1"/>
    <x v="1"/>
    <s v="Orupabo, Amoni "/>
    <s v="WHT Outstg"/>
    <s v="WHT on NPDC-OML 26 pmt 1800014916"/>
    <s v=""/>
    <s v="AB"/>
    <s v=""/>
    <d v="2016-01-18T00:00:00"/>
    <d v="2016-01-18T00:00:00"/>
    <d v="2016-01-18T00:00:00"/>
    <s v="USD"/>
    <n v="23488.26"/>
    <n v="2539"/>
    <x v="4"/>
    <n v="84.63333333333334"/>
    <x v="4"/>
    <x v="2"/>
    <s v="Overdue"/>
    <x v="1"/>
    <s v="USD"/>
    <n v="23488.26"/>
  </r>
  <r>
    <s v="A2310000"/>
    <x v="27"/>
    <x v="26"/>
    <n v="1800028570"/>
    <x v="0"/>
    <x v="1"/>
    <x v="1"/>
    <s v="Orupabo, Amoni "/>
    <n v="0"/>
    <s v="NPDC/OML 42 NOV 2022 Crude Handling"/>
    <s v="468"/>
    <s v="DR"/>
    <s v=""/>
    <d v="2022-12-15T00:00:00"/>
    <d v="2022-12-15T00:00:00"/>
    <d v="2023-02-13T00:00:00"/>
    <s v="USD"/>
    <n v="299415.65000000002"/>
    <n v="-44"/>
    <x v="0"/>
    <n v="-1.4666666666666666"/>
    <x v="0"/>
    <x v="0"/>
    <s v="Not Overdue"/>
    <x v="0"/>
    <s v="USD"/>
    <n v="299415.65000000002"/>
  </r>
  <r>
    <s v="A2310000"/>
    <x v="27"/>
    <x v="26"/>
    <n v="1800028397"/>
    <x v="0"/>
    <x v="1"/>
    <x v="1"/>
    <s v="Orupabo, Amoni "/>
    <n v="0"/>
    <s v="NNPC/OML 42 OCT 2022 Crude Handling"/>
    <s v="468"/>
    <s v="DR"/>
    <s v=""/>
    <d v="2022-11-17T00:00:00"/>
    <d v="2022-11-17T00:00:00"/>
    <d v="2023-01-16T00:00:00"/>
    <s v="USD"/>
    <n v="76000"/>
    <n v="-16"/>
    <x v="0"/>
    <n v="-0.53333333333333333"/>
    <x v="0"/>
    <x v="0"/>
    <s v="Not Overdue"/>
    <x v="0"/>
    <s v="USD"/>
    <n v="76000"/>
  </r>
  <r>
    <s v="A2310000"/>
    <x v="27"/>
    <x v="26"/>
    <n v="1800028037"/>
    <x v="0"/>
    <x v="1"/>
    <x v="1"/>
    <s v="Orupabo, Amoni "/>
    <n v="0"/>
    <s v="NPDC/OML 42 JULY 2022 Crude Handling"/>
    <s v="468"/>
    <s v="DR"/>
    <s v=""/>
    <d v="2022-08-11T00:00:00"/>
    <d v="2022-08-11T00:00:00"/>
    <d v="2022-10-10T00:00:00"/>
    <s v="USD"/>
    <n v="187647.85"/>
    <n v="82"/>
    <x v="2"/>
    <n v="2.7333333333333334"/>
    <x v="1"/>
    <x v="1"/>
    <s v="Overdue"/>
    <x v="0"/>
    <s v="USD"/>
    <n v="187647.85"/>
  </r>
  <r>
    <s v="A2310000"/>
    <x v="27"/>
    <x v="26"/>
    <n v="1800027944"/>
    <x v="0"/>
    <x v="1"/>
    <x v="1"/>
    <s v="Orupabo, Amoni "/>
    <n v="0"/>
    <s v="NPDC/OML 42 JUN 2022 Crude Handling"/>
    <s v="468"/>
    <s v="DR"/>
    <s v=""/>
    <d v="2022-07-14T00:00:00"/>
    <d v="2022-07-14T00:00:00"/>
    <d v="2022-09-12T00:00:00"/>
    <s v="USD"/>
    <n v="238144.28"/>
    <n v="110"/>
    <x v="3"/>
    <n v="3.6666666666666665"/>
    <x v="1"/>
    <x v="1"/>
    <s v="Overdue"/>
    <x v="0"/>
    <s v="USD"/>
    <n v="238144.28"/>
  </r>
  <r>
    <s v="A2310000"/>
    <x v="27"/>
    <x v="26"/>
    <n v="1800027926"/>
    <x v="0"/>
    <x v="1"/>
    <x v="1"/>
    <s v="Orupabo, Amoni "/>
    <n v="0"/>
    <s v="NPDC OML 42 May 2022 Capacity Charge"/>
    <s v="468"/>
    <s v="DR"/>
    <s v=""/>
    <d v="2022-07-12T00:00:00"/>
    <d v="2022-07-12T00:00:00"/>
    <d v="2022-09-10T00:00:00"/>
    <s v="USD"/>
    <n v="237500"/>
    <n v="112"/>
    <x v="3"/>
    <n v="3.7333333333333334"/>
    <x v="1"/>
    <x v="1"/>
    <s v="Overdue"/>
    <x v="0"/>
    <s v="USD"/>
    <n v="237500"/>
  </r>
  <r>
    <s v="A2310000"/>
    <x v="27"/>
    <x v="26"/>
    <n v="104269947"/>
    <x v="0"/>
    <x v="1"/>
    <x v="1"/>
    <s v="Orupabo, Amoni "/>
    <n v="0"/>
    <s v="WHT_1800026703 NPDC/OML 42 SEPTEMBER 2021 Crude Ha"/>
    <s v=""/>
    <s v="AB"/>
    <s v=""/>
    <d v="2022-07-30T00:00:00"/>
    <d v="2022-07-30T00:00:00"/>
    <d v="2022-07-30T00:00:00"/>
    <s v="USD"/>
    <n v="24114.74"/>
    <n v="154"/>
    <x v="3"/>
    <n v="5.1333333333333337"/>
    <x v="1"/>
    <x v="2"/>
    <s v="Overdue"/>
    <x v="1"/>
    <s v="USD"/>
    <n v="24114.74"/>
  </r>
  <r>
    <s v="A2310000"/>
    <x v="27"/>
    <x v="26"/>
    <n v="104269948"/>
    <x v="0"/>
    <x v="1"/>
    <x v="1"/>
    <s v="Orupabo, Amoni "/>
    <n v="0"/>
    <s v="WHT_1800027205 NPDC/OML 42 DECEMBER 2021 Crude Han"/>
    <s v=""/>
    <s v="AB"/>
    <s v=""/>
    <d v="2022-07-30T00:00:00"/>
    <d v="2022-07-30T00:00:00"/>
    <d v="2022-07-30T00:00:00"/>
    <s v="USD"/>
    <n v="23925.33"/>
    <n v="154"/>
    <x v="3"/>
    <n v="5.1333333333333337"/>
    <x v="1"/>
    <x v="2"/>
    <s v="Overdue"/>
    <x v="1"/>
    <s v="USD"/>
    <n v="23925.33"/>
  </r>
  <r>
    <s v="A2310000"/>
    <x v="27"/>
    <x v="26"/>
    <n v="104269949"/>
    <x v="0"/>
    <x v="1"/>
    <x v="1"/>
    <s v="Orupabo, Amoni "/>
    <n v="0"/>
    <s v="WHT_1800027315 NPDC/OML 42 JAN 2022 Crude Handling"/>
    <s v=""/>
    <s v="AB"/>
    <s v=""/>
    <d v="2022-07-30T00:00:00"/>
    <d v="2022-07-30T00:00:00"/>
    <d v="2022-07-30T00:00:00"/>
    <s v="USD"/>
    <n v="20968.7"/>
    <n v="154"/>
    <x v="3"/>
    <n v="5.1333333333333337"/>
    <x v="1"/>
    <x v="2"/>
    <s v="Overdue"/>
    <x v="1"/>
    <s v="USD"/>
    <n v="20968.7"/>
  </r>
  <r>
    <s v="A2310000"/>
    <x v="27"/>
    <x v="26"/>
    <n v="104269950"/>
    <x v="0"/>
    <x v="1"/>
    <x v="1"/>
    <s v="Orupabo, Amoni "/>
    <n v="0"/>
    <s v="WHT_1800027447 NPDC/OML 42 FEB 2022 Crude Handling"/>
    <s v=""/>
    <s v="AB"/>
    <s v=""/>
    <d v="2022-07-30T00:00:00"/>
    <d v="2022-07-30T00:00:00"/>
    <d v="2022-07-30T00:00:00"/>
    <s v="USD"/>
    <n v="14557.37"/>
    <n v="154"/>
    <x v="3"/>
    <n v="5.1333333333333337"/>
    <x v="1"/>
    <x v="2"/>
    <s v="Overdue"/>
    <x v="1"/>
    <s v="USD"/>
    <n v="14557.37"/>
  </r>
  <r>
    <s v="A2310000"/>
    <x v="27"/>
    <x v="26"/>
    <n v="104269951"/>
    <x v="0"/>
    <x v="1"/>
    <x v="1"/>
    <s v="Orupabo, Amoni "/>
    <n v="0"/>
    <s v="WHT_1800027579 NPDC/OML 42 MAR 2022 Crude Handling"/>
    <s v=""/>
    <s v="AB"/>
    <s v=""/>
    <d v="2022-07-30T00:00:00"/>
    <d v="2022-07-30T00:00:00"/>
    <d v="2022-07-30T00:00:00"/>
    <s v="USD"/>
    <n v="14025.82"/>
    <n v="154"/>
    <x v="3"/>
    <n v="5.1333333333333337"/>
    <x v="1"/>
    <x v="2"/>
    <s v="Overdue"/>
    <x v="1"/>
    <s v="USD"/>
    <n v="14025.82"/>
  </r>
  <r>
    <s v="A2310000"/>
    <x v="27"/>
    <x v="26"/>
    <n v="1800027696"/>
    <x v="0"/>
    <x v="1"/>
    <x v="1"/>
    <s v="Orupabo, Amoni "/>
    <n v="0"/>
    <s v="NPDC/OML 42 APRIL 2022 Crude Handling"/>
    <s v="468"/>
    <s v="DR"/>
    <s v=""/>
    <d v="2022-05-12T00:00:00"/>
    <d v="2022-05-12T00:00:00"/>
    <d v="2022-07-11T00:00:00"/>
    <s v="USD"/>
    <n v="286886.69"/>
    <n v="173"/>
    <x v="3"/>
    <n v="5.7666666666666666"/>
    <x v="1"/>
    <x v="1"/>
    <s v="Overdue"/>
    <x v="0"/>
    <s v="USD"/>
    <n v="286886.69"/>
  </r>
  <r>
    <s v="A2310000"/>
    <x v="27"/>
    <x v="26"/>
    <n v="104282737"/>
    <x v="0"/>
    <x v="1"/>
    <x v="1"/>
    <s v="Orupabo, Amoni "/>
    <n v="0"/>
    <s v="WHT PAYMENT - NPDC2 OML42_Bal"/>
    <s v=""/>
    <s v="AB"/>
    <s v=""/>
    <d v="2022-08-30T00:00:00"/>
    <d v="2022-08-30T00:00:00"/>
    <d v="2022-06-30T00:00:00"/>
    <s v="USD"/>
    <n v="-3447.02"/>
    <n v="184"/>
    <x v="4"/>
    <n v="6.1333333333333337"/>
    <x v="2"/>
    <x v="2"/>
    <s v="Overdue"/>
    <x v="1"/>
    <s v="USD"/>
    <n v="-3447.02"/>
  </r>
  <r>
    <s v="A2310000"/>
    <x v="27"/>
    <x v="26"/>
    <n v="1800027355"/>
    <x v="0"/>
    <x v="1"/>
    <x v="1"/>
    <s v="Orupabo, Amoni "/>
    <n v="0"/>
    <s v="NPDC OML 26 Excess RPC 2021 Crude Handling"/>
    <s v="468"/>
    <s v="DR"/>
    <s v=""/>
    <d v="2022-02-17T00:00:00"/>
    <d v="2022-02-17T00:00:00"/>
    <d v="2022-04-18T00:00:00"/>
    <s v="USD"/>
    <n v="659231.43999999994"/>
    <n v="257"/>
    <x v="4"/>
    <n v="8.5666666666666664"/>
    <x v="2"/>
    <x v="1"/>
    <s v="Overdue"/>
    <x v="0"/>
    <s v="USD"/>
    <n v="659231.43999999994"/>
  </r>
  <r>
    <s v="A2310000"/>
    <x v="27"/>
    <x v="26"/>
    <n v="104217412"/>
    <x v="0"/>
    <x v="1"/>
    <x v="1"/>
    <s v="Orupabo, Amoni "/>
    <n v="0"/>
    <s v="WHT_1800026843 NPDC/OML 42 OCTOBER 2021 Crude Hand"/>
    <s v=""/>
    <s v="AB"/>
    <s v=""/>
    <d v="2022-03-28T00:00:00"/>
    <d v="2022-03-28T00:00:00"/>
    <d v="2022-03-28T00:00:00"/>
    <s v="USD"/>
    <n v="29930.94"/>
    <n v="278"/>
    <x v="4"/>
    <n v="9.2666666666666675"/>
    <x v="2"/>
    <x v="2"/>
    <s v="Overdue"/>
    <x v="1"/>
    <s v="USD"/>
    <n v="29930.94"/>
  </r>
  <r>
    <s v="A2310000"/>
    <x v="27"/>
    <x v="26"/>
    <n v="104217413"/>
    <x v="0"/>
    <x v="1"/>
    <x v="1"/>
    <s v="Orupabo, Amoni "/>
    <n v="0"/>
    <s v="WHT_1800027045 NPDC/OML 42 NOV 2021 Crude Handling"/>
    <s v=""/>
    <s v="AB"/>
    <s v=""/>
    <d v="2022-03-28T00:00:00"/>
    <d v="2022-03-28T00:00:00"/>
    <d v="2022-03-28T00:00:00"/>
    <s v="USD"/>
    <n v="36559.72"/>
    <n v="278"/>
    <x v="4"/>
    <n v="9.2666666666666675"/>
    <x v="2"/>
    <x v="2"/>
    <s v="Overdue"/>
    <x v="1"/>
    <s v="USD"/>
    <n v="36559.72"/>
  </r>
  <r>
    <s v="A2310000"/>
    <x v="27"/>
    <x v="26"/>
    <n v="104205534"/>
    <x v="0"/>
    <x v="1"/>
    <x v="1"/>
    <s v="Orupabo, Amoni "/>
    <n v="0"/>
    <s v="WHT_1800026575 NPDC/OML 42 AUGUST 2021 Crude Handl"/>
    <s v=""/>
    <s v="AB"/>
    <s v=""/>
    <d v="2022-03-01T00:00:00"/>
    <d v="2022-03-01T00:00:00"/>
    <d v="2022-03-01T00:00:00"/>
    <s v="USD"/>
    <n v="9799.39"/>
    <n v="305"/>
    <x v="4"/>
    <n v="10.166666666666666"/>
    <x v="2"/>
    <x v="2"/>
    <s v="Overdue"/>
    <x v="1"/>
    <s v="USD"/>
    <n v="9799.39"/>
  </r>
  <r>
    <s v="A2310000"/>
    <x v="27"/>
    <x v="26"/>
    <n v="104174976"/>
    <x v="0"/>
    <x v="1"/>
    <x v="1"/>
    <s v="Orupabo, Amoni 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386"/>
    <x v="4"/>
    <n v="12.866666666666667"/>
    <x v="3"/>
    <x v="2"/>
    <s v="Overdue"/>
    <x v="1"/>
    <s v="USD"/>
    <n v="11648.52"/>
  </r>
  <r>
    <s v="A2310000"/>
    <x v="27"/>
    <x v="26"/>
    <n v="104174847"/>
    <x v="0"/>
    <x v="1"/>
    <x v="1"/>
    <s v="Orupabo, Amoni 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387"/>
    <x v="4"/>
    <n v="12.9"/>
    <x v="3"/>
    <x v="2"/>
    <s v="Overdue"/>
    <x v="1"/>
    <s v="USD"/>
    <n v="28423.18"/>
  </r>
  <r>
    <s v="A2310000"/>
    <x v="27"/>
    <x v="26"/>
    <n v="104174850"/>
    <x v="0"/>
    <x v="1"/>
    <x v="1"/>
    <s v="Orupabo, Amoni "/>
    <s v="WHT Outstg"/>
    <s v="WHT_1800026320 NPDC/OML 42 June 2021 CHA"/>
    <s v=""/>
    <s v="AB"/>
    <s v=""/>
    <d v="2021-12-09T00:00:00"/>
    <d v="2021-12-09T00:00:00"/>
    <d v="2021-12-09T00:00:00"/>
    <s v="USD"/>
    <n v="27004.62"/>
    <n v="387"/>
    <x v="4"/>
    <n v="12.9"/>
    <x v="3"/>
    <x v="2"/>
    <s v="Overdue"/>
    <x v="1"/>
    <s v="USD"/>
    <n v="27004.62"/>
  </r>
  <r>
    <s v="A2310000"/>
    <x v="27"/>
    <x v="26"/>
    <n v="104174852"/>
    <x v="0"/>
    <x v="1"/>
    <x v="1"/>
    <s v="Orupabo, Amoni "/>
    <s v="WHT Outstg"/>
    <s v="WHT_1800026454 NPDC/OML 42 JULY 2021 CHA"/>
    <s v=""/>
    <s v="AB"/>
    <s v=""/>
    <d v="2021-12-09T00:00:00"/>
    <d v="2021-12-09T00:00:00"/>
    <d v="2021-12-09T00:00:00"/>
    <s v="USD"/>
    <n v="29735.49"/>
    <n v="387"/>
    <x v="4"/>
    <n v="12.9"/>
    <x v="3"/>
    <x v="2"/>
    <s v="Overdue"/>
    <x v="1"/>
    <s v="USD"/>
    <n v="29735.49"/>
  </r>
  <r>
    <s v="A2310000"/>
    <x v="27"/>
    <x v="26"/>
    <n v="104174855"/>
    <x v="0"/>
    <x v="1"/>
    <x v="1"/>
    <s v="Orupabo, Amoni 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387"/>
    <x v="4"/>
    <n v="12.9"/>
    <x v="3"/>
    <x v="2"/>
    <s v="Overdue"/>
    <x v="1"/>
    <s v="USD"/>
    <n v="8993.6299999999992"/>
  </r>
  <r>
    <s v="A2310000"/>
    <x v="27"/>
    <x v="26"/>
    <n v="104053992"/>
    <x v="0"/>
    <x v="1"/>
    <x v="1"/>
    <s v="Orupabo, Amoni 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647"/>
    <x v="4"/>
    <n v="21.566666666666666"/>
    <x v="4"/>
    <x v="2"/>
    <s v="Overdue"/>
    <x v="1"/>
    <s v="USD"/>
    <n v="32628.99"/>
  </r>
  <r>
    <s v="A2310000"/>
    <x v="27"/>
    <x v="26"/>
    <n v="104033270"/>
    <x v="0"/>
    <x v="1"/>
    <x v="1"/>
    <s v="Orupabo, Amoni 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689"/>
    <x v="4"/>
    <n v="22.966666666666665"/>
    <x v="4"/>
    <x v="2"/>
    <s v="Overdue"/>
    <x v="1"/>
    <s v="USD"/>
    <n v="77743.22"/>
  </r>
  <r>
    <s v="A2310000"/>
    <x v="27"/>
    <x v="26"/>
    <n v="103950667"/>
    <x v="0"/>
    <x v="1"/>
    <x v="1"/>
    <s v="Orupabo, Amoni 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879"/>
    <x v="4"/>
    <n v="29.3"/>
    <x v="4"/>
    <x v="2"/>
    <s v="Overdue"/>
    <x v="1"/>
    <s v="USD"/>
    <n v="224280.18"/>
  </r>
  <r>
    <s v="A2310000"/>
    <x v="27"/>
    <x v="26"/>
    <n v="103950667"/>
    <x v="0"/>
    <x v="1"/>
    <x v="1"/>
    <s v="Orupabo, Amoni 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879"/>
    <x v="4"/>
    <n v="29.3"/>
    <x v="4"/>
    <x v="2"/>
    <s v="Overdue"/>
    <x v="1"/>
    <s v="USD"/>
    <n v="82525.820000000007"/>
  </r>
  <r>
    <s v="A2310000"/>
    <x v="27"/>
    <x v="26"/>
    <n v="103950667"/>
    <x v="0"/>
    <x v="1"/>
    <x v="1"/>
    <s v="Orupabo, Amoni 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879"/>
    <x v="4"/>
    <n v="29.3"/>
    <x v="4"/>
    <x v="2"/>
    <s v="Overdue"/>
    <x v="1"/>
    <s v="USD"/>
    <n v="69182.259999999995"/>
  </r>
  <r>
    <s v="A2310000"/>
    <x v="27"/>
    <x v="26"/>
    <n v="103950667"/>
    <x v="0"/>
    <x v="1"/>
    <x v="1"/>
    <s v="Orupabo, Amoni 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879"/>
    <x v="4"/>
    <n v="29.3"/>
    <x v="4"/>
    <x v="2"/>
    <s v="Overdue"/>
    <x v="1"/>
    <s v="USD"/>
    <n v="87088.65"/>
  </r>
  <r>
    <s v="A2310000"/>
    <x v="27"/>
    <x v="26"/>
    <n v="103950667"/>
    <x v="0"/>
    <x v="1"/>
    <x v="1"/>
    <s v="Orupabo, Amoni 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879"/>
    <x v="4"/>
    <n v="29.3"/>
    <x v="4"/>
    <x v="2"/>
    <s v="Overdue"/>
    <x v="1"/>
    <s v="USD"/>
    <n v="92486.47"/>
  </r>
  <r>
    <s v="A2310000"/>
    <x v="27"/>
    <x v="26"/>
    <n v="103933968"/>
    <x v="0"/>
    <x v="1"/>
    <x v="1"/>
    <s v="Orupabo, Amoni 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920"/>
    <x v="4"/>
    <n v="30.666666666666668"/>
    <x v="4"/>
    <x v="2"/>
    <s v="Overdue"/>
    <x v="1"/>
    <s v="USD"/>
    <n v="24376.32"/>
  </r>
  <r>
    <s v="A2310000"/>
    <x v="27"/>
    <x v="26"/>
    <n v="103933968"/>
    <x v="0"/>
    <x v="1"/>
    <x v="1"/>
    <s v="Orupabo, Amoni 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920"/>
    <x v="4"/>
    <n v="30.666666666666668"/>
    <x v="4"/>
    <x v="2"/>
    <s v="Overdue"/>
    <x v="1"/>
    <s v="USD"/>
    <n v="15955.07"/>
  </r>
  <r>
    <s v="A2310000"/>
    <x v="27"/>
    <x v="26"/>
    <n v="103933968"/>
    <x v="0"/>
    <x v="1"/>
    <x v="1"/>
    <s v="Orupabo, Amoni 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920"/>
    <x v="4"/>
    <n v="30.666666666666668"/>
    <x v="4"/>
    <x v="2"/>
    <s v="Overdue"/>
    <x v="1"/>
    <s v="USD"/>
    <n v="9566.07"/>
  </r>
  <r>
    <s v="A2310000"/>
    <x v="27"/>
    <x v="26"/>
    <n v="103933968"/>
    <x v="0"/>
    <x v="1"/>
    <x v="1"/>
    <s v="Orupabo, Amoni 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920"/>
    <x v="4"/>
    <n v="30.666666666666668"/>
    <x v="4"/>
    <x v="2"/>
    <s v="Overdue"/>
    <x v="1"/>
    <s v="USD"/>
    <n v="21519.599999999999"/>
  </r>
  <r>
    <s v="A2310000"/>
    <x v="27"/>
    <x v="26"/>
    <n v="103933968"/>
    <x v="0"/>
    <x v="1"/>
    <x v="1"/>
    <s v="Orupabo, Amoni 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920"/>
    <x v="4"/>
    <n v="30.666666666666668"/>
    <x v="4"/>
    <x v="2"/>
    <s v="Overdue"/>
    <x v="1"/>
    <s v="USD"/>
    <n v="20923.32"/>
  </r>
  <r>
    <s v="A2310000"/>
    <x v="27"/>
    <x v="26"/>
    <n v="103933968"/>
    <x v="0"/>
    <x v="1"/>
    <x v="1"/>
    <s v="Orupabo, Amoni 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920"/>
    <x v="4"/>
    <n v="30.666666666666668"/>
    <x v="4"/>
    <x v="2"/>
    <s v="Overdue"/>
    <x v="1"/>
    <s v="USD"/>
    <n v="20496.34"/>
  </r>
  <r>
    <s v="A2310000"/>
    <x v="27"/>
    <x v="26"/>
    <n v="103933968"/>
    <x v="0"/>
    <x v="1"/>
    <x v="1"/>
    <s v="Orupabo, Amoni 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920"/>
    <x v="4"/>
    <n v="30.666666666666668"/>
    <x v="4"/>
    <x v="2"/>
    <s v="Overdue"/>
    <x v="1"/>
    <s v="USD"/>
    <n v="21773.25"/>
  </r>
  <r>
    <s v="A2310000"/>
    <x v="27"/>
    <x v="26"/>
    <n v="103933968"/>
    <x v="0"/>
    <x v="1"/>
    <x v="1"/>
    <s v="Orupabo, Amoni 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920"/>
    <x v="4"/>
    <n v="30.666666666666668"/>
    <x v="4"/>
    <x v="2"/>
    <s v="Overdue"/>
    <x v="1"/>
    <s v="USD"/>
    <n v="21046.95"/>
  </r>
  <r>
    <s v="A2310000"/>
    <x v="27"/>
    <x v="26"/>
    <n v="103933968"/>
    <x v="0"/>
    <x v="1"/>
    <x v="1"/>
    <s v="Orupabo, Amoni 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920"/>
    <x v="4"/>
    <n v="30.666666666666668"/>
    <x v="4"/>
    <x v="2"/>
    <s v="Overdue"/>
    <x v="1"/>
    <s v="USD"/>
    <n v="21457.95"/>
  </r>
  <r>
    <s v="A2310000"/>
    <x v="27"/>
    <x v="26"/>
    <n v="103933968"/>
    <x v="0"/>
    <x v="1"/>
    <x v="1"/>
    <s v="Orupabo, Amoni 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920"/>
    <x v="4"/>
    <n v="30.666666666666668"/>
    <x v="4"/>
    <x v="2"/>
    <s v="Overdue"/>
    <x v="1"/>
    <s v="USD"/>
    <n v="13242.33"/>
  </r>
  <r>
    <s v="A2310000"/>
    <x v="27"/>
    <x v="26"/>
    <n v="103933968"/>
    <x v="0"/>
    <x v="1"/>
    <x v="1"/>
    <s v="Orupabo, Amoni 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920"/>
    <x v="4"/>
    <n v="30.666666666666668"/>
    <x v="4"/>
    <x v="2"/>
    <s v="Overdue"/>
    <x v="1"/>
    <s v="USD"/>
    <n v="10374.23"/>
  </r>
  <r>
    <s v="A2310000"/>
    <x v="27"/>
    <x v="26"/>
    <n v="103933968"/>
    <x v="0"/>
    <x v="1"/>
    <x v="1"/>
    <s v="Orupabo, Amoni 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920"/>
    <x v="4"/>
    <n v="30.666666666666668"/>
    <x v="4"/>
    <x v="2"/>
    <s v="Overdue"/>
    <x v="1"/>
    <s v="USD"/>
    <n v="14879.56"/>
  </r>
  <r>
    <s v="A2310000"/>
    <x v="27"/>
    <x v="26"/>
    <n v="103933968"/>
    <x v="0"/>
    <x v="1"/>
    <x v="1"/>
    <s v="Orupabo, Amoni 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920"/>
    <x v="4"/>
    <n v="30.666666666666668"/>
    <x v="4"/>
    <x v="2"/>
    <s v="Overdue"/>
    <x v="1"/>
    <s v="USD"/>
    <n v="14494.41"/>
  </r>
  <r>
    <s v="A2310000"/>
    <x v="27"/>
    <x v="26"/>
    <n v="103933968"/>
    <x v="0"/>
    <x v="1"/>
    <x v="1"/>
    <s v="Orupabo, Amoni 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920"/>
    <x v="4"/>
    <n v="30.666666666666668"/>
    <x v="4"/>
    <x v="2"/>
    <s v="Overdue"/>
    <x v="1"/>
    <s v="USD"/>
    <n v="12285.29"/>
  </r>
  <r>
    <s v="A2310000"/>
    <x v="27"/>
    <x v="26"/>
    <n v="103933968"/>
    <x v="0"/>
    <x v="1"/>
    <x v="1"/>
    <s v="Orupabo, Amoni 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920"/>
    <x v="4"/>
    <n v="30.666666666666668"/>
    <x v="4"/>
    <x v="2"/>
    <s v="Overdue"/>
    <x v="1"/>
    <s v="USD"/>
    <n v="3508.5"/>
  </r>
  <r>
    <s v="A2310000"/>
    <x v="27"/>
    <x v="26"/>
    <n v="103933968"/>
    <x v="0"/>
    <x v="1"/>
    <x v="1"/>
    <s v="Orupabo, Amoni 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920"/>
    <x v="4"/>
    <n v="30.666666666666668"/>
    <x v="4"/>
    <x v="2"/>
    <s v="Overdue"/>
    <x v="1"/>
    <s v="USD"/>
    <n v="20244.36"/>
  </r>
  <r>
    <s v="A2310000"/>
    <x v="27"/>
    <x v="26"/>
    <n v="103933968"/>
    <x v="0"/>
    <x v="1"/>
    <x v="1"/>
    <s v="Orupabo, Amoni 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920"/>
    <x v="4"/>
    <n v="30.666666666666668"/>
    <x v="4"/>
    <x v="2"/>
    <s v="Overdue"/>
    <x v="1"/>
    <s v="USD"/>
    <n v="37424.239999999998"/>
  </r>
  <r>
    <s v="A2310000"/>
    <x v="27"/>
    <x v="26"/>
    <n v="103933968"/>
    <x v="0"/>
    <x v="1"/>
    <x v="1"/>
    <s v="Orupabo, Amoni 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920"/>
    <x v="4"/>
    <n v="30.666666666666668"/>
    <x v="4"/>
    <x v="2"/>
    <s v="Overdue"/>
    <x v="1"/>
    <s v="USD"/>
    <n v="24931.43"/>
  </r>
  <r>
    <s v="A2310000"/>
    <x v="27"/>
    <x v="26"/>
    <n v="103933968"/>
    <x v="0"/>
    <x v="1"/>
    <x v="1"/>
    <s v="Orupabo, Amoni 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920"/>
    <x v="4"/>
    <n v="30.666666666666668"/>
    <x v="4"/>
    <x v="2"/>
    <s v="Overdue"/>
    <x v="1"/>
    <s v="USD"/>
    <n v="25495.14"/>
  </r>
  <r>
    <s v="A2310000"/>
    <x v="27"/>
    <x v="26"/>
    <n v="103933968"/>
    <x v="0"/>
    <x v="1"/>
    <x v="1"/>
    <s v="Orupabo, Amoni 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920"/>
    <x v="4"/>
    <n v="30.666666666666668"/>
    <x v="4"/>
    <x v="2"/>
    <s v="Overdue"/>
    <x v="1"/>
    <s v="USD"/>
    <n v="25663.200000000001"/>
  </r>
  <r>
    <s v="A2310000"/>
    <x v="27"/>
    <x v="26"/>
    <n v="103933968"/>
    <x v="0"/>
    <x v="1"/>
    <x v="1"/>
    <s v="Orupabo, Amoni 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920"/>
    <x v="4"/>
    <n v="30.666666666666668"/>
    <x v="4"/>
    <x v="2"/>
    <s v="Overdue"/>
    <x v="1"/>
    <s v="USD"/>
    <n v="21943.53"/>
  </r>
  <r>
    <s v="A2310000"/>
    <x v="27"/>
    <x v="26"/>
    <n v="103933968"/>
    <x v="0"/>
    <x v="1"/>
    <x v="1"/>
    <s v="Orupabo, Amoni 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920"/>
    <x v="4"/>
    <n v="30.666666666666668"/>
    <x v="4"/>
    <x v="2"/>
    <s v="Overdue"/>
    <x v="1"/>
    <s v="USD"/>
    <n v="14102.5"/>
  </r>
  <r>
    <s v="A2310000"/>
    <x v="27"/>
    <x v="26"/>
    <n v="103933968"/>
    <x v="0"/>
    <x v="1"/>
    <x v="1"/>
    <s v="Orupabo, Amoni 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920"/>
    <x v="4"/>
    <n v="30.666666666666668"/>
    <x v="4"/>
    <x v="2"/>
    <s v="Overdue"/>
    <x v="1"/>
    <s v="USD"/>
    <n v="26684.75"/>
  </r>
  <r>
    <s v="A2310000"/>
    <x v="27"/>
    <x v="26"/>
    <n v="103933968"/>
    <x v="0"/>
    <x v="1"/>
    <x v="1"/>
    <s v="Orupabo, Amoni 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920"/>
    <x v="4"/>
    <n v="30.666666666666668"/>
    <x v="4"/>
    <x v="2"/>
    <s v="Overdue"/>
    <x v="1"/>
    <s v="USD"/>
    <n v="23318.240000000002"/>
  </r>
  <r>
    <s v="A2310000"/>
    <x v="27"/>
    <x v="26"/>
    <n v="103933968"/>
    <x v="0"/>
    <x v="1"/>
    <x v="1"/>
    <s v="Orupabo, Amoni 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920"/>
    <x v="4"/>
    <n v="30.666666666666668"/>
    <x v="4"/>
    <x v="2"/>
    <s v="Overdue"/>
    <x v="1"/>
    <s v="USD"/>
    <n v="4986.6099999999997"/>
  </r>
  <r>
    <s v="A2310000"/>
    <x v="27"/>
    <x v="26"/>
    <n v="103933968"/>
    <x v="0"/>
    <x v="1"/>
    <x v="1"/>
    <s v="Orupabo, Amoni 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920"/>
    <x v="4"/>
    <n v="30.666666666666668"/>
    <x v="4"/>
    <x v="2"/>
    <s v="Overdue"/>
    <x v="1"/>
    <s v="USD"/>
    <n v="25289.07"/>
  </r>
  <r>
    <s v="A2310000"/>
    <x v="27"/>
    <x v="26"/>
    <n v="103933968"/>
    <x v="0"/>
    <x v="1"/>
    <x v="1"/>
    <s v="Orupabo, Amoni 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920"/>
    <x v="4"/>
    <n v="30.666666666666668"/>
    <x v="4"/>
    <x v="2"/>
    <s v="Overdue"/>
    <x v="1"/>
    <s v="USD"/>
    <n v="16120.54"/>
  </r>
  <r>
    <s v="A2310000"/>
    <x v="27"/>
    <x v="26"/>
    <n v="103933968"/>
    <x v="0"/>
    <x v="1"/>
    <x v="1"/>
    <s v="Orupabo, Amoni 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920"/>
    <x v="4"/>
    <n v="30.666666666666668"/>
    <x v="4"/>
    <x v="2"/>
    <s v="Overdue"/>
    <x v="1"/>
    <s v="USD"/>
    <n v="25644.89"/>
  </r>
  <r>
    <s v="A2310000"/>
    <x v="27"/>
    <x v="26"/>
    <n v="104282580"/>
    <x v="0"/>
    <x v="1"/>
    <x v="1"/>
    <s v="Orupabo, Amoni "/>
    <n v="0"/>
    <s v="WHT on inv 1600002365 CRN for overcharge Jun17_Bal"/>
    <s v=""/>
    <s v="AB"/>
    <s v=""/>
    <d v="2022-08-31T00:00:00"/>
    <d v="2022-08-31T00:00:00"/>
    <d v="2020-05-26T00:00:00"/>
    <s v="NGN"/>
    <n v="-16785.310000000001"/>
    <n v="949"/>
    <x v="4"/>
    <n v="31.633333333333333"/>
    <x v="4"/>
    <x v="2"/>
    <s v="Overdue"/>
    <x v="1"/>
    <s v="USD"/>
    <n v="-39.69"/>
  </r>
  <r>
    <s v="A2310000"/>
    <x v="27"/>
    <x v="26"/>
    <n v="103920227"/>
    <x v="0"/>
    <x v="1"/>
    <x v="1"/>
    <s v="Orupabo, Amoni 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949"/>
    <x v="4"/>
    <n v="31.633333333333333"/>
    <x v="4"/>
    <x v="2"/>
    <s v="Overdue"/>
    <x v="1"/>
    <s v="USD"/>
    <n v="10036.59"/>
  </r>
  <r>
    <s v="A2310000"/>
    <x v="27"/>
    <x v="26"/>
    <n v="103920670"/>
    <x v="0"/>
    <x v="1"/>
    <x v="1"/>
    <s v="Orupabo, Amoni 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949"/>
    <x v="4"/>
    <n v="31.633333333333333"/>
    <x v="4"/>
    <x v="2"/>
    <s v="Overdue"/>
    <x v="1"/>
    <s v="USD"/>
    <n v="330.35"/>
  </r>
  <r>
    <s v="A2310000"/>
    <x v="27"/>
    <x v="26"/>
    <n v="103920670"/>
    <x v="0"/>
    <x v="1"/>
    <x v="1"/>
    <s v="Orupabo, Amoni 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949"/>
    <x v="4"/>
    <n v="31.633333333333333"/>
    <x v="4"/>
    <x v="2"/>
    <s v="Overdue"/>
    <x v="1"/>
    <s v="USD"/>
    <n v="342.83"/>
  </r>
  <r>
    <s v="A2310000"/>
    <x v="27"/>
    <x v="26"/>
    <n v="103920670"/>
    <x v="0"/>
    <x v="1"/>
    <x v="1"/>
    <s v="Orupabo, Amoni 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949"/>
    <x v="4"/>
    <n v="31.633333333333333"/>
    <x v="4"/>
    <x v="2"/>
    <s v="Overdue"/>
    <x v="1"/>
    <s v="USD"/>
    <n v="103193.44"/>
  </r>
  <r>
    <s v="A2310000"/>
    <x v="27"/>
    <x v="26"/>
    <n v="103920672"/>
    <x v="0"/>
    <x v="1"/>
    <x v="1"/>
    <s v="Orupabo, Amoni 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949"/>
    <x v="4"/>
    <n v="31.633333333333333"/>
    <x v="4"/>
    <x v="2"/>
    <s v="Overdue"/>
    <x v="1"/>
    <s v="USD"/>
    <n v="72610.820000000007"/>
  </r>
  <r>
    <s v="A2310000"/>
    <x v="27"/>
    <x v="26"/>
    <n v="103920672"/>
    <x v="0"/>
    <x v="1"/>
    <x v="1"/>
    <s v="Orupabo, Amoni 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949"/>
    <x v="4"/>
    <n v="31.633333333333333"/>
    <x v="4"/>
    <x v="2"/>
    <s v="Overdue"/>
    <x v="1"/>
    <s v="USD"/>
    <n v="93552.13"/>
  </r>
  <r>
    <s v="A2310000"/>
    <x v="27"/>
    <x v="26"/>
    <n v="103920672"/>
    <x v="0"/>
    <x v="1"/>
    <x v="1"/>
    <s v="Orupabo, Amoni 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949"/>
    <x v="4"/>
    <n v="31.633333333333333"/>
    <x v="4"/>
    <x v="2"/>
    <s v="Overdue"/>
    <x v="1"/>
    <s v="USD"/>
    <n v="149616.59"/>
  </r>
  <r>
    <s v="A2310000"/>
    <x v="27"/>
    <x v="26"/>
    <n v="103920672"/>
    <x v="0"/>
    <x v="1"/>
    <x v="1"/>
    <s v="Orupabo, Amoni 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949"/>
    <x v="4"/>
    <n v="31.633333333333333"/>
    <x v="4"/>
    <x v="2"/>
    <s v="Overdue"/>
    <x v="1"/>
    <s v="USD"/>
    <n v="85992.07"/>
  </r>
  <r>
    <s v="A2310000"/>
    <x v="27"/>
    <x v="26"/>
    <n v="103920672"/>
    <x v="0"/>
    <x v="1"/>
    <x v="1"/>
    <s v="Orupabo, Amoni 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949"/>
    <x v="4"/>
    <n v="31.633333333333333"/>
    <x v="4"/>
    <x v="2"/>
    <s v="Overdue"/>
    <x v="1"/>
    <s v="USD"/>
    <n v="90041.01"/>
  </r>
  <r>
    <s v="A2310000"/>
    <x v="27"/>
    <x v="26"/>
    <n v="103920672"/>
    <x v="0"/>
    <x v="1"/>
    <x v="1"/>
    <s v="Orupabo, Amoni 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949"/>
    <x v="4"/>
    <n v="31.633333333333333"/>
    <x v="4"/>
    <x v="2"/>
    <s v="Overdue"/>
    <x v="1"/>
    <s v="USD"/>
    <n v="86609.38"/>
  </r>
  <r>
    <s v="A2310000"/>
    <x v="27"/>
    <x v="26"/>
    <n v="103920672"/>
    <x v="0"/>
    <x v="1"/>
    <x v="1"/>
    <s v="Orupabo, Amoni 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949"/>
    <x v="4"/>
    <n v="31.633333333333333"/>
    <x v="4"/>
    <x v="2"/>
    <s v="Overdue"/>
    <x v="1"/>
    <s v="USD"/>
    <n v="82673.179999999993"/>
  </r>
  <r>
    <s v="A2310000"/>
    <x v="27"/>
    <x v="26"/>
    <n v="103920673"/>
    <x v="0"/>
    <x v="1"/>
    <x v="1"/>
    <s v="Orupabo, Amoni 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949"/>
    <x v="4"/>
    <n v="31.633333333333333"/>
    <x v="4"/>
    <x v="2"/>
    <s v="Overdue"/>
    <x v="1"/>
    <s v="USD"/>
    <n v="32118.29"/>
  </r>
  <r>
    <s v="A2310000"/>
    <x v="27"/>
    <x v="26"/>
    <n v="103920673"/>
    <x v="0"/>
    <x v="1"/>
    <x v="1"/>
    <s v="Orupabo, Amoni 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949"/>
    <x v="4"/>
    <n v="31.633333333333333"/>
    <x v="4"/>
    <x v="2"/>
    <s v="Overdue"/>
    <x v="1"/>
    <s v="USD"/>
    <n v="8644.89"/>
  </r>
  <r>
    <s v="A2310000"/>
    <x v="27"/>
    <x v="26"/>
    <n v="103920673"/>
    <x v="0"/>
    <x v="1"/>
    <x v="1"/>
    <s v="Orupabo, Amoni 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949"/>
    <x v="4"/>
    <n v="31.633333333333333"/>
    <x v="4"/>
    <x v="2"/>
    <s v="Overdue"/>
    <x v="1"/>
    <s v="USD"/>
    <n v="2495.64"/>
  </r>
  <r>
    <s v="A2310000"/>
    <x v="27"/>
    <x v="26"/>
    <n v="103920673"/>
    <x v="0"/>
    <x v="1"/>
    <x v="1"/>
    <s v="Orupabo, Amoni 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949"/>
    <x v="4"/>
    <n v="31.633333333333333"/>
    <x v="4"/>
    <x v="2"/>
    <s v="Overdue"/>
    <x v="1"/>
    <s v="USD"/>
    <n v="6312.46"/>
  </r>
  <r>
    <s v="A2310000"/>
    <x v="27"/>
    <x v="26"/>
    <n v="103920673"/>
    <x v="0"/>
    <x v="1"/>
    <x v="1"/>
    <s v="Orupabo, Amoni 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949"/>
    <x v="4"/>
    <n v="31.633333333333333"/>
    <x v="4"/>
    <x v="2"/>
    <s v="Overdue"/>
    <x v="1"/>
    <s v="USD"/>
    <n v="1182.82"/>
  </r>
  <r>
    <s v="A2310000"/>
    <x v="27"/>
    <x v="26"/>
    <n v="103920673"/>
    <x v="0"/>
    <x v="1"/>
    <x v="1"/>
    <s v="Orupabo, Amoni 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949"/>
    <x v="4"/>
    <n v="31.633333333333333"/>
    <x v="4"/>
    <x v="2"/>
    <s v="Overdue"/>
    <x v="1"/>
    <s v="USD"/>
    <n v="948.74"/>
  </r>
  <r>
    <s v="A2310000"/>
    <x v="27"/>
    <x v="26"/>
    <n v="103920673"/>
    <x v="0"/>
    <x v="1"/>
    <x v="1"/>
    <s v="Orupabo, Amoni 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949"/>
    <x v="4"/>
    <n v="31.633333333333333"/>
    <x v="4"/>
    <x v="2"/>
    <s v="Overdue"/>
    <x v="1"/>
    <s v="USD"/>
    <n v="89229.54"/>
  </r>
  <r>
    <s v="A2310000"/>
    <x v="27"/>
    <x v="26"/>
    <n v="103920673"/>
    <x v="0"/>
    <x v="1"/>
    <x v="1"/>
    <s v="Orupabo, Amoni 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949"/>
    <x v="4"/>
    <n v="31.633333333333333"/>
    <x v="4"/>
    <x v="2"/>
    <s v="Overdue"/>
    <x v="1"/>
    <s v="USD"/>
    <n v="99327.82"/>
  </r>
  <r>
    <s v="A2310000"/>
    <x v="27"/>
    <x v="26"/>
    <n v="103920673"/>
    <x v="0"/>
    <x v="1"/>
    <x v="1"/>
    <s v="Orupabo, Amoni 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949"/>
    <x v="4"/>
    <n v="31.633333333333333"/>
    <x v="4"/>
    <x v="2"/>
    <s v="Overdue"/>
    <x v="1"/>
    <s v="USD"/>
    <n v="121434.16"/>
  </r>
  <r>
    <s v="A2310000"/>
    <x v="27"/>
    <x v="26"/>
    <n v="103920673"/>
    <x v="0"/>
    <x v="1"/>
    <x v="1"/>
    <s v="Orupabo, Amoni 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949"/>
    <x v="4"/>
    <n v="31.633333333333333"/>
    <x v="4"/>
    <x v="2"/>
    <s v="Overdue"/>
    <x v="1"/>
    <s v="USD"/>
    <n v="112544.37"/>
  </r>
  <r>
    <s v="A2310000"/>
    <x v="27"/>
    <x v="26"/>
    <n v="103920673"/>
    <x v="0"/>
    <x v="1"/>
    <x v="1"/>
    <s v="Orupabo, Amoni 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949"/>
    <x v="4"/>
    <n v="31.633333333333333"/>
    <x v="4"/>
    <x v="2"/>
    <s v="Overdue"/>
    <x v="1"/>
    <s v="USD"/>
    <n v="104506.81"/>
  </r>
  <r>
    <s v="A2310000"/>
    <x v="27"/>
    <x v="26"/>
    <n v="103920674"/>
    <x v="0"/>
    <x v="1"/>
    <x v="1"/>
    <s v="Orupabo, Amoni 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949"/>
    <x v="4"/>
    <n v="31.633333333333333"/>
    <x v="4"/>
    <x v="2"/>
    <s v="Overdue"/>
    <x v="1"/>
    <s v="USD"/>
    <n v="196271.06"/>
  </r>
  <r>
    <s v="A2310000"/>
    <x v="27"/>
    <x v="26"/>
    <n v="103920674"/>
    <x v="0"/>
    <x v="1"/>
    <x v="1"/>
    <s v="Orupabo, Amoni 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949"/>
    <x v="4"/>
    <n v="31.633333333333333"/>
    <x v="4"/>
    <x v="2"/>
    <s v="Overdue"/>
    <x v="1"/>
    <s v="USD"/>
    <n v="185152.57"/>
  </r>
  <r>
    <s v="A2310000"/>
    <x v="27"/>
    <x v="26"/>
    <n v="103920674"/>
    <x v="0"/>
    <x v="1"/>
    <x v="1"/>
    <s v="Orupabo, Amoni 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949"/>
    <x v="4"/>
    <n v="31.633333333333333"/>
    <x v="4"/>
    <x v="2"/>
    <s v="Overdue"/>
    <x v="1"/>
    <s v="USD"/>
    <n v="87285.05"/>
  </r>
  <r>
    <s v="A2310000"/>
    <x v="27"/>
    <x v="26"/>
    <n v="103896301"/>
    <x v="0"/>
    <x v="1"/>
    <x v="1"/>
    <s v="Orupabo, Amoni "/>
    <s v="WHT Outstg"/>
    <s v="WHT on inv 1800022920"/>
    <s v=""/>
    <s v="AB"/>
    <s v=""/>
    <d v="2020-03-29T00:00:00"/>
    <d v="2020-03-29T00:00:00"/>
    <d v="2020-03-29T00:00:00"/>
    <s v="USD"/>
    <n v="85062.52"/>
    <n v="1007"/>
    <x v="4"/>
    <n v="33.56666666666667"/>
    <x v="4"/>
    <x v="2"/>
    <s v="Overdue"/>
    <x v="1"/>
    <s v="USD"/>
    <n v="85062.52"/>
  </r>
  <r>
    <s v="A2310000"/>
    <x v="27"/>
    <x v="26"/>
    <n v="1800022654"/>
    <x v="0"/>
    <x v="0"/>
    <x v="2"/>
    <s v="Orupabo, Amoni "/>
    <n v="0"/>
    <s v="OML 42 post-divestment debt"/>
    <s v="473"/>
    <s v="DR"/>
    <s v=""/>
    <d v="2019-09-27T00:00:00"/>
    <d v="2019-09-27T00:00:00"/>
    <d v="2019-10-27T00:00:00"/>
    <s v="NGN"/>
    <n v="565379100"/>
    <n v="1161"/>
    <x v="4"/>
    <n v="38.700000000000003"/>
    <x v="4"/>
    <x v="1"/>
    <s v="Overdue"/>
    <x v="0"/>
    <s v="USD"/>
    <n v="1844945.08"/>
  </r>
  <r>
    <s v="A2310000"/>
    <x v="27"/>
    <x v="26"/>
    <n v="1800022655"/>
    <x v="0"/>
    <x v="0"/>
    <x v="2"/>
    <s v="Orupabo, Amoni "/>
    <n v="0"/>
    <s v="OML 42 post-divestment debt"/>
    <s v="467"/>
    <s v="DR"/>
    <s v=""/>
    <d v="2019-09-27T00:00:00"/>
    <d v="2019-09-27T00:00:00"/>
    <d v="2019-10-27T00:00:00"/>
    <s v="USD"/>
    <n v="186172.84"/>
    <n v="1161"/>
    <x v="4"/>
    <n v="38.700000000000003"/>
    <x v="4"/>
    <x v="1"/>
    <s v="Overdue"/>
    <x v="0"/>
    <s v="USD"/>
    <n v="186172.84"/>
  </r>
  <r>
    <s v="A2310000"/>
    <x v="27"/>
    <x v="26"/>
    <n v="103626586"/>
    <x v="0"/>
    <x v="1"/>
    <x v="1"/>
    <s v="Orupabo, Amoni "/>
    <s v="WHT Outstg"/>
    <s v="WHT on inv 1800019568"/>
    <s v=""/>
    <s v="AB"/>
    <s v=""/>
    <d v="2018-10-08T00:00:00"/>
    <d v="2018-10-08T00:00:00"/>
    <d v="2018-10-08T00:00:00"/>
    <s v="NGN"/>
    <n v="55133767.700000003"/>
    <n v="1545"/>
    <x v="4"/>
    <n v="51.5"/>
    <x v="4"/>
    <x v="2"/>
    <s v="Overdue"/>
    <x v="1"/>
    <s v="USD"/>
    <n v="180232.29"/>
  </r>
  <r>
    <s v="A2310000"/>
    <x v="27"/>
    <x v="26"/>
    <n v="103419413"/>
    <x v="0"/>
    <x v="1"/>
    <x v="1"/>
    <s v="Orupabo, Amoni "/>
    <s v="WHT Outstg"/>
    <s v="WHT on inv1800016133 Feb17"/>
    <s v=""/>
    <s v="AB"/>
    <s v=""/>
    <d v="2017-07-05T00:00:00"/>
    <d v="2017-07-05T00:00:00"/>
    <d v="2017-07-05T00:00:00"/>
    <s v="NGN"/>
    <n v="6005744.96"/>
    <n v="2005"/>
    <x v="4"/>
    <n v="66.833333333333329"/>
    <x v="4"/>
    <x v="2"/>
    <s v="Overdue"/>
    <x v="1"/>
    <s v="USD"/>
    <n v="19086.86"/>
  </r>
  <r>
    <s v="A2310000"/>
    <x v="27"/>
    <x v="26"/>
    <n v="103196604"/>
    <x v="0"/>
    <x v="1"/>
    <x v="1"/>
    <s v="Orupabo, Amoni "/>
    <s v="WHT Outstg"/>
    <s v="WHT ON 1800015186"/>
    <s v=""/>
    <s v="AB"/>
    <s v=""/>
    <d v="2016-05-03T00:00:00"/>
    <d v="2016-05-03T00:00:00"/>
    <d v="2016-05-03T00:00:00"/>
    <s v="NGN"/>
    <n v="17746518.73"/>
    <n v="2433"/>
    <x v="4"/>
    <n v="81.099999999999994"/>
    <x v="4"/>
    <x v="2"/>
    <s v="Overdue"/>
    <x v="1"/>
    <s v="USD"/>
    <n v="89183.360000000001"/>
  </r>
  <r>
    <s v="A2310000"/>
    <x v="27"/>
    <x v="26"/>
    <n v="103140614"/>
    <x v="0"/>
    <x v="1"/>
    <x v="1"/>
    <s v="Orupabo, Amoni "/>
    <s v="WHT Outstg"/>
    <s v="WHT on NPDC-OML 42 pmt 1800014646"/>
    <s v=""/>
    <s v="AB"/>
    <s v=""/>
    <d v="2016-01-15T00:00:00"/>
    <d v="2016-01-15T00:00:00"/>
    <d v="2016-01-15T00:00:00"/>
    <s v="USD"/>
    <n v="43606.9"/>
    <n v="2542"/>
    <x v="4"/>
    <n v="84.733333333333334"/>
    <x v="4"/>
    <x v="2"/>
    <s v="Overdue"/>
    <x v="1"/>
    <s v="USD"/>
    <n v="43606.9"/>
  </r>
  <r>
    <s v="A2310000"/>
    <x v="27"/>
    <x v="26"/>
    <n v="103118903"/>
    <x v="0"/>
    <x v="1"/>
    <x v="1"/>
    <s v="Orupabo, Amoni "/>
    <s v="WHT Outstg"/>
    <s v="WHT on NPDC OML42 Payment -  1800014748"/>
    <s v=""/>
    <s v="AB"/>
    <s v=""/>
    <d v="2015-12-10T00:00:00"/>
    <d v="2015-12-10T00:00:00"/>
    <d v="2015-12-10T00:00:00"/>
    <s v="USD"/>
    <n v="37496.17"/>
    <n v="2578"/>
    <x v="4"/>
    <n v="85.933333333333337"/>
    <x v="4"/>
    <x v="2"/>
    <s v="Overdue"/>
    <x v="1"/>
    <s v="USD"/>
    <n v="37496.17"/>
  </r>
  <r>
    <s v="A2310000"/>
    <x v="27"/>
    <x v="26"/>
    <n v="104206146"/>
    <x v="0"/>
    <x v="1"/>
    <x v="1"/>
    <s v="Orupabo, Amoni "/>
    <n v="0"/>
    <s v="WHT_1800009204_NPDC - Q2 2012 - OML42 COST"/>
    <s v=""/>
    <s v="AB"/>
    <s v=""/>
    <d v="2022-03-02T00:00:00"/>
    <d v="2022-03-02T00:00:00"/>
    <d v="2012-11-02T00:00:00"/>
    <s v="USD"/>
    <n v="1151.2"/>
    <n v="3711"/>
    <x v="4"/>
    <n v="123.7"/>
    <x v="4"/>
    <x v="2"/>
    <s v="Overdue"/>
    <x v="1"/>
    <s v="USD"/>
    <n v="1151.2"/>
  </r>
  <r>
    <s v="A2310000"/>
    <x v="28"/>
    <x v="27"/>
    <n v="1800028574"/>
    <x v="0"/>
    <x v="1"/>
    <x v="1"/>
    <s v="Orupabo, Amoni "/>
    <n v="0"/>
    <s v="NPDC/OML 30 NOV 2022 Crude Handling"/>
    <s v="468"/>
    <s v="DR"/>
    <s v=""/>
    <d v="2022-12-15T00:00:00"/>
    <d v="2022-12-15T00:00:00"/>
    <d v="2023-02-13T00:00:00"/>
    <s v="USD"/>
    <n v="7368745.4000000004"/>
    <n v="-44"/>
    <x v="0"/>
    <n v="-1.4666666666666666"/>
    <x v="0"/>
    <x v="0"/>
    <s v="Not Overdue"/>
    <x v="0"/>
    <s v="USD"/>
    <n v="7368745.4000000004"/>
  </r>
  <r>
    <s v="A2310000"/>
    <x v="28"/>
    <x v="27"/>
    <n v="1800028512"/>
    <x v="0"/>
    <x v="0"/>
    <x v="2"/>
    <s v="Orupabo, Amoni "/>
    <n v="0"/>
    <s v="NPDC/HERITAGE shared services October 2022-OML 30"/>
    <s v="473"/>
    <s v="DR"/>
    <s v=""/>
    <d v="2022-12-06T00:00:00"/>
    <d v="2022-12-06T00:00:00"/>
    <d v="2023-02-04T00:00:00"/>
    <s v="NGN"/>
    <n v="7523538.7599999998"/>
    <n v="-35"/>
    <x v="0"/>
    <n v="-1.1666666666666667"/>
    <x v="0"/>
    <x v="0"/>
    <s v="Not Overdue"/>
    <x v="0"/>
    <s v="USD"/>
    <n v="16938.5"/>
  </r>
  <r>
    <s v="A2310000"/>
    <x v="28"/>
    <x v="27"/>
    <n v="1800028513"/>
    <x v="0"/>
    <x v="0"/>
    <x v="2"/>
    <s v="Orupabo, Amoni "/>
    <n v="0"/>
    <s v="NPDC/HERITAGE shared services October 2022-OML 30"/>
    <s v="467"/>
    <s v="DR"/>
    <s v=""/>
    <d v="2022-12-06T00:00:00"/>
    <d v="2022-12-06T00:00:00"/>
    <d v="2023-02-04T00:00:00"/>
    <s v="USD"/>
    <n v="9000.9"/>
    <n v="-35"/>
    <x v="0"/>
    <n v="-1.1666666666666667"/>
    <x v="0"/>
    <x v="0"/>
    <s v="Not Overdue"/>
    <x v="0"/>
    <s v="USD"/>
    <n v="9000.9"/>
  </r>
  <r>
    <s v="A2310000"/>
    <x v="28"/>
    <x v="27"/>
    <n v="1800028400"/>
    <x v="0"/>
    <x v="1"/>
    <x v="1"/>
    <s v="Orupabo, Amoni "/>
    <n v="0"/>
    <s v="NNPC/OML 30 OCT 2022 Crude Handling"/>
    <s v="468"/>
    <s v="DR"/>
    <s v=""/>
    <d v="2022-11-17T00:00:00"/>
    <d v="2022-11-17T00:00:00"/>
    <d v="2023-01-16T00:00:00"/>
    <s v="USD"/>
    <n v="2937997.69"/>
    <n v="-16"/>
    <x v="0"/>
    <n v="-0.53333333333333333"/>
    <x v="0"/>
    <x v="0"/>
    <s v="Not Overdue"/>
    <x v="0"/>
    <s v="USD"/>
    <n v="2937997.69"/>
  </r>
  <r>
    <s v="A2310000"/>
    <x v="28"/>
    <x v="27"/>
    <n v="1800028253"/>
    <x v="0"/>
    <x v="0"/>
    <x v="2"/>
    <s v="Orupabo, Amoni "/>
    <n v="0"/>
    <s v="NPDC/HERITAGE shared services Jul -Aug 2022-OML 30"/>
    <s v="473"/>
    <s v="DR"/>
    <s v=""/>
    <d v="2022-10-12T00:00:00"/>
    <d v="2022-10-12T00:00:00"/>
    <d v="2022-12-11T00:00:00"/>
    <s v="NGN"/>
    <n v="14277194.460000001"/>
    <n v="20"/>
    <x v="5"/>
    <n v="0.66666666666666663"/>
    <x v="1"/>
    <x v="1"/>
    <s v="Overdue"/>
    <x v="0"/>
    <s v="USD"/>
    <n v="32876.1"/>
  </r>
  <r>
    <s v="A2310000"/>
    <x v="28"/>
    <x v="27"/>
    <n v="1800028254"/>
    <x v="0"/>
    <x v="0"/>
    <x v="2"/>
    <s v="Orupabo, Amoni "/>
    <n v="0"/>
    <s v="NPDC/HERITAGE shared services Jul-Aug 2022-OML 30"/>
    <s v="467"/>
    <s v="DR"/>
    <s v=""/>
    <d v="2022-10-12T00:00:00"/>
    <d v="2022-10-12T00:00:00"/>
    <d v="2022-12-11T00:00:00"/>
    <s v="USD"/>
    <n v="11775.48"/>
    <n v="20"/>
    <x v="5"/>
    <n v="0.66666666666666663"/>
    <x v="1"/>
    <x v="1"/>
    <s v="Overdue"/>
    <x v="0"/>
    <s v="USD"/>
    <n v="11775.48"/>
  </r>
  <r>
    <s v="A2310000"/>
    <x v="28"/>
    <x v="27"/>
    <n v="1600004339"/>
    <x v="0"/>
    <x v="1"/>
    <x v="1"/>
    <s v="Orupabo, Amoni "/>
    <s v="WHT Outstg"/>
    <s v="WHT NNPC OML 30 July2021 421218726432"/>
    <s v="454"/>
    <s v="DG"/>
    <s v=""/>
    <d v="2022-11-24T00:00:00"/>
    <d v="2022-11-24T00:00:00"/>
    <d v="2022-11-24T00:00:00"/>
    <s v="NGN"/>
    <n v="-7656871.29"/>
    <n v="37"/>
    <x v="1"/>
    <n v="1.2333333333333334"/>
    <x v="0"/>
    <x v="0"/>
    <s v="Overdue"/>
    <x v="1"/>
    <s v="USD"/>
    <n v="-17273.900000000001"/>
  </r>
  <r>
    <s v="A2310000"/>
    <x v="28"/>
    <x v="27"/>
    <n v="1600004340"/>
    <x v="0"/>
    <x v="1"/>
    <x v="1"/>
    <s v="Orupabo, Amoni "/>
    <s v="WHT Outstg"/>
    <s v="WHT-NNPC OML 30 July2021 421105319432"/>
    <s v="454"/>
    <s v="DG"/>
    <s v=""/>
    <d v="2022-11-24T00:00:00"/>
    <d v="2022-11-24T00:00:00"/>
    <d v="2022-11-24T00:00:00"/>
    <s v="NGN"/>
    <n v="-5338457.1900000004"/>
    <n v="37"/>
    <x v="1"/>
    <n v="1.2333333333333334"/>
    <x v="0"/>
    <x v="0"/>
    <s v="Overdue"/>
    <x v="1"/>
    <s v="USD"/>
    <n v="-12043.56"/>
  </r>
  <r>
    <s v="A2310000"/>
    <x v="28"/>
    <x v="27"/>
    <n v="1600004341"/>
    <x v="0"/>
    <x v="1"/>
    <x v="1"/>
    <s v="Orupabo, Amoni "/>
    <s v="WHT Outstg"/>
    <s v="WHT NNPC OML 30 July2021 421477325432"/>
    <s v="454"/>
    <s v="DG"/>
    <s v=""/>
    <d v="2022-11-24T00:00:00"/>
    <d v="2022-11-24T00:00:00"/>
    <d v="2022-11-24T00:00:00"/>
    <s v="NGN"/>
    <n v="-9145446.3900000006"/>
    <n v="37"/>
    <x v="1"/>
    <n v="1.2333333333333334"/>
    <x v="0"/>
    <x v="0"/>
    <s v="Overdue"/>
    <x v="1"/>
    <s v="USD"/>
    <n v="-20632.13"/>
  </r>
  <r>
    <s v="A2310000"/>
    <x v="28"/>
    <x v="27"/>
    <n v="1600004321"/>
    <x v="0"/>
    <x v="1"/>
    <x v="1"/>
    <s v="Orupabo, Amoni "/>
    <n v="0"/>
    <s v="WHT NPDC Oct-2021 -421371408432"/>
    <s v="454"/>
    <s v="DG"/>
    <s v=""/>
    <d v="2022-11-16T00:00:00"/>
    <d v="2022-11-16T00:00:00"/>
    <d v="2022-11-16T00:00:00"/>
    <s v="NGN"/>
    <n v="-1055356.79"/>
    <n v="45"/>
    <x v="1"/>
    <n v="1.5"/>
    <x v="0"/>
    <x v="0"/>
    <s v="Overdue"/>
    <x v="1"/>
    <s v="USD"/>
    <n v="-2391.33"/>
  </r>
  <r>
    <s v="A2310000"/>
    <x v="28"/>
    <x v="27"/>
    <n v="1600004322"/>
    <x v="0"/>
    <x v="1"/>
    <x v="1"/>
    <s v="Orupabo, Amoni "/>
    <n v="0"/>
    <s v="WHT NPDC Oct-2021 -421374412432"/>
    <s v="454"/>
    <s v="DG"/>
    <s v=""/>
    <d v="2022-11-16T00:00:00"/>
    <d v="2022-11-16T00:00:00"/>
    <d v="2022-11-16T00:00:00"/>
    <s v="NGN"/>
    <n v="-357948.71"/>
    <n v="45"/>
    <x v="1"/>
    <n v="1.5"/>
    <x v="0"/>
    <x v="0"/>
    <s v="Overdue"/>
    <x v="1"/>
    <s v="USD"/>
    <n v="-811.08"/>
  </r>
  <r>
    <s v="A2310000"/>
    <x v="28"/>
    <x v="27"/>
    <n v="1800028105"/>
    <x v="0"/>
    <x v="0"/>
    <x v="2"/>
    <s v="Orupabo, Amoni "/>
    <n v="0"/>
    <s v="NPDC/HERITAGE shared services Apr to Jun2022-OML30"/>
    <s v="467"/>
    <s v="DR"/>
    <s v=""/>
    <d v="2022-08-30T00:00:00"/>
    <d v="2022-08-30T00:00:00"/>
    <d v="2022-10-29T00:00:00"/>
    <s v="USD"/>
    <n v="22170.16"/>
    <n v="63"/>
    <x v="2"/>
    <n v="2.1"/>
    <x v="1"/>
    <x v="1"/>
    <s v="Overdue"/>
    <x v="0"/>
    <s v="USD"/>
    <n v="22170.16"/>
  </r>
  <r>
    <s v="A2310000"/>
    <x v="28"/>
    <x v="27"/>
    <n v="1800028041"/>
    <x v="0"/>
    <x v="1"/>
    <x v="1"/>
    <s v="Orupabo, Amoni "/>
    <n v="0"/>
    <s v="NPDC/OML 30 JULY 2022 Crude Handling"/>
    <s v="468"/>
    <s v="DR"/>
    <s v=""/>
    <d v="2022-08-11T00:00:00"/>
    <d v="2022-08-11T00:00:00"/>
    <d v="2022-10-10T00:00:00"/>
    <s v="USD"/>
    <n v="4669396.8499999996"/>
    <n v="82"/>
    <x v="2"/>
    <n v="2.7333333333333334"/>
    <x v="1"/>
    <x v="1"/>
    <s v="Overdue"/>
    <x v="0"/>
    <s v="USD"/>
    <n v="4669396.8499999996"/>
  </r>
  <r>
    <s v="A2310000"/>
    <x v="28"/>
    <x v="27"/>
    <n v="104290780"/>
    <x v="0"/>
    <x v="1"/>
    <x v="1"/>
    <s v="Orupabo, Amoni "/>
    <n v="0"/>
    <s v="WHT-NPDC/OML 30 NGN CREDIT RECEIPTS_bal_1600003817"/>
    <s v=""/>
    <s v="AB"/>
    <s v=""/>
    <d v="2022-09-19T00:00:00"/>
    <d v="2022-09-19T00:00:00"/>
    <d v="2022-09-19T00:00:00"/>
    <s v="NGN"/>
    <n v="-19012027.370000001"/>
    <n v="103"/>
    <x v="3"/>
    <n v="3.4333333333333331"/>
    <x v="1"/>
    <x v="2"/>
    <s v="Overdue"/>
    <x v="1"/>
    <s v="USD"/>
    <n v="-44330.34"/>
  </r>
  <r>
    <s v="A2310000"/>
    <x v="28"/>
    <x v="27"/>
    <n v="1800027948"/>
    <x v="0"/>
    <x v="1"/>
    <x v="1"/>
    <s v="Orupabo, Amoni "/>
    <n v="0"/>
    <s v="NPDC/OML 30 JUN 2022 Crude Handling"/>
    <s v="468"/>
    <s v="DR"/>
    <s v=""/>
    <d v="2022-07-14T00:00:00"/>
    <d v="2022-07-14T00:00:00"/>
    <d v="2022-09-12T00:00:00"/>
    <s v="USD"/>
    <n v="8656255.1999999993"/>
    <n v="110"/>
    <x v="3"/>
    <n v="3.6666666666666665"/>
    <x v="1"/>
    <x v="1"/>
    <s v="Overdue"/>
    <x v="0"/>
    <s v="USD"/>
    <n v="8656255.1999999993"/>
  </r>
  <r>
    <s v="A2310000"/>
    <x v="28"/>
    <x v="27"/>
    <n v="1800027788"/>
    <x v="0"/>
    <x v="1"/>
    <x v="1"/>
    <s v="Orupabo, Amoni "/>
    <n v="0"/>
    <s v="NPDC/OML 30 MAY 2022 Crude Handling"/>
    <s v="468"/>
    <s v="DR"/>
    <s v=""/>
    <d v="2022-06-14T00:00:00"/>
    <d v="2022-06-14T00:00:00"/>
    <d v="2022-08-13T00:00:00"/>
    <s v="USD"/>
    <n v="8374269.0700000003"/>
    <n v="140"/>
    <x v="3"/>
    <n v="4.666666666666667"/>
    <x v="1"/>
    <x v="1"/>
    <s v="Overdue"/>
    <x v="0"/>
    <s v="USD"/>
    <n v="8374269.0700000003"/>
  </r>
  <r>
    <s v="A2310000"/>
    <x v="28"/>
    <x v="27"/>
    <n v="104269936"/>
    <x v="0"/>
    <x v="1"/>
    <x v="1"/>
    <s v="Orupabo, Amoni "/>
    <n v="0"/>
    <s v="WHT_1800026705 NPDC/OML 30 SEPTEMBER 2021 Crude Ha"/>
    <s v=""/>
    <s v="AB"/>
    <s v=""/>
    <d v="2022-07-30T00:00:00"/>
    <d v="2022-07-30T00:00:00"/>
    <d v="2022-07-30T00:00:00"/>
    <s v="USD"/>
    <n v="253215.63"/>
    <n v="154"/>
    <x v="3"/>
    <n v="5.1333333333333337"/>
    <x v="1"/>
    <x v="2"/>
    <s v="Overdue"/>
    <x v="1"/>
    <s v="USD"/>
    <n v="253215.63"/>
  </r>
  <r>
    <s v="A2310000"/>
    <x v="28"/>
    <x v="27"/>
    <n v="104269937"/>
    <x v="0"/>
    <x v="1"/>
    <x v="1"/>
    <s v="Orupabo, Amoni "/>
    <n v="0"/>
    <s v="WHT_1800027207 NPDC/OML 30 DECEMBER 2021 Crude Han"/>
    <s v=""/>
    <s v="AB"/>
    <s v=""/>
    <d v="2022-07-30T00:00:00"/>
    <d v="2022-07-30T00:00:00"/>
    <d v="2022-07-30T00:00:00"/>
    <s v="USD"/>
    <n v="312292.61"/>
    <n v="154"/>
    <x v="3"/>
    <n v="5.1333333333333337"/>
    <x v="1"/>
    <x v="2"/>
    <s v="Overdue"/>
    <x v="1"/>
    <s v="USD"/>
    <n v="312292.61"/>
  </r>
  <r>
    <s v="A2310000"/>
    <x v="28"/>
    <x v="27"/>
    <n v="104269938"/>
    <x v="0"/>
    <x v="1"/>
    <x v="1"/>
    <s v="Orupabo, Amoni "/>
    <n v="0"/>
    <s v="WHT_1800027317 NPDC/OML 30 JAN 2022 Crude Handling"/>
    <s v=""/>
    <s v="AB"/>
    <s v=""/>
    <d v="2022-07-30T00:00:00"/>
    <d v="2022-07-30T00:00:00"/>
    <d v="2022-07-30T00:00:00"/>
    <s v="USD"/>
    <n v="409560.07"/>
    <n v="154"/>
    <x v="3"/>
    <n v="5.1333333333333337"/>
    <x v="1"/>
    <x v="2"/>
    <s v="Overdue"/>
    <x v="1"/>
    <s v="USD"/>
    <n v="409560.07"/>
  </r>
  <r>
    <s v="A2310000"/>
    <x v="28"/>
    <x v="27"/>
    <n v="104269939"/>
    <x v="0"/>
    <x v="1"/>
    <x v="1"/>
    <s v="Orupabo, Amoni "/>
    <n v="0"/>
    <s v="WHT_1800027449 NPDC/OML 30 FEB 2022 Crude Handling"/>
    <s v=""/>
    <s v="AB"/>
    <s v=""/>
    <d v="2022-07-30T00:00:00"/>
    <d v="2022-07-30T00:00:00"/>
    <d v="2022-07-30T00:00:00"/>
    <s v="USD"/>
    <n v="354729.15"/>
    <n v="154"/>
    <x v="3"/>
    <n v="5.1333333333333337"/>
    <x v="1"/>
    <x v="2"/>
    <s v="Overdue"/>
    <x v="1"/>
    <s v="USD"/>
    <n v="354729.15"/>
  </r>
  <r>
    <s v="A2310000"/>
    <x v="28"/>
    <x v="27"/>
    <n v="104269939"/>
    <x v="0"/>
    <x v="1"/>
    <x v="1"/>
    <s v="Orupabo, Amoni "/>
    <n v="0"/>
    <s v="WHT_1800027496 NPDC (OML 30) Jan 2022 CrdHandl Sup"/>
    <s v=""/>
    <s v="AB"/>
    <s v=""/>
    <d v="2022-07-30T00:00:00"/>
    <d v="2022-07-30T00:00:00"/>
    <d v="2022-07-30T00:00:00"/>
    <s v="USD"/>
    <n v="61483.66"/>
    <n v="154"/>
    <x v="3"/>
    <n v="5.1333333333333337"/>
    <x v="1"/>
    <x v="2"/>
    <s v="Overdue"/>
    <x v="1"/>
    <s v="USD"/>
    <n v="61483.66"/>
  </r>
  <r>
    <s v="A2310000"/>
    <x v="28"/>
    <x v="27"/>
    <n v="104269940"/>
    <x v="0"/>
    <x v="1"/>
    <x v="1"/>
    <s v="Orupabo, Amoni "/>
    <n v="0"/>
    <s v="WHT_1800027583 NPDC/OML 30 MAR 2022 Crude Handling"/>
    <s v=""/>
    <s v="AB"/>
    <s v=""/>
    <d v="2022-07-30T00:00:00"/>
    <d v="2022-07-30T00:00:00"/>
    <d v="2022-07-30T00:00:00"/>
    <s v="USD"/>
    <n v="412872.07"/>
    <n v="154"/>
    <x v="3"/>
    <n v="5.1333333333333337"/>
    <x v="1"/>
    <x v="2"/>
    <s v="Overdue"/>
    <x v="1"/>
    <s v="USD"/>
    <n v="412872.07"/>
  </r>
  <r>
    <s v="A2310000"/>
    <x v="28"/>
    <x v="27"/>
    <n v="1800027700"/>
    <x v="0"/>
    <x v="1"/>
    <x v="1"/>
    <s v="Orupabo, Amoni "/>
    <n v="0"/>
    <s v="NPDC/OML 30 APRIL 2022 Crude Handling"/>
    <s v="468"/>
    <s v="DR"/>
    <s v=""/>
    <d v="2022-05-12T00:00:00"/>
    <d v="2022-05-12T00:00:00"/>
    <d v="2022-07-11T00:00:00"/>
    <s v="USD"/>
    <n v="6135547.6699999999"/>
    <n v="173"/>
    <x v="3"/>
    <n v="5.7666666666666666"/>
    <x v="1"/>
    <x v="1"/>
    <s v="Overdue"/>
    <x v="0"/>
    <s v="USD"/>
    <n v="6135547.6699999999"/>
  </r>
  <r>
    <s v="A2310000"/>
    <x v="28"/>
    <x v="27"/>
    <n v="1800027664"/>
    <x v="0"/>
    <x v="0"/>
    <x v="2"/>
    <s v="Orupabo, Amoni "/>
    <n v="0"/>
    <s v="NPDC/HERITAGE shared services Jan-Mar 2022-OML 30"/>
    <s v="467"/>
    <s v="DR"/>
    <s v=""/>
    <d v="2022-04-29T00:00:00"/>
    <d v="2022-04-29T00:00:00"/>
    <d v="2022-06-28T00:00:00"/>
    <s v="USD"/>
    <n v="26148"/>
    <n v="186"/>
    <x v="4"/>
    <n v="6.2"/>
    <x v="2"/>
    <x v="1"/>
    <s v="Overdue"/>
    <x v="0"/>
    <s v="USD"/>
    <n v="26148"/>
  </r>
  <r>
    <s v="A2310000"/>
    <x v="28"/>
    <x v="27"/>
    <n v="1800027513"/>
    <x v="0"/>
    <x v="1"/>
    <x v="1"/>
    <s v="Orupabo, Amoni "/>
    <n v="0"/>
    <s v="NPDC (OML 30) supplementary 2021 CrudeHandling"/>
    <s v="468"/>
    <s v="DR"/>
    <s v=""/>
    <d v="2022-03-24T00:00:00"/>
    <d v="2022-03-24T00:00:00"/>
    <d v="2022-05-23T00:00:00"/>
    <s v="USD"/>
    <n v="3903285.82"/>
    <n v="222"/>
    <x v="4"/>
    <n v="7.4"/>
    <x v="2"/>
    <x v="1"/>
    <s v="Overdue"/>
    <x v="0"/>
    <s v="USD"/>
    <n v="3903285.82"/>
  </r>
  <r>
    <s v="A2310000"/>
    <x v="28"/>
    <x v="27"/>
    <n v="104219097"/>
    <x v="0"/>
    <x v="1"/>
    <x v="1"/>
    <s v="Orupabo, Amoni "/>
    <n v="0"/>
    <s v="WHT_1800026845 NPDC/OML 30 OCTOBER 2021 Crude Hand"/>
    <s v=""/>
    <s v="AB"/>
    <s v=""/>
    <d v="2022-03-31T00:00:00"/>
    <d v="2022-03-31T00:00:00"/>
    <d v="2022-03-31T00:00:00"/>
    <s v="USD"/>
    <n v="243937.98"/>
    <n v="275"/>
    <x v="4"/>
    <n v="9.1666666666666661"/>
    <x v="2"/>
    <x v="2"/>
    <s v="Overdue"/>
    <x v="1"/>
    <s v="USD"/>
    <n v="243937.98"/>
  </r>
  <r>
    <s v="A2310000"/>
    <x v="28"/>
    <x v="27"/>
    <n v="104219095"/>
    <x v="0"/>
    <x v="1"/>
    <x v="1"/>
    <s v="Orupabo, Amoni "/>
    <n v="0"/>
    <s v="WHT_1800027047 NPDC/OML 30 NOV 2021 Crude Handling"/>
    <s v=""/>
    <s v="AB"/>
    <s v=""/>
    <d v="2022-03-31T00:00:00"/>
    <d v="2022-03-31T00:00:00"/>
    <d v="2022-03-31T00:00:00"/>
    <s v="USD"/>
    <n v="381181.33"/>
    <n v="275"/>
    <x v="4"/>
    <n v="9.1666666666666661"/>
    <x v="2"/>
    <x v="2"/>
    <s v="Overdue"/>
    <x v="1"/>
    <s v="USD"/>
    <n v="381181.33"/>
  </r>
  <r>
    <s v="A2310000"/>
    <x v="28"/>
    <x v="27"/>
    <n v="104205535"/>
    <x v="0"/>
    <x v="1"/>
    <x v="1"/>
    <s v="Orupabo, Amoni "/>
    <n v="0"/>
    <s v="WHT_1800026577 NPDC/OML 30 AUGUST 2021 Crude Handl"/>
    <s v=""/>
    <s v="AB"/>
    <s v=""/>
    <d v="2022-03-01T00:00:00"/>
    <d v="2022-03-01T00:00:00"/>
    <d v="2022-03-01T00:00:00"/>
    <s v="USD"/>
    <n v="233602.6"/>
    <n v="305"/>
    <x v="4"/>
    <n v="10.166666666666666"/>
    <x v="2"/>
    <x v="2"/>
    <s v="Overdue"/>
    <x v="1"/>
    <s v="USD"/>
    <n v="233602.6"/>
  </r>
  <r>
    <s v="A2310000"/>
    <x v="28"/>
    <x v="27"/>
    <n v="104174958"/>
    <x v="0"/>
    <x v="1"/>
    <x v="1"/>
    <s v="Orupabo, Amoni 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386"/>
    <x v="4"/>
    <n v="12.866666666666667"/>
    <x v="3"/>
    <x v="2"/>
    <s v="Overdue"/>
    <x v="1"/>
    <s v="USD"/>
    <n v="165152.03"/>
  </r>
  <r>
    <s v="A2310000"/>
    <x v="28"/>
    <x v="27"/>
    <n v="104174959"/>
    <x v="0"/>
    <x v="1"/>
    <x v="1"/>
    <s v="Orupabo, Amoni 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386"/>
    <x v="4"/>
    <n v="12.866666666666667"/>
    <x v="3"/>
    <x v="2"/>
    <s v="Overdue"/>
    <x v="1"/>
    <s v="USD"/>
    <n v="168635.87"/>
  </r>
  <r>
    <s v="A2310000"/>
    <x v="28"/>
    <x v="27"/>
    <n v="104174960"/>
    <x v="0"/>
    <x v="1"/>
    <x v="1"/>
    <s v="Orupabo, Amoni 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386"/>
    <x v="4"/>
    <n v="12.866666666666667"/>
    <x v="3"/>
    <x v="2"/>
    <s v="Overdue"/>
    <x v="1"/>
    <s v="USD"/>
    <n v="355408.1"/>
  </r>
  <r>
    <s v="A2310000"/>
    <x v="28"/>
    <x v="27"/>
    <n v="104174961"/>
    <x v="0"/>
    <x v="1"/>
    <x v="1"/>
    <s v="Orupabo, Amoni 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386"/>
    <x v="4"/>
    <n v="12.866666666666667"/>
    <x v="3"/>
    <x v="2"/>
    <s v="Overdue"/>
    <x v="1"/>
    <s v="USD"/>
    <n v="243167.91"/>
  </r>
  <r>
    <s v="A2310000"/>
    <x v="28"/>
    <x v="27"/>
    <n v="104174963"/>
    <x v="0"/>
    <x v="1"/>
    <x v="1"/>
    <s v="Orupabo, Amoni 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386"/>
    <x v="4"/>
    <n v="12.866666666666667"/>
    <x v="3"/>
    <x v="2"/>
    <s v="Overdue"/>
    <x v="1"/>
    <s v="USD"/>
    <n v="410395.57"/>
  </r>
  <r>
    <s v="A2310000"/>
    <x v="28"/>
    <x v="27"/>
    <n v="104174963"/>
    <x v="0"/>
    <x v="1"/>
    <x v="1"/>
    <s v="Orupabo, Amoni 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386"/>
    <x v="4"/>
    <n v="12.866666666666667"/>
    <x v="3"/>
    <x v="2"/>
    <s v="Overdue"/>
    <x v="1"/>
    <s v="USD"/>
    <n v="397403.49"/>
  </r>
  <r>
    <s v="A2310000"/>
    <x v="28"/>
    <x v="27"/>
    <n v="104124501"/>
    <x v="0"/>
    <x v="1"/>
    <x v="1"/>
    <s v="Orupabo, Amoni 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484"/>
    <x v="4"/>
    <n v="16.133333333333333"/>
    <x v="3"/>
    <x v="2"/>
    <s v="Overdue"/>
    <x v="1"/>
    <s v="USD"/>
    <n v="384121.59"/>
  </r>
  <r>
    <s v="A2310000"/>
    <x v="28"/>
    <x v="27"/>
    <n v="104124509"/>
    <x v="0"/>
    <x v="1"/>
    <x v="1"/>
    <s v="Orupabo, Amoni "/>
    <s v="WHT Outstg"/>
    <s v="WHT on 1800025856 NPDC/OML 30 MARCH 2021 CHA"/>
    <s v=""/>
    <s v="AB"/>
    <s v=""/>
    <d v="2021-09-03T00:00:00"/>
    <d v="2021-09-03T00:00:00"/>
    <d v="2021-09-03T00:00:00"/>
    <s v="USD"/>
    <n v="379964.05"/>
    <n v="484"/>
    <x v="4"/>
    <n v="16.133333333333333"/>
    <x v="3"/>
    <x v="2"/>
    <s v="Overdue"/>
    <x v="1"/>
    <s v="USD"/>
    <n v="379964.05"/>
  </r>
  <r>
    <s v="A2310000"/>
    <x v="28"/>
    <x v="27"/>
    <n v="104124512"/>
    <x v="0"/>
    <x v="1"/>
    <x v="1"/>
    <s v="Orupabo, Amoni "/>
    <s v="WHT Outstg"/>
    <s v="WHT on 1800025715 NPDC/OML 30 FEB 2021 CHA"/>
    <s v=""/>
    <s v="AB"/>
    <s v=""/>
    <d v="2021-09-03T00:00:00"/>
    <d v="2021-09-03T00:00:00"/>
    <d v="2021-09-03T00:00:00"/>
    <s v="USD"/>
    <n v="362886.6"/>
    <n v="484"/>
    <x v="4"/>
    <n v="16.133333333333333"/>
    <x v="3"/>
    <x v="2"/>
    <s v="Overdue"/>
    <x v="1"/>
    <s v="USD"/>
    <n v="362886.6"/>
  </r>
  <r>
    <s v="A2310000"/>
    <x v="28"/>
    <x v="27"/>
    <n v="104124515"/>
    <x v="0"/>
    <x v="1"/>
    <x v="1"/>
    <s v="Orupabo, Amoni "/>
    <s v="WHT Outstg"/>
    <s v="WHT on 1800025561 NPDC/OML 30 JAN 2021 CHA"/>
    <s v=""/>
    <s v="AB"/>
    <s v=""/>
    <d v="2021-09-03T00:00:00"/>
    <d v="2021-09-03T00:00:00"/>
    <d v="2021-09-03T00:00:00"/>
    <s v="USD"/>
    <n v="153378.75"/>
    <n v="484"/>
    <x v="4"/>
    <n v="16.133333333333333"/>
    <x v="3"/>
    <x v="2"/>
    <s v="Overdue"/>
    <x v="1"/>
    <s v="USD"/>
    <n v="153378.75"/>
  </r>
  <r>
    <s v="A2310000"/>
    <x v="28"/>
    <x v="27"/>
    <n v="104124523"/>
    <x v="0"/>
    <x v="1"/>
    <x v="1"/>
    <s v="Orupabo, Amoni "/>
    <s v="WHT Outstg"/>
    <s v="WHT on 1800025444 NPDC/OML 30 DEC 2020 CHA"/>
    <s v=""/>
    <s v="AB"/>
    <s v=""/>
    <d v="2021-09-03T00:00:00"/>
    <d v="2021-09-03T00:00:00"/>
    <d v="2021-09-03T00:00:00"/>
    <s v="USD"/>
    <n v="350559.65"/>
    <n v="484"/>
    <x v="4"/>
    <n v="16.133333333333333"/>
    <x v="3"/>
    <x v="2"/>
    <s v="Overdue"/>
    <x v="1"/>
    <s v="USD"/>
    <n v="350559.65"/>
  </r>
  <r>
    <s v="A2310000"/>
    <x v="28"/>
    <x v="27"/>
    <n v="104124524"/>
    <x v="0"/>
    <x v="1"/>
    <x v="1"/>
    <s v="Orupabo, Amoni 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484"/>
    <x v="4"/>
    <n v="16.133333333333333"/>
    <x v="3"/>
    <x v="2"/>
    <s v="Overdue"/>
    <x v="1"/>
    <s v="USD"/>
    <n v="290922.34999999998"/>
  </r>
  <r>
    <s v="A2310000"/>
    <x v="28"/>
    <x v="27"/>
    <n v="104290781"/>
    <x v="0"/>
    <x v="1"/>
    <x v="1"/>
    <s v="Orupabo, Amoni "/>
    <s v="WHT Outstg"/>
    <s v="WHT-NPDC/OML 30 CREDIT RECEIPTS_1600003786_Bal"/>
    <s v=""/>
    <s v="AB"/>
    <s v=""/>
    <d v="2022-09-19T00:00:00"/>
    <d v="2022-09-19T00:00:00"/>
    <d v="2021-06-28T00:00:00"/>
    <s v="USD"/>
    <n v="-117304.67"/>
    <n v="551"/>
    <x v="4"/>
    <n v="18.366666666666667"/>
    <x v="4"/>
    <x v="2"/>
    <s v="Overdue"/>
    <x v="1"/>
    <s v="USD"/>
    <n v="-117304.67"/>
  </r>
  <r>
    <s v="A2310000"/>
    <x v="28"/>
    <x v="27"/>
    <n v="104070281"/>
    <x v="0"/>
    <x v="1"/>
    <x v="1"/>
    <s v="Orupabo, Amoni 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610"/>
    <x v="4"/>
    <n v="20.333333333333332"/>
    <x v="4"/>
    <x v="2"/>
    <s v="Overdue"/>
    <x v="1"/>
    <s v="USD"/>
    <n v="479164.84"/>
  </r>
  <r>
    <s v="A2310000"/>
    <x v="28"/>
    <x v="27"/>
    <n v="104070281"/>
    <x v="0"/>
    <x v="1"/>
    <x v="1"/>
    <s v="Orupabo, Amoni 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610"/>
    <x v="4"/>
    <n v="20.333333333333332"/>
    <x v="4"/>
    <x v="2"/>
    <s v="Overdue"/>
    <x v="1"/>
    <s v="USD"/>
    <n v="401413.42"/>
  </r>
  <r>
    <s v="A2310000"/>
    <x v="28"/>
    <x v="27"/>
    <n v="104070281"/>
    <x v="0"/>
    <x v="1"/>
    <x v="1"/>
    <s v="Orupabo, Amoni 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610"/>
    <x v="4"/>
    <n v="20.333333333333332"/>
    <x v="4"/>
    <x v="2"/>
    <s v="Overdue"/>
    <x v="1"/>
    <s v="USD"/>
    <n v="352194.42"/>
  </r>
  <r>
    <s v="A2310000"/>
    <x v="28"/>
    <x v="27"/>
    <n v="104053995"/>
    <x v="0"/>
    <x v="1"/>
    <x v="1"/>
    <s v="Orupabo, Amoni 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647"/>
    <x v="4"/>
    <n v="21.566666666666666"/>
    <x v="4"/>
    <x v="2"/>
    <s v="Overdue"/>
    <x v="1"/>
    <s v="USD"/>
    <n v="892742.01"/>
  </r>
  <r>
    <s v="A2310000"/>
    <x v="28"/>
    <x v="27"/>
    <n v="103896307"/>
    <x v="0"/>
    <x v="1"/>
    <x v="1"/>
    <s v="Orupabo, Amoni "/>
    <n v="0"/>
    <s v="Payment on A/C bal. Ref_1400013842"/>
    <s v=""/>
    <s v="AB"/>
    <s v=""/>
    <d v="2020-03-29T00:00:00"/>
    <d v="2020-03-29T00:00:00"/>
    <d v="2020-03-29T00:00:00"/>
    <s v="USD"/>
    <n v="-7429155.9199999999"/>
    <n v="1007"/>
    <x v="4"/>
    <n v="33.56666666666667"/>
    <x v="1"/>
    <x v="1"/>
    <s v="Overdue"/>
    <x v="0"/>
    <s v="USD"/>
    <n v="-7429155.9199999999"/>
  </r>
  <r>
    <s v="A2310000"/>
    <x v="28"/>
    <x v="27"/>
    <n v="103938693"/>
    <x v="0"/>
    <x v="1"/>
    <x v="1"/>
    <s v="Orupabo, Amoni 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422"/>
    <x v="4"/>
    <n v="47.4"/>
    <x v="4"/>
    <x v="2"/>
    <s v="Overdue"/>
    <x v="1"/>
    <s v="USD"/>
    <n v="137604.91"/>
  </r>
  <r>
    <s v="A2310000"/>
    <x v="28"/>
    <x v="27"/>
    <n v="103938693"/>
    <x v="0"/>
    <x v="1"/>
    <x v="1"/>
    <s v="Orupabo, Amoni 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422"/>
    <x v="4"/>
    <n v="47.4"/>
    <x v="4"/>
    <x v="2"/>
    <s v="Overdue"/>
    <x v="1"/>
    <s v="USD"/>
    <n v="164645.28"/>
  </r>
  <r>
    <s v="A2310000"/>
    <x v="28"/>
    <x v="27"/>
    <n v="103938693"/>
    <x v="0"/>
    <x v="1"/>
    <x v="1"/>
    <s v="Orupabo, Amoni 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422"/>
    <x v="4"/>
    <n v="47.4"/>
    <x v="4"/>
    <x v="2"/>
    <s v="Overdue"/>
    <x v="1"/>
    <s v="USD"/>
    <n v="167599.65"/>
  </r>
  <r>
    <s v="A2310000"/>
    <x v="28"/>
    <x v="27"/>
    <n v="103938693"/>
    <x v="0"/>
    <x v="1"/>
    <x v="1"/>
    <s v="Orupabo, Amoni 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422"/>
    <x v="4"/>
    <n v="47.4"/>
    <x v="4"/>
    <x v="2"/>
    <s v="Overdue"/>
    <x v="1"/>
    <s v="USD"/>
    <n v="160456.85999999999"/>
  </r>
  <r>
    <s v="A2310000"/>
    <x v="28"/>
    <x v="27"/>
    <n v="103938693"/>
    <x v="0"/>
    <x v="1"/>
    <x v="1"/>
    <s v="Orupabo, Amoni 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422"/>
    <x v="4"/>
    <n v="47.4"/>
    <x v="4"/>
    <x v="2"/>
    <s v="Overdue"/>
    <x v="1"/>
    <s v="USD"/>
    <n v="174204.74"/>
  </r>
  <r>
    <s v="A2310000"/>
    <x v="28"/>
    <x v="27"/>
    <n v="103626580"/>
    <x v="0"/>
    <x v="1"/>
    <x v="1"/>
    <s v="Orupabo, Amoni "/>
    <s v="WHT Outstg"/>
    <s v="WHT on inv 1800019571"/>
    <s v=""/>
    <s v="AB"/>
    <s v=""/>
    <d v="2018-10-08T00:00:00"/>
    <d v="2018-10-08T00:00:00"/>
    <d v="2018-10-08T00:00:00"/>
    <s v="NGN"/>
    <n v="49467425.490000002"/>
    <n v="1545"/>
    <x v="4"/>
    <n v="51.5"/>
    <x v="4"/>
    <x v="2"/>
    <s v="Overdue"/>
    <x v="1"/>
    <s v="USD"/>
    <n v="161709.01"/>
  </r>
  <r>
    <s v="A2310000"/>
    <x v="28"/>
    <x v="27"/>
    <n v="103611507"/>
    <x v="0"/>
    <x v="1"/>
    <x v="1"/>
    <s v="Orupabo, Amoni "/>
    <s v="WHT Outstg"/>
    <s v="WHT on Inv 1800019607"/>
    <s v=""/>
    <s v="AB"/>
    <s v=""/>
    <d v="2018-08-31T00:00:00"/>
    <d v="2018-08-31T00:00:00"/>
    <d v="2018-08-31T00:00:00"/>
    <s v="NGN"/>
    <n v="88456129.549999997"/>
    <n v="1583"/>
    <x v="4"/>
    <n v="52.766666666666666"/>
    <x v="4"/>
    <x v="2"/>
    <s v="Overdue"/>
    <x v="1"/>
    <s v="USD"/>
    <n v="289401.92"/>
  </r>
  <r>
    <s v="A2310000"/>
    <x v="28"/>
    <x v="27"/>
    <n v="103606987"/>
    <x v="0"/>
    <x v="1"/>
    <x v="1"/>
    <s v="Orupabo, Amoni "/>
    <s v="WHT Outstg"/>
    <s v="WHT on inv1800019458"/>
    <s v=""/>
    <s v="AB"/>
    <s v=""/>
    <d v="2018-08-24T00:00:00"/>
    <d v="2018-08-24T00:00:00"/>
    <d v="2018-08-24T00:00:00"/>
    <s v="NGN"/>
    <n v="53960117.200000003"/>
    <n v="1590"/>
    <x v="4"/>
    <n v="53"/>
    <x v="4"/>
    <x v="2"/>
    <s v="Overdue"/>
    <x v="1"/>
    <s v="USD"/>
    <n v="176573.69"/>
  </r>
  <r>
    <s v="A2310000"/>
    <x v="28"/>
    <x v="27"/>
    <n v="103427479"/>
    <x v="0"/>
    <x v="1"/>
    <x v="1"/>
    <s v="Orupabo, Amoni 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990"/>
    <x v="4"/>
    <n v="66.333333333333329"/>
    <x v="4"/>
    <x v="2"/>
    <s v="Overdue"/>
    <x v="1"/>
    <s v="USD"/>
    <n v="202272.3"/>
  </r>
  <r>
    <s v="A2310000"/>
    <x v="29"/>
    <x v="28"/>
    <n v="1800028575"/>
    <x v="0"/>
    <x v="1"/>
    <x v="1"/>
    <s v="Orupabo, Amoni "/>
    <n v="0"/>
    <s v="NPDC/OML 34 NOV 2022 Crude Handling"/>
    <s v="468"/>
    <s v="DR"/>
    <s v=""/>
    <d v="2022-12-15T00:00:00"/>
    <d v="2022-12-15T00:00:00"/>
    <d v="2023-02-13T00:00:00"/>
    <s v="USD"/>
    <n v="1837212.55"/>
    <n v="-44"/>
    <x v="0"/>
    <n v="-1.4666666666666666"/>
    <x v="0"/>
    <x v="0"/>
    <s v="Not Overdue"/>
    <x v="0"/>
    <s v="USD"/>
    <n v="1837212.55"/>
  </r>
  <r>
    <s v="A2310000"/>
    <x v="29"/>
    <x v="28"/>
    <n v="1800028401"/>
    <x v="0"/>
    <x v="1"/>
    <x v="1"/>
    <s v="Orupabo, Amoni "/>
    <n v="0"/>
    <s v="NNPC/OML 34 OCT 2022 Crude Handling"/>
    <s v="468"/>
    <s v="DR"/>
    <s v=""/>
    <d v="2022-11-17T00:00:00"/>
    <d v="2022-11-17T00:00:00"/>
    <d v="2023-01-16T00:00:00"/>
    <s v="USD"/>
    <n v="1139751.69"/>
    <n v="-16"/>
    <x v="0"/>
    <n v="-0.53333333333333333"/>
    <x v="0"/>
    <x v="0"/>
    <s v="Not Overdue"/>
    <x v="0"/>
    <s v="USD"/>
    <n v="1139751.69"/>
  </r>
  <r>
    <s v="A2310000"/>
    <x v="29"/>
    <x v="28"/>
    <n v="1800028263"/>
    <x v="0"/>
    <x v="1"/>
    <x v="1"/>
    <s v="Orupabo, Amoni "/>
    <n v="0"/>
    <s v="NPDC/OML 34 SEPT 2022 Crude Handling"/>
    <s v="468"/>
    <s v="DR"/>
    <s v=""/>
    <d v="2022-10-14T00:00:00"/>
    <d v="2022-10-14T00:00:00"/>
    <d v="2022-12-13T00:00:00"/>
    <s v="USD"/>
    <n v="169025.79"/>
    <n v="18"/>
    <x v="5"/>
    <n v="0.6"/>
    <x v="1"/>
    <x v="1"/>
    <s v="Overdue"/>
    <x v="0"/>
    <s v="USD"/>
    <n v="169025.79"/>
  </r>
  <r>
    <s v="A2310000"/>
    <x v="29"/>
    <x v="28"/>
    <n v="1800028042"/>
    <x v="0"/>
    <x v="1"/>
    <x v="1"/>
    <s v="Orupabo, Amoni "/>
    <n v="0"/>
    <s v="NPDC/OML 34 JULY 2022 Crude Handling"/>
    <s v="468"/>
    <s v="DR"/>
    <s v=""/>
    <d v="2022-08-11T00:00:00"/>
    <d v="2022-08-11T00:00:00"/>
    <d v="2022-10-10T00:00:00"/>
    <s v="USD"/>
    <n v="1525803.07"/>
    <n v="82"/>
    <x v="2"/>
    <n v="2.7333333333333334"/>
    <x v="1"/>
    <x v="1"/>
    <s v="Overdue"/>
    <x v="0"/>
    <s v="USD"/>
    <n v="1525803.07"/>
  </r>
  <r>
    <s v="A2310000"/>
    <x v="29"/>
    <x v="28"/>
    <n v="1800027949"/>
    <x v="0"/>
    <x v="1"/>
    <x v="1"/>
    <s v="Orupabo, Amoni "/>
    <n v="0"/>
    <s v="NPDC/OML 34 JUN 2022 Crude Handling"/>
    <s v="468"/>
    <s v="DR"/>
    <s v=""/>
    <d v="2022-07-14T00:00:00"/>
    <d v="2022-07-14T00:00:00"/>
    <d v="2022-09-12T00:00:00"/>
    <s v="USD"/>
    <n v="1460460.49"/>
    <n v="110"/>
    <x v="3"/>
    <n v="3.6666666666666665"/>
    <x v="1"/>
    <x v="1"/>
    <s v="Overdue"/>
    <x v="0"/>
    <s v="USD"/>
    <n v="1460460.49"/>
  </r>
  <r>
    <s v="A2310000"/>
    <x v="29"/>
    <x v="28"/>
    <n v="104282209"/>
    <x v="0"/>
    <x v="1"/>
    <x v="1"/>
    <s v="Orupabo, Amoni "/>
    <n v="0"/>
    <s v="WHT PAYMENT - NPDC2 OML34_Bal_1600004205"/>
    <s v=""/>
    <s v="AB"/>
    <s v=""/>
    <d v="2022-08-30T00:00:00"/>
    <d v="2022-08-30T00:00:00"/>
    <d v="2022-08-30T00:00:00"/>
    <s v="USD"/>
    <n v="-4550.84"/>
    <n v="123"/>
    <x v="3"/>
    <n v="4.0999999999999996"/>
    <x v="1"/>
    <x v="2"/>
    <s v="Overdue"/>
    <x v="1"/>
    <s v="USD"/>
    <n v="-4550.84"/>
  </r>
  <r>
    <s v="A2310000"/>
    <x v="29"/>
    <x v="28"/>
    <n v="104282232"/>
    <x v="0"/>
    <x v="1"/>
    <x v="1"/>
    <s v="Orupabo, Amoni "/>
    <n v="0"/>
    <s v="WHT_1800026706 NPDC/OML 34 SEPTEMBER 2021 CHA"/>
    <s v=""/>
    <s v="AB"/>
    <s v=""/>
    <d v="2022-08-30T00:00:00"/>
    <d v="2022-08-30T00:00:00"/>
    <d v="2022-08-30T00:00:00"/>
    <s v="USD"/>
    <n v="68102.75"/>
    <n v="123"/>
    <x v="3"/>
    <n v="4.0999999999999996"/>
    <x v="1"/>
    <x v="2"/>
    <s v="Overdue"/>
    <x v="1"/>
    <s v="USD"/>
    <n v="68102.75"/>
  </r>
  <r>
    <s v="A2310000"/>
    <x v="29"/>
    <x v="28"/>
    <n v="104282224"/>
    <x v="0"/>
    <x v="1"/>
    <x v="1"/>
    <s v="Orupabo, Amoni "/>
    <n v="0"/>
    <s v="WHT_1800026846 NPDC/OML 34 OCTOBER 2021 CHA"/>
    <s v=""/>
    <s v="AB"/>
    <s v=""/>
    <d v="2022-08-30T00:00:00"/>
    <d v="2022-08-30T00:00:00"/>
    <d v="2022-08-30T00:00:00"/>
    <s v="USD"/>
    <n v="37408.76"/>
    <n v="123"/>
    <x v="3"/>
    <n v="4.0999999999999996"/>
    <x v="1"/>
    <x v="2"/>
    <s v="Overdue"/>
    <x v="1"/>
    <s v="USD"/>
    <n v="37408.76"/>
  </r>
  <r>
    <s v="A2310000"/>
    <x v="29"/>
    <x v="28"/>
    <n v="104282226"/>
    <x v="0"/>
    <x v="1"/>
    <x v="1"/>
    <s v="Orupabo, Amoni "/>
    <n v="0"/>
    <s v="WHT_1800027048 NPDC/OML 34 NOV 2021 CHA"/>
    <s v=""/>
    <s v="AB"/>
    <s v=""/>
    <d v="2022-08-30T00:00:00"/>
    <d v="2022-08-30T00:00:00"/>
    <d v="2022-08-30T00:00:00"/>
    <s v="USD"/>
    <n v="92989.45"/>
    <n v="123"/>
    <x v="3"/>
    <n v="4.0999999999999996"/>
    <x v="1"/>
    <x v="2"/>
    <s v="Overdue"/>
    <x v="1"/>
    <s v="USD"/>
    <n v="92989.45"/>
  </r>
  <r>
    <s v="A2310000"/>
    <x v="29"/>
    <x v="28"/>
    <n v="104282221"/>
    <x v="0"/>
    <x v="1"/>
    <x v="1"/>
    <s v="Orupabo, Amoni "/>
    <n v="0"/>
    <s v="WHT_1800027208 NPDC/OML 34 DECEMBER 2021 CHA"/>
    <s v=""/>
    <s v="AB"/>
    <s v=""/>
    <d v="2022-08-30T00:00:00"/>
    <d v="2022-08-30T00:00:00"/>
    <d v="2022-08-30T00:00:00"/>
    <s v="USD"/>
    <n v="76191.62"/>
    <n v="123"/>
    <x v="3"/>
    <n v="4.0999999999999996"/>
    <x v="1"/>
    <x v="2"/>
    <s v="Overdue"/>
    <x v="1"/>
    <s v="USD"/>
    <n v="76191.62"/>
  </r>
  <r>
    <s v="A2310000"/>
    <x v="29"/>
    <x v="28"/>
    <n v="104282235"/>
    <x v="0"/>
    <x v="1"/>
    <x v="1"/>
    <s v="Orupabo, Amoni "/>
    <n v="0"/>
    <s v="WHT_1800027318 NPDC/OML 34 JAN 2022 Crude Handling"/>
    <s v=""/>
    <s v="AB"/>
    <s v=""/>
    <d v="2022-08-30T00:00:00"/>
    <d v="2022-08-30T00:00:00"/>
    <d v="2022-08-30T00:00:00"/>
    <s v="USD"/>
    <n v="108808.56"/>
    <n v="123"/>
    <x v="3"/>
    <n v="4.0999999999999996"/>
    <x v="1"/>
    <x v="2"/>
    <s v="Overdue"/>
    <x v="1"/>
    <s v="USD"/>
    <n v="108808.56"/>
  </r>
  <r>
    <s v="A2310000"/>
    <x v="29"/>
    <x v="28"/>
    <n v="104282240"/>
    <x v="0"/>
    <x v="1"/>
    <x v="1"/>
    <s v="Orupabo, Amoni "/>
    <n v="0"/>
    <s v="WHT_1800027450 NPDC/OML 34 FEB 2022 Crude Handling"/>
    <s v=""/>
    <s v="AB"/>
    <s v=""/>
    <d v="2022-08-30T00:00:00"/>
    <d v="2022-08-30T00:00:00"/>
    <d v="2022-08-30T00:00:00"/>
    <s v="USD"/>
    <n v="89956.19"/>
    <n v="123"/>
    <x v="3"/>
    <n v="4.0999999999999996"/>
    <x v="1"/>
    <x v="2"/>
    <s v="Overdue"/>
    <x v="1"/>
    <s v="USD"/>
    <n v="89956.19"/>
  </r>
  <r>
    <s v="A2310000"/>
    <x v="29"/>
    <x v="28"/>
    <n v="104282237"/>
    <x v="0"/>
    <x v="1"/>
    <x v="1"/>
    <s v="Orupabo, Amoni "/>
    <n v="0"/>
    <s v="WHT_1800027584 NPDC/OML 34 MAR 2022 Crude Handling"/>
    <s v=""/>
    <s v="AB"/>
    <s v=""/>
    <d v="2022-08-30T00:00:00"/>
    <d v="2022-08-30T00:00:00"/>
    <d v="2022-08-30T00:00:00"/>
    <s v="USD"/>
    <n v="86442.32"/>
    <n v="123"/>
    <x v="3"/>
    <n v="4.0999999999999996"/>
    <x v="1"/>
    <x v="2"/>
    <s v="Overdue"/>
    <x v="1"/>
    <s v="USD"/>
    <n v="86442.32"/>
  </r>
  <r>
    <s v="A2310000"/>
    <x v="29"/>
    <x v="28"/>
    <n v="104282239"/>
    <x v="0"/>
    <x v="1"/>
    <x v="1"/>
    <s v="Orupabo, Amoni "/>
    <n v="0"/>
    <s v="WHT_1800027652 Jan 2022 CrudeHandling Supplementar"/>
    <s v=""/>
    <s v="AB"/>
    <s v=""/>
    <d v="2022-08-30T00:00:00"/>
    <d v="2022-08-30T00:00:00"/>
    <d v="2022-08-30T00:00:00"/>
    <s v="USD"/>
    <n v="19020.75"/>
    <n v="123"/>
    <x v="3"/>
    <n v="4.0999999999999996"/>
    <x v="1"/>
    <x v="2"/>
    <s v="Overdue"/>
    <x v="1"/>
    <s v="USD"/>
    <n v="19020.75"/>
  </r>
  <r>
    <s v="A2310000"/>
    <x v="29"/>
    <x v="28"/>
    <n v="1800027846"/>
    <x v="0"/>
    <x v="1"/>
    <x v="1"/>
    <s v="Orupabo, Amoni "/>
    <n v="0"/>
    <s v="NPDC OML 34 Excess RPC 2021 CrdHandl"/>
    <s v="468"/>
    <s v="DR"/>
    <s v=""/>
    <d v="2022-06-22T00:00:00"/>
    <d v="2022-06-22T00:00:00"/>
    <d v="2022-08-21T00:00:00"/>
    <s v="USD"/>
    <n v="1592709.72"/>
    <n v="132"/>
    <x v="3"/>
    <n v="4.4000000000000004"/>
    <x v="1"/>
    <x v="1"/>
    <s v="Overdue"/>
    <x v="0"/>
    <s v="USD"/>
    <n v="1592709.72"/>
  </r>
  <r>
    <s v="A2310000"/>
    <x v="29"/>
    <x v="28"/>
    <n v="1800027789"/>
    <x v="0"/>
    <x v="1"/>
    <x v="1"/>
    <s v="Orupabo, Amoni "/>
    <n v="0"/>
    <s v="NPDC/OML 34 MAY 2022 Crude Handling"/>
    <s v="468"/>
    <s v="DR"/>
    <s v=""/>
    <d v="2022-06-14T00:00:00"/>
    <d v="2022-06-14T00:00:00"/>
    <d v="2022-08-13T00:00:00"/>
    <s v="USD"/>
    <n v="1912459.81"/>
    <n v="140"/>
    <x v="3"/>
    <n v="4.666666666666667"/>
    <x v="1"/>
    <x v="1"/>
    <s v="Overdue"/>
    <x v="0"/>
    <s v="USD"/>
    <n v="1912459.81"/>
  </r>
  <r>
    <s v="A2310000"/>
    <x v="29"/>
    <x v="28"/>
    <n v="1800027701"/>
    <x v="0"/>
    <x v="1"/>
    <x v="1"/>
    <s v="Orupabo, Amoni "/>
    <n v="0"/>
    <s v="NPDC/OML 34 APRIL 2022 Crude Handling"/>
    <s v="468"/>
    <s v="DR"/>
    <s v=""/>
    <d v="2022-05-12T00:00:00"/>
    <d v="2022-05-12T00:00:00"/>
    <d v="2022-07-11T00:00:00"/>
    <s v="USD"/>
    <n v="2612661.0299999998"/>
    <n v="173"/>
    <x v="3"/>
    <n v="5.7666666666666666"/>
    <x v="1"/>
    <x v="1"/>
    <s v="Overdue"/>
    <x v="0"/>
    <s v="USD"/>
    <n v="2612661.0299999998"/>
  </r>
  <r>
    <s v="A2310000"/>
    <x v="29"/>
    <x v="28"/>
    <n v="104205536"/>
    <x v="0"/>
    <x v="1"/>
    <x v="1"/>
    <s v="Orupabo, Amoni "/>
    <n v="0"/>
    <s v="WHT_1800026578 NPDC/OML 34 AUGUST 2021 Crude Handl"/>
    <s v=""/>
    <s v="AB"/>
    <s v=""/>
    <d v="2022-03-01T00:00:00"/>
    <d v="2022-03-01T00:00:00"/>
    <d v="2022-03-01T00:00:00"/>
    <s v="USD"/>
    <n v="52200.02"/>
    <n v="305"/>
    <x v="4"/>
    <n v="10.166666666666666"/>
    <x v="2"/>
    <x v="2"/>
    <s v="Overdue"/>
    <x v="1"/>
    <s v="USD"/>
    <n v="52200.02"/>
  </r>
  <r>
    <s v="A2310000"/>
    <x v="29"/>
    <x v="28"/>
    <n v="104174945"/>
    <x v="0"/>
    <x v="1"/>
    <x v="1"/>
    <s v="Orupabo, Amoni 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386"/>
    <x v="4"/>
    <n v="12.866666666666667"/>
    <x v="3"/>
    <x v="2"/>
    <s v="Overdue"/>
    <x v="1"/>
    <s v="USD"/>
    <n v="86145.4"/>
  </r>
  <r>
    <s v="A2310000"/>
    <x v="29"/>
    <x v="28"/>
    <n v="104174945"/>
    <x v="0"/>
    <x v="1"/>
    <x v="1"/>
    <s v="Orupabo, Amoni 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386"/>
    <x v="4"/>
    <n v="12.866666666666667"/>
    <x v="3"/>
    <x v="2"/>
    <s v="Overdue"/>
    <x v="1"/>
    <s v="USD"/>
    <n v="83845.62"/>
  </r>
  <r>
    <s v="A2310000"/>
    <x v="29"/>
    <x v="28"/>
    <n v="104174945"/>
    <x v="0"/>
    <x v="1"/>
    <x v="1"/>
    <s v="Orupabo, Amoni 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386"/>
    <x v="4"/>
    <n v="12.866666666666667"/>
    <x v="3"/>
    <x v="2"/>
    <s v="Overdue"/>
    <x v="1"/>
    <s v="USD"/>
    <n v="87985.73"/>
  </r>
  <r>
    <s v="A2310000"/>
    <x v="29"/>
    <x v="28"/>
    <n v="104174945"/>
    <x v="0"/>
    <x v="1"/>
    <x v="1"/>
    <s v="Orupabo, Amoni 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386"/>
    <x v="4"/>
    <n v="12.866666666666667"/>
    <x v="3"/>
    <x v="2"/>
    <s v="Overdue"/>
    <x v="1"/>
    <s v="USD"/>
    <n v="33790.25"/>
  </r>
  <r>
    <s v="A2310000"/>
    <x v="29"/>
    <x v="28"/>
    <n v="104174945"/>
    <x v="0"/>
    <x v="1"/>
    <x v="1"/>
    <s v="Orupabo, Amoni 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386"/>
    <x v="4"/>
    <n v="12.866666666666667"/>
    <x v="3"/>
    <x v="2"/>
    <s v="Overdue"/>
    <x v="1"/>
    <s v="USD"/>
    <n v="50663.75"/>
  </r>
  <r>
    <s v="A2310000"/>
    <x v="29"/>
    <x v="28"/>
    <n v="104174945"/>
    <x v="0"/>
    <x v="1"/>
    <x v="1"/>
    <s v="Orupabo, Amoni "/>
    <s v="WHT Outstg"/>
    <s v="WHT_1800021661 NPDC/OML 34 MARCH 2019 CHA"/>
    <s v=""/>
    <s v="AB"/>
    <s v=""/>
    <d v="2021-12-10T00:00:00"/>
    <d v="2021-12-10T00:00:00"/>
    <d v="2021-12-10T00:00:00"/>
    <s v="USD"/>
    <n v="61505.75"/>
    <n v="386"/>
    <x v="4"/>
    <n v="12.866666666666667"/>
    <x v="3"/>
    <x v="2"/>
    <s v="Overdue"/>
    <x v="1"/>
    <s v="USD"/>
    <n v="61505.75"/>
  </r>
  <r>
    <s v="A2310000"/>
    <x v="29"/>
    <x v="28"/>
    <n v="104174945"/>
    <x v="0"/>
    <x v="1"/>
    <x v="1"/>
    <s v="Orupabo, Amoni "/>
    <s v="WHT Outstg"/>
    <s v="WHT_1800021662 NPDC/OML 34 MARCH 2019 CHA"/>
    <s v=""/>
    <s v="AB"/>
    <s v=""/>
    <d v="2021-12-10T00:00:00"/>
    <d v="2021-12-10T00:00:00"/>
    <d v="2021-12-10T00:00:00"/>
    <s v="USD"/>
    <n v="92234.48"/>
    <n v="386"/>
    <x v="4"/>
    <n v="12.866666666666667"/>
    <x v="3"/>
    <x v="2"/>
    <s v="Overdue"/>
    <x v="1"/>
    <s v="USD"/>
    <n v="92234.48"/>
  </r>
  <r>
    <s v="A2310000"/>
    <x v="29"/>
    <x v="28"/>
    <n v="104174945"/>
    <x v="0"/>
    <x v="1"/>
    <x v="1"/>
    <s v="Orupabo, Amoni "/>
    <s v="WHT Outstg"/>
    <s v="WHT_1800021810 NPDC/OML 34 APR 2019 CHA"/>
    <s v=""/>
    <s v="AB"/>
    <s v=""/>
    <d v="2021-12-10T00:00:00"/>
    <d v="2021-12-10T00:00:00"/>
    <d v="2021-12-10T00:00:00"/>
    <s v="USD"/>
    <n v="54440.29"/>
    <n v="386"/>
    <x v="4"/>
    <n v="12.866666666666667"/>
    <x v="3"/>
    <x v="2"/>
    <s v="Overdue"/>
    <x v="1"/>
    <s v="USD"/>
    <n v="54440.29"/>
  </r>
  <r>
    <s v="A2310000"/>
    <x v="29"/>
    <x v="28"/>
    <n v="104174945"/>
    <x v="0"/>
    <x v="1"/>
    <x v="1"/>
    <s v="Orupabo, Amoni 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386"/>
    <x v="4"/>
    <n v="12.866666666666667"/>
    <x v="3"/>
    <x v="2"/>
    <s v="Overdue"/>
    <x v="1"/>
    <s v="USD"/>
    <n v="81664.39"/>
  </r>
  <r>
    <s v="A2310000"/>
    <x v="29"/>
    <x v="28"/>
    <n v="104174945"/>
    <x v="0"/>
    <x v="1"/>
    <x v="1"/>
    <s v="Orupabo, Amoni 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386"/>
    <x v="4"/>
    <n v="12.866666666666667"/>
    <x v="3"/>
    <x v="2"/>
    <s v="Overdue"/>
    <x v="1"/>
    <s v="USD"/>
    <n v="44373.53"/>
  </r>
  <r>
    <s v="A2310000"/>
    <x v="29"/>
    <x v="28"/>
    <n v="104174945"/>
    <x v="0"/>
    <x v="1"/>
    <x v="1"/>
    <s v="Orupabo, Amoni 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386"/>
    <x v="4"/>
    <n v="12.866666666666667"/>
    <x v="3"/>
    <x v="2"/>
    <s v="Overdue"/>
    <x v="1"/>
    <s v="USD"/>
    <n v="66560.25"/>
  </r>
  <r>
    <s v="A2310000"/>
    <x v="29"/>
    <x v="28"/>
    <n v="104174945"/>
    <x v="0"/>
    <x v="1"/>
    <x v="1"/>
    <s v="Orupabo, Amoni 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386"/>
    <x v="4"/>
    <n v="12.866666666666667"/>
    <x v="3"/>
    <x v="2"/>
    <s v="Overdue"/>
    <x v="1"/>
    <s v="USD"/>
    <n v="12566.59"/>
  </r>
  <r>
    <s v="A2310000"/>
    <x v="29"/>
    <x v="28"/>
    <n v="104174945"/>
    <x v="0"/>
    <x v="1"/>
    <x v="1"/>
    <s v="Orupabo, Amoni 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386"/>
    <x v="4"/>
    <n v="12.866666666666667"/>
    <x v="3"/>
    <x v="2"/>
    <s v="Overdue"/>
    <x v="1"/>
    <s v="USD"/>
    <n v="102785.2"/>
  </r>
  <r>
    <s v="A2310000"/>
    <x v="29"/>
    <x v="28"/>
    <n v="104174947"/>
    <x v="0"/>
    <x v="1"/>
    <x v="1"/>
    <s v="Orupabo, Amoni 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386"/>
    <x v="4"/>
    <n v="12.866666666666667"/>
    <x v="3"/>
    <x v="2"/>
    <s v="Overdue"/>
    <x v="1"/>
    <s v="USD"/>
    <n v="115647.49"/>
  </r>
  <r>
    <s v="A2310000"/>
    <x v="29"/>
    <x v="28"/>
    <n v="104174949"/>
    <x v="0"/>
    <x v="1"/>
    <x v="1"/>
    <s v="Orupabo, Amoni 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386"/>
    <x v="4"/>
    <n v="12.866666666666667"/>
    <x v="3"/>
    <x v="2"/>
    <s v="Overdue"/>
    <x v="1"/>
    <s v="USD"/>
    <n v="99215.71"/>
  </r>
  <r>
    <s v="A2310000"/>
    <x v="29"/>
    <x v="28"/>
    <n v="104174951"/>
    <x v="0"/>
    <x v="1"/>
    <x v="1"/>
    <s v="Orupabo, Amoni 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386"/>
    <x v="4"/>
    <n v="12.866666666666667"/>
    <x v="3"/>
    <x v="2"/>
    <s v="Overdue"/>
    <x v="1"/>
    <s v="USD"/>
    <n v="89584.57"/>
  </r>
  <r>
    <s v="A2310000"/>
    <x v="29"/>
    <x v="28"/>
    <n v="104174956"/>
    <x v="0"/>
    <x v="1"/>
    <x v="1"/>
    <s v="Orupabo, Amoni 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386"/>
    <x v="4"/>
    <n v="12.866666666666667"/>
    <x v="3"/>
    <x v="2"/>
    <s v="Overdue"/>
    <x v="1"/>
    <s v="USD"/>
    <n v="105524.47"/>
  </r>
  <r>
    <s v="A2310000"/>
    <x v="29"/>
    <x v="28"/>
    <n v="104124525"/>
    <x v="0"/>
    <x v="1"/>
    <x v="1"/>
    <s v="Orupabo, Amoni "/>
    <s v="WHT Outstg"/>
    <s v="WHT on 1800025989 NPDC/OML 34 APR 2021 CHA"/>
    <s v=""/>
    <s v="AB"/>
    <s v=""/>
    <d v="2021-09-03T00:00:00"/>
    <d v="2021-09-03T00:00:00"/>
    <d v="2021-09-03T00:00:00"/>
    <s v="USD"/>
    <n v="96570.41"/>
    <n v="484"/>
    <x v="4"/>
    <n v="16.133333333333333"/>
    <x v="3"/>
    <x v="2"/>
    <s v="Overdue"/>
    <x v="1"/>
    <s v="USD"/>
    <n v="96570.41"/>
  </r>
  <r>
    <s v="A2310000"/>
    <x v="29"/>
    <x v="28"/>
    <n v="104124526"/>
    <x v="0"/>
    <x v="1"/>
    <x v="1"/>
    <s v="Orupabo, Amoni "/>
    <s v="WHT Outstg"/>
    <s v="WHT on 1800025857 NPDC/OML 34 MARCH 2021 CHA"/>
    <s v=""/>
    <s v="AB"/>
    <s v=""/>
    <d v="2021-09-03T00:00:00"/>
    <d v="2021-09-03T00:00:00"/>
    <d v="2021-09-03T00:00:00"/>
    <s v="USD"/>
    <n v="101825.12"/>
    <n v="484"/>
    <x v="4"/>
    <n v="16.133333333333333"/>
    <x v="3"/>
    <x v="2"/>
    <s v="Overdue"/>
    <x v="1"/>
    <s v="USD"/>
    <n v="101825.12"/>
  </r>
  <r>
    <s v="A2310000"/>
    <x v="29"/>
    <x v="28"/>
    <n v="104124707"/>
    <x v="0"/>
    <x v="1"/>
    <x v="1"/>
    <s v="Orupabo, Amoni "/>
    <s v="WHT Outstg"/>
    <s v="WHT on 1800025716 NPDC/OML 34 FEB 2021 CHA"/>
    <s v=""/>
    <s v="AB"/>
    <s v=""/>
    <d v="2021-09-03T00:00:00"/>
    <d v="2021-09-03T00:00:00"/>
    <d v="2021-09-03T00:00:00"/>
    <s v="USD"/>
    <n v="88737.12"/>
    <n v="484"/>
    <x v="4"/>
    <n v="16.133333333333333"/>
    <x v="3"/>
    <x v="2"/>
    <s v="Overdue"/>
    <x v="1"/>
    <s v="USD"/>
    <n v="88737.12"/>
  </r>
  <r>
    <s v="A2310000"/>
    <x v="29"/>
    <x v="28"/>
    <n v="104126206"/>
    <x v="0"/>
    <x v="1"/>
    <x v="1"/>
    <s v="Orupabo, Amoni "/>
    <s v="WHT Outstg"/>
    <s v="WHT on 1800025268 NPDC/OML 34 NOV 2020 CHA"/>
    <s v=""/>
    <s v="AB"/>
    <s v=""/>
    <d v="2021-09-03T00:00:00"/>
    <d v="2021-09-03T00:00:00"/>
    <d v="2021-09-03T00:00:00"/>
    <s v="USD"/>
    <n v="107558.95"/>
    <n v="484"/>
    <x v="4"/>
    <n v="16.133333333333333"/>
    <x v="3"/>
    <x v="2"/>
    <s v="Overdue"/>
    <x v="1"/>
    <s v="USD"/>
    <n v="107558.95"/>
  </r>
  <r>
    <s v="A2310000"/>
    <x v="29"/>
    <x v="28"/>
    <n v="104126207"/>
    <x v="0"/>
    <x v="1"/>
    <x v="1"/>
    <s v="Orupabo, Amoni "/>
    <s v="WHT Outstg"/>
    <s v="WHT on 1800025562 NPDC/OML 34 JAN 2021 CHA"/>
    <s v=""/>
    <s v="AB"/>
    <s v=""/>
    <d v="2021-09-03T00:00:00"/>
    <d v="2021-09-03T00:00:00"/>
    <d v="2021-09-03T00:00:00"/>
    <s v="USD"/>
    <n v="105528.41"/>
    <n v="484"/>
    <x v="4"/>
    <n v="16.133333333333333"/>
    <x v="3"/>
    <x v="2"/>
    <s v="Overdue"/>
    <x v="1"/>
    <s v="USD"/>
    <n v="105528.41"/>
  </r>
  <r>
    <s v="A2310000"/>
    <x v="29"/>
    <x v="28"/>
    <n v="104126208"/>
    <x v="0"/>
    <x v="1"/>
    <x v="1"/>
    <s v="Orupabo, Amoni "/>
    <s v="WHT Outstg"/>
    <s v="WHT on 1800025445 NPDC/OML 34 DEC 2020 CHA"/>
    <s v=""/>
    <s v="AB"/>
    <s v=""/>
    <d v="2021-09-03T00:00:00"/>
    <d v="2021-09-03T00:00:00"/>
    <d v="2021-09-03T00:00:00"/>
    <s v="USD"/>
    <n v="112936.64"/>
    <n v="484"/>
    <x v="4"/>
    <n v="16.133333333333333"/>
    <x v="3"/>
    <x v="2"/>
    <s v="Overdue"/>
    <x v="1"/>
    <s v="USD"/>
    <n v="112936.64"/>
  </r>
  <r>
    <s v="A2310000"/>
    <x v="29"/>
    <x v="28"/>
    <n v="104126209"/>
    <x v="0"/>
    <x v="1"/>
    <x v="1"/>
    <s v="Orupabo, Amoni "/>
    <s v="WHT Outstg"/>
    <s v="WHT on 1800024927 NPDC/OML 34 SEPT 2020 CHA"/>
    <s v=""/>
    <s v="AB"/>
    <s v=""/>
    <d v="2021-09-03T00:00:00"/>
    <d v="2021-09-03T00:00:00"/>
    <d v="2021-09-03T00:00:00"/>
    <s v="USD"/>
    <n v="115085.13"/>
    <n v="484"/>
    <x v="4"/>
    <n v="16.133333333333333"/>
    <x v="3"/>
    <x v="2"/>
    <s v="Overdue"/>
    <x v="1"/>
    <s v="USD"/>
    <n v="115085.13"/>
  </r>
  <r>
    <s v="A2310000"/>
    <x v="29"/>
    <x v="28"/>
    <n v="104126210"/>
    <x v="0"/>
    <x v="1"/>
    <x v="1"/>
    <s v="Orupabo, Amoni "/>
    <s v="WHT Outstg"/>
    <s v="WHT on 1800025065 NPDC/OML 34 OCT 2020 CHA"/>
    <s v=""/>
    <s v="AB"/>
    <s v=""/>
    <d v="2021-09-03T00:00:00"/>
    <d v="2021-09-03T00:00:00"/>
    <d v="2021-09-03T00:00:00"/>
    <s v="USD"/>
    <n v="105943.45"/>
    <n v="484"/>
    <x v="4"/>
    <n v="16.133333333333333"/>
    <x v="3"/>
    <x v="2"/>
    <s v="Overdue"/>
    <x v="1"/>
    <s v="USD"/>
    <n v="105943.45"/>
  </r>
  <r>
    <s v="A2310000"/>
    <x v="29"/>
    <x v="28"/>
    <n v="104054397"/>
    <x v="0"/>
    <x v="1"/>
    <x v="1"/>
    <s v="Orupabo, Amoni 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646"/>
    <x v="4"/>
    <n v="21.533333333333335"/>
    <x v="4"/>
    <x v="2"/>
    <s v="Overdue"/>
    <x v="1"/>
    <s v="USD"/>
    <n v="132474.82"/>
  </r>
  <r>
    <s v="A2310000"/>
    <x v="29"/>
    <x v="28"/>
    <n v="104054398"/>
    <x v="0"/>
    <x v="1"/>
    <x v="1"/>
    <s v="Orupabo, Amoni 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646"/>
    <x v="4"/>
    <n v="21.533333333333335"/>
    <x v="4"/>
    <x v="2"/>
    <s v="Overdue"/>
    <x v="1"/>
    <s v="USD"/>
    <n v="161710.38"/>
  </r>
  <r>
    <s v="A2310000"/>
    <x v="29"/>
    <x v="28"/>
    <n v="104054399"/>
    <x v="0"/>
    <x v="1"/>
    <x v="1"/>
    <s v="Orupabo, Amoni 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646"/>
    <x v="4"/>
    <n v="21.533333333333335"/>
    <x v="4"/>
    <x v="2"/>
    <s v="Overdue"/>
    <x v="1"/>
    <s v="USD"/>
    <n v="115334.1"/>
  </r>
  <r>
    <s v="A2310000"/>
    <x v="29"/>
    <x v="28"/>
    <n v="104054400"/>
    <x v="0"/>
    <x v="1"/>
    <x v="1"/>
    <s v="Orupabo, Amoni 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646"/>
    <x v="4"/>
    <n v="21.533333333333335"/>
    <x v="4"/>
    <x v="2"/>
    <s v="Overdue"/>
    <x v="1"/>
    <s v="USD"/>
    <n v="73309.58"/>
  </r>
  <r>
    <s v="A2310000"/>
    <x v="29"/>
    <x v="28"/>
    <n v="104054404"/>
    <x v="0"/>
    <x v="1"/>
    <x v="1"/>
    <s v="Orupabo, Amoni 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646"/>
    <x v="4"/>
    <n v="21.533333333333335"/>
    <x v="4"/>
    <x v="2"/>
    <s v="Overdue"/>
    <x v="1"/>
    <s v="USD"/>
    <n v="170741.61"/>
  </r>
  <r>
    <s v="A2310000"/>
    <x v="29"/>
    <x v="28"/>
    <n v="104054406"/>
    <x v="0"/>
    <x v="1"/>
    <x v="1"/>
    <s v="Orupabo, Amoni 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646"/>
    <x v="4"/>
    <n v="21.533333333333335"/>
    <x v="4"/>
    <x v="2"/>
    <s v="Overdue"/>
    <x v="1"/>
    <s v="USD"/>
    <n v="74917.48"/>
  </r>
  <r>
    <s v="A2310000"/>
    <x v="29"/>
    <x v="28"/>
    <n v="104054407"/>
    <x v="0"/>
    <x v="1"/>
    <x v="1"/>
    <s v="Orupabo, Amoni 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646"/>
    <x v="4"/>
    <n v="21.533333333333335"/>
    <x v="4"/>
    <x v="2"/>
    <s v="Overdue"/>
    <x v="1"/>
    <s v="USD"/>
    <n v="17665.169999999998"/>
  </r>
  <r>
    <s v="A2310000"/>
    <x v="29"/>
    <x v="28"/>
    <n v="104054408"/>
    <x v="0"/>
    <x v="1"/>
    <x v="1"/>
    <s v="Orupabo, Amoni 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646"/>
    <x v="4"/>
    <n v="21.533333333333335"/>
    <x v="4"/>
    <x v="2"/>
    <s v="Overdue"/>
    <x v="1"/>
    <s v="USD"/>
    <n v="70252.740000000005"/>
  </r>
  <r>
    <s v="A2310000"/>
    <x v="29"/>
    <x v="28"/>
    <n v="104054409"/>
    <x v="0"/>
    <x v="1"/>
    <x v="1"/>
    <s v="Orupabo, Amoni 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646"/>
    <x v="4"/>
    <n v="21.533333333333335"/>
    <x v="4"/>
    <x v="2"/>
    <s v="Overdue"/>
    <x v="1"/>
    <s v="USD"/>
    <n v="100778.89"/>
  </r>
  <r>
    <s v="A2310000"/>
    <x v="29"/>
    <x v="28"/>
    <n v="104054410"/>
    <x v="0"/>
    <x v="1"/>
    <x v="1"/>
    <s v="Orupabo, Amoni 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646"/>
    <x v="4"/>
    <n v="21.533333333333335"/>
    <x v="4"/>
    <x v="2"/>
    <s v="Overdue"/>
    <x v="1"/>
    <s v="USD"/>
    <n v="95707.36"/>
  </r>
  <r>
    <s v="A2310000"/>
    <x v="29"/>
    <x v="28"/>
    <n v="104054007"/>
    <x v="0"/>
    <x v="1"/>
    <x v="1"/>
    <s v="Orupabo, Amoni 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647"/>
    <x v="4"/>
    <n v="21.566666666666666"/>
    <x v="4"/>
    <x v="2"/>
    <s v="Overdue"/>
    <x v="1"/>
    <s v="USD"/>
    <n v="108736.87"/>
  </r>
  <r>
    <s v="A2310000"/>
    <x v="29"/>
    <x v="28"/>
    <n v="103950434"/>
    <x v="0"/>
    <x v="1"/>
    <x v="1"/>
    <s v="Orupabo, Amoni 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883"/>
    <x v="4"/>
    <n v="29.433333333333334"/>
    <x v="4"/>
    <x v="2"/>
    <s v="Overdue"/>
    <x v="1"/>
    <s v="USD"/>
    <n v="96009.62"/>
  </r>
  <r>
    <s v="A2310000"/>
    <x v="29"/>
    <x v="28"/>
    <n v="103950434"/>
    <x v="0"/>
    <x v="1"/>
    <x v="1"/>
    <s v="Orupabo, Amoni 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883"/>
    <x v="4"/>
    <n v="29.433333333333334"/>
    <x v="4"/>
    <x v="2"/>
    <s v="Overdue"/>
    <x v="1"/>
    <s v="USD"/>
    <n v="118945.18"/>
  </r>
  <r>
    <s v="A2310000"/>
    <x v="29"/>
    <x v="28"/>
    <n v="104282205"/>
    <x v="0"/>
    <x v="1"/>
    <x v="1"/>
    <s v="Orupabo, Amoni "/>
    <n v="0"/>
    <s v="WHT on balance of inv 1800019287  DEC 2017 Crude H"/>
    <s v=""/>
    <s v="AB"/>
    <s v=""/>
    <d v="2022-08-30T00:00:00"/>
    <d v="2022-08-30T00:00:00"/>
    <d v="2020-05-26T00:00:00"/>
    <s v="NGN"/>
    <n v="114683.17"/>
    <n v="949"/>
    <x v="4"/>
    <n v="31.633333333333333"/>
    <x v="4"/>
    <x v="2"/>
    <s v="Overdue"/>
    <x v="1"/>
    <s v="USD"/>
    <n v="271.19"/>
  </r>
  <r>
    <s v="A2310000"/>
    <x v="29"/>
    <x v="28"/>
    <n v="103920210"/>
    <x v="0"/>
    <x v="1"/>
    <x v="1"/>
    <s v="Orupabo, Amoni 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949"/>
    <x v="4"/>
    <n v="31.633333333333333"/>
    <x v="4"/>
    <x v="2"/>
    <s v="Overdue"/>
    <x v="1"/>
    <s v="USD"/>
    <n v="27684.81"/>
  </r>
  <r>
    <s v="A2310000"/>
    <x v="29"/>
    <x v="28"/>
    <n v="103920210"/>
    <x v="0"/>
    <x v="1"/>
    <x v="1"/>
    <s v="Orupabo, Amoni 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949"/>
    <x v="4"/>
    <n v="31.633333333333333"/>
    <x v="4"/>
    <x v="2"/>
    <s v="Overdue"/>
    <x v="1"/>
    <s v="USD"/>
    <n v="15746.04"/>
  </r>
  <r>
    <s v="A2310000"/>
    <x v="29"/>
    <x v="28"/>
    <n v="103920210"/>
    <x v="0"/>
    <x v="1"/>
    <x v="1"/>
    <s v="Orupabo, Amoni "/>
    <s v="WHT Outstg"/>
    <s v="WHT on inv 1800014009 2014 ESCALATION COST"/>
    <s v=""/>
    <s v="AB"/>
    <s v=""/>
    <d v="2020-05-26T00:00:00"/>
    <d v="2020-05-26T00:00:00"/>
    <d v="2020-05-26T00:00:00"/>
    <s v="USD"/>
    <n v="12819.3"/>
    <n v="949"/>
    <x v="4"/>
    <n v="31.633333333333333"/>
    <x v="4"/>
    <x v="2"/>
    <s v="Overdue"/>
    <x v="1"/>
    <s v="USD"/>
    <n v="12819.3"/>
  </r>
  <r>
    <s v="A2310000"/>
    <x v="29"/>
    <x v="28"/>
    <n v="103920210"/>
    <x v="0"/>
    <x v="1"/>
    <x v="1"/>
    <s v="Orupabo, Amoni 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949"/>
    <x v="4"/>
    <n v="31.633333333333333"/>
    <x v="4"/>
    <x v="2"/>
    <s v="Overdue"/>
    <x v="1"/>
    <s v="USD"/>
    <n v="27504.32"/>
  </r>
  <r>
    <s v="A2310000"/>
    <x v="29"/>
    <x v="28"/>
    <n v="103920210"/>
    <x v="0"/>
    <x v="1"/>
    <x v="1"/>
    <s v="Orupabo, Amoni 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949"/>
    <x v="4"/>
    <n v="31.633333333333333"/>
    <x v="4"/>
    <x v="2"/>
    <s v="Overdue"/>
    <x v="1"/>
    <s v="USD"/>
    <n v="166090.35999999999"/>
  </r>
  <r>
    <s v="A2310000"/>
    <x v="29"/>
    <x v="28"/>
    <n v="103920210"/>
    <x v="0"/>
    <x v="1"/>
    <x v="1"/>
    <s v="Orupabo, Amoni 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949"/>
    <x v="4"/>
    <n v="31.633333333333333"/>
    <x v="4"/>
    <x v="2"/>
    <s v="Overdue"/>
    <x v="1"/>
    <s v="USD"/>
    <n v="97253.47"/>
  </r>
  <r>
    <s v="A2310000"/>
    <x v="29"/>
    <x v="28"/>
    <n v="103920212"/>
    <x v="0"/>
    <x v="1"/>
    <x v="1"/>
    <s v="Orupabo, Amoni 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949"/>
    <x v="4"/>
    <n v="31.633333333333333"/>
    <x v="4"/>
    <x v="2"/>
    <s v="Overdue"/>
    <x v="1"/>
    <s v="USD"/>
    <n v="30655.360000000001"/>
  </r>
  <r>
    <s v="A2310000"/>
    <x v="29"/>
    <x v="28"/>
    <n v="103920215"/>
    <x v="0"/>
    <x v="1"/>
    <x v="1"/>
    <s v="Orupabo, Amoni 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949"/>
    <x v="4"/>
    <n v="31.633333333333333"/>
    <x v="4"/>
    <x v="2"/>
    <s v="Overdue"/>
    <x v="1"/>
    <s v="USD"/>
    <n v="25064.04"/>
  </r>
  <r>
    <s v="A2310000"/>
    <x v="29"/>
    <x v="28"/>
    <n v="103920220"/>
    <x v="0"/>
    <x v="1"/>
    <x v="1"/>
    <s v="Orupabo, Amoni 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949"/>
    <x v="4"/>
    <n v="31.633333333333333"/>
    <x v="4"/>
    <x v="2"/>
    <s v="Overdue"/>
    <x v="1"/>
    <s v="USD"/>
    <n v="24436.11"/>
  </r>
  <r>
    <s v="A2310000"/>
    <x v="29"/>
    <x v="28"/>
    <n v="103920220"/>
    <x v="0"/>
    <x v="1"/>
    <x v="1"/>
    <s v="Orupabo, Amoni 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949"/>
    <x v="4"/>
    <n v="31.633333333333333"/>
    <x v="4"/>
    <x v="2"/>
    <s v="Overdue"/>
    <x v="1"/>
    <s v="USD"/>
    <n v="22550.82"/>
  </r>
  <r>
    <s v="A2310000"/>
    <x v="29"/>
    <x v="28"/>
    <n v="103920220"/>
    <x v="0"/>
    <x v="1"/>
    <x v="1"/>
    <s v="Orupabo, Amoni 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949"/>
    <x v="4"/>
    <n v="31.633333333333333"/>
    <x v="4"/>
    <x v="2"/>
    <s v="Overdue"/>
    <x v="1"/>
    <s v="USD"/>
    <n v="6928.94"/>
  </r>
  <r>
    <s v="A2310000"/>
    <x v="29"/>
    <x v="28"/>
    <n v="103920220"/>
    <x v="0"/>
    <x v="1"/>
    <x v="1"/>
    <s v="Orupabo, Amoni 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949"/>
    <x v="4"/>
    <n v="31.633333333333333"/>
    <x v="4"/>
    <x v="2"/>
    <s v="Overdue"/>
    <x v="1"/>
    <s v="USD"/>
    <n v="1933.53"/>
  </r>
  <r>
    <s v="A2310000"/>
    <x v="29"/>
    <x v="28"/>
    <n v="103920220"/>
    <x v="0"/>
    <x v="1"/>
    <x v="1"/>
    <s v="Orupabo, Amoni 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949"/>
    <x v="4"/>
    <n v="31.633333333333333"/>
    <x v="4"/>
    <x v="2"/>
    <s v="Overdue"/>
    <x v="1"/>
    <s v="USD"/>
    <n v="13019.21"/>
  </r>
  <r>
    <s v="A2310000"/>
    <x v="29"/>
    <x v="28"/>
    <n v="103920220"/>
    <x v="0"/>
    <x v="1"/>
    <x v="1"/>
    <s v="Orupabo, Amoni 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949"/>
    <x v="4"/>
    <n v="31.633333333333333"/>
    <x v="4"/>
    <x v="2"/>
    <s v="Overdue"/>
    <x v="1"/>
    <s v="USD"/>
    <n v="60674.6"/>
  </r>
  <r>
    <s v="A2310000"/>
    <x v="29"/>
    <x v="28"/>
    <n v="103920220"/>
    <x v="0"/>
    <x v="1"/>
    <x v="1"/>
    <s v="Orupabo, Amoni 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949"/>
    <x v="4"/>
    <n v="31.633333333333333"/>
    <x v="4"/>
    <x v="2"/>
    <s v="Overdue"/>
    <x v="1"/>
    <s v="USD"/>
    <n v="74760.31"/>
  </r>
  <r>
    <s v="A2310000"/>
    <x v="29"/>
    <x v="28"/>
    <n v="103920220"/>
    <x v="0"/>
    <x v="1"/>
    <x v="1"/>
    <s v="Orupabo, Amoni 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949"/>
    <x v="4"/>
    <n v="31.633333333333333"/>
    <x v="4"/>
    <x v="2"/>
    <s v="Overdue"/>
    <x v="1"/>
    <s v="USD"/>
    <n v="72833.91"/>
  </r>
  <r>
    <s v="A2310000"/>
    <x v="29"/>
    <x v="28"/>
    <n v="103920220"/>
    <x v="0"/>
    <x v="1"/>
    <x v="1"/>
    <s v="Orupabo, Amoni 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949"/>
    <x v="4"/>
    <n v="31.633333333333333"/>
    <x v="4"/>
    <x v="2"/>
    <s v="Overdue"/>
    <x v="1"/>
    <s v="USD"/>
    <n v="65351.38"/>
  </r>
  <r>
    <s v="A2310000"/>
    <x v="29"/>
    <x v="28"/>
    <n v="103920220"/>
    <x v="0"/>
    <x v="1"/>
    <x v="1"/>
    <s v="Orupabo, Amoni 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949"/>
    <x v="4"/>
    <n v="31.633333333333333"/>
    <x v="4"/>
    <x v="2"/>
    <s v="Overdue"/>
    <x v="1"/>
    <s v="USD"/>
    <n v="259.2"/>
  </r>
  <r>
    <s v="A2310000"/>
    <x v="29"/>
    <x v="28"/>
    <n v="103920220"/>
    <x v="0"/>
    <x v="1"/>
    <x v="1"/>
    <s v="Orupabo, Amoni 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949"/>
    <x v="4"/>
    <n v="31.633333333333333"/>
    <x v="4"/>
    <x v="2"/>
    <s v="Overdue"/>
    <x v="1"/>
    <s v="USD"/>
    <n v="250.4"/>
  </r>
  <r>
    <s v="A2310000"/>
    <x v="29"/>
    <x v="28"/>
    <n v="103920220"/>
    <x v="0"/>
    <x v="1"/>
    <x v="1"/>
    <s v="Orupabo, Amoni 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949"/>
    <x v="4"/>
    <n v="31.633333333333333"/>
    <x v="4"/>
    <x v="2"/>
    <s v="Overdue"/>
    <x v="1"/>
    <s v="USD"/>
    <n v="60273.79"/>
  </r>
  <r>
    <s v="A2310000"/>
    <x v="29"/>
    <x v="28"/>
    <n v="103920220"/>
    <x v="0"/>
    <x v="1"/>
    <x v="1"/>
    <s v="Orupabo, Amoni 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949"/>
    <x v="4"/>
    <n v="31.633333333333333"/>
    <x v="4"/>
    <x v="2"/>
    <s v="Overdue"/>
    <x v="1"/>
    <s v="USD"/>
    <n v="59709.63"/>
  </r>
  <r>
    <s v="A2310000"/>
    <x v="29"/>
    <x v="28"/>
    <n v="103920223"/>
    <x v="0"/>
    <x v="1"/>
    <x v="1"/>
    <s v="Orupabo, Amoni 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949"/>
    <x v="4"/>
    <n v="31.633333333333333"/>
    <x v="4"/>
    <x v="2"/>
    <s v="Overdue"/>
    <x v="1"/>
    <s v="USD"/>
    <n v="62984.78"/>
  </r>
  <r>
    <s v="A2310000"/>
    <x v="29"/>
    <x v="28"/>
    <n v="103920223"/>
    <x v="0"/>
    <x v="1"/>
    <x v="1"/>
    <s v="Orupabo, Amoni 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949"/>
    <x v="4"/>
    <n v="31.633333333333333"/>
    <x v="4"/>
    <x v="2"/>
    <s v="Overdue"/>
    <x v="1"/>
    <s v="USD"/>
    <n v="66674.92"/>
  </r>
  <r>
    <s v="A2310000"/>
    <x v="29"/>
    <x v="28"/>
    <n v="103920223"/>
    <x v="0"/>
    <x v="1"/>
    <x v="1"/>
    <s v="Orupabo, Amoni 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949"/>
    <x v="4"/>
    <n v="31.633333333333333"/>
    <x v="4"/>
    <x v="2"/>
    <s v="Overdue"/>
    <x v="1"/>
    <s v="USD"/>
    <n v="69348.41"/>
  </r>
  <r>
    <s v="A2310000"/>
    <x v="29"/>
    <x v="28"/>
    <n v="103920224"/>
    <x v="0"/>
    <x v="1"/>
    <x v="1"/>
    <s v="Orupabo, Amoni 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949"/>
    <x v="4"/>
    <n v="31.633333333333333"/>
    <x v="4"/>
    <x v="2"/>
    <s v="Overdue"/>
    <x v="1"/>
    <s v="USD"/>
    <n v="64646.39"/>
  </r>
  <r>
    <s v="A2310000"/>
    <x v="29"/>
    <x v="28"/>
    <n v="103920224"/>
    <x v="0"/>
    <x v="1"/>
    <x v="1"/>
    <s v="Orupabo, Amoni 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949"/>
    <x v="4"/>
    <n v="31.633333333333333"/>
    <x v="4"/>
    <x v="2"/>
    <s v="Overdue"/>
    <x v="1"/>
    <s v="USD"/>
    <n v="74213.45"/>
  </r>
  <r>
    <s v="A2310000"/>
    <x v="29"/>
    <x v="28"/>
    <n v="103920224"/>
    <x v="0"/>
    <x v="1"/>
    <x v="1"/>
    <s v="Orupabo, Amoni 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949"/>
    <x v="4"/>
    <n v="31.633333333333333"/>
    <x v="4"/>
    <x v="2"/>
    <s v="Overdue"/>
    <x v="1"/>
    <s v="USD"/>
    <n v="51280.61"/>
  </r>
  <r>
    <s v="A2310000"/>
    <x v="29"/>
    <x v="28"/>
    <n v="103920226"/>
    <x v="0"/>
    <x v="1"/>
    <x v="1"/>
    <s v="Orupabo, Amoni "/>
    <s v="WHT Outstg"/>
    <s v="WHT on inv 1800018289 JUNE 2017 CRUDE HANDLING"/>
    <s v=""/>
    <s v="AB"/>
    <s v=""/>
    <d v="2020-05-26T00:00:00"/>
    <d v="2020-05-26T00:00:00"/>
    <d v="2020-05-26T00:00:00"/>
    <s v="USD"/>
    <n v="47777.4"/>
    <n v="949"/>
    <x v="4"/>
    <n v="31.633333333333333"/>
    <x v="4"/>
    <x v="2"/>
    <s v="Overdue"/>
    <x v="1"/>
    <s v="USD"/>
    <n v="47777.4"/>
  </r>
  <r>
    <s v="A2310000"/>
    <x v="29"/>
    <x v="28"/>
    <n v="103920226"/>
    <x v="0"/>
    <x v="1"/>
    <x v="1"/>
    <s v="Orupabo, Amoni 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949"/>
    <x v="4"/>
    <n v="31.633333333333333"/>
    <x v="4"/>
    <x v="2"/>
    <s v="Overdue"/>
    <x v="1"/>
    <s v="USD"/>
    <n v="58840.2"/>
  </r>
  <r>
    <s v="A2310000"/>
    <x v="29"/>
    <x v="28"/>
    <n v="103920226"/>
    <x v="0"/>
    <x v="1"/>
    <x v="1"/>
    <s v="Orupabo, Amoni 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949"/>
    <x v="4"/>
    <n v="31.633333333333333"/>
    <x v="4"/>
    <x v="2"/>
    <s v="Overdue"/>
    <x v="1"/>
    <s v="USD"/>
    <n v="10257.27"/>
  </r>
  <r>
    <s v="A2310000"/>
    <x v="29"/>
    <x v="28"/>
    <n v="103920226"/>
    <x v="0"/>
    <x v="1"/>
    <x v="1"/>
    <s v="Orupabo, Amoni 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949"/>
    <x v="4"/>
    <n v="31.633333333333333"/>
    <x v="4"/>
    <x v="2"/>
    <s v="Overdue"/>
    <x v="1"/>
    <s v="USD"/>
    <n v="57360.57"/>
  </r>
  <r>
    <s v="A2310000"/>
    <x v="29"/>
    <x v="28"/>
    <n v="103920226"/>
    <x v="0"/>
    <x v="1"/>
    <x v="1"/>
    <s v="Orupabo, Amoni 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949"/>
    <x v="4"/>
    <n v="31.633333333333333"/>
    <x v="4"/>
    <x v="2"/>
    <s v="Overdue"/>
    <x v="1"/>
    <s v="USD"/>
    <n v="51430.69"/>
  </r>
  <r>
    <s v="A2310000"/>
    <x v="29"/>
    <x v="28"/>
    <n v="103920226"/>
    <x v="0"/>
    <x v="1"/>
    <x v="1"/>
    <s v="Orupabo, Amoni 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949"/>
    <x v="4"/>
    <n v="31.633333333333333"/>
    <x v="4"/>
    <x v="2"/>
    <s v="Overdue"/>
    <x v="1"/>
    <s v="USD"/>
    <n v="47475.59"/>
  </r>
  <r>
    <s v="A2310000"/>
    <x v="29"/>
    <x v="28"/>
    <n v="103920226"/>
    <x v="0"/>
    <x v="1"/>
    <x v="1"/>
    <s v="Orupabo, Amoni 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949"/>
    <x v="4"/>
    <n v="31.633333333333333"/>
    <x v="4"/>
    <x v="2"/>
    <s v="Overdue"/>
    <x v="1"/>
    <s v="USD"/>
    <n v="46987.22"/>
  </r>
  <r>
    <s v="A2310000"/>
    <x v="29"/>
    <x v="28"/>
    <n v="103920226"/>
    <x v="0"/>
    <x v="1"/>
    <x v="1"/>
    <s v="Orupabo, Amoni 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949"/>
    <x v="4"/>
    <n v="31.633333333333333"/>
    <x v="4"/>
    <x v="2"/>
    <s v="Overdue"/>
    <x v="1"/>
    <s v="USD"/>
    <n v="50605.86"/>
  </r>
  <r>
    <s v="A2310000"/>
    <x v="29"/>
    <x v="28"/>
    <n v="103920226"/>
    <x v="0"/>
    <x v="1"/>
    <x v="1"/>
    <s v="Orupabo, Amoni 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949"/>
    <x v="4"/>
    <n v="31.633333333333333"/>
    <x v="4"/>
    <x v="2"/>
    <s v="Overdue"/>
    <x v="1"/>
    <s v="USD"/>
    <n v="49586"/>
  </r>
  <r>
    <s v="A2310000"/>
    <x v="29"/>
    <x v="28"/>
    <n v="103920226"/>
    <x v="0"/>
    <x v="1"/>
    <x v="1"/>
    <s v="Orupabo, Amoni 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949"/>
    <x v="4"/>
    <n v="31.633333333333333"/>
    <x v="4"/>
    <x v="2"/>
    <s v="Overdue"/>
    <x v="1"/>
    <s v="USD"/>
    <n v="52514.98"/>
  </r>
  <r>
    <s v="A2310000"/>
    <x v="29"/>
    <x v="28"/>
    <n v="103920226"/>
    <x v="0"/>
    <x v="1"/>
    <x v="1"/>
    <s v="Orupabo, Amoni 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949"/>
    <x v="4"/>
    <n v="31.633333333333333"/>
    <x v="4"/>
    <x v="2"/>
    <s v="Overdue"/>
    <x v="1"/>
    <s v="USD"/>
    <n v="52443.06"/>
  </r>
  <r>
    <s v="A2310000"/>
    <x v="29"/>
    <x v="28"/>
    <n v="103920226"/>
    <x v="0"/>
    <x v="1"/>
    <x v="1"/>
    <s v="Orupabo, Amoni 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949"/>
    <x v="4"/>
    <n v="31.633333333333333"/>
    <x v="4"/>
    <x v="2"/>
    <s v="Overdue"/>
    <x v="1"/>
    <s v="USD"/>
    <n v="54530.65"/>
  </r>
  <r>
    <s v="A2310000"/>
    <x v="29"/>
    <x v="28"/>
    <n v="103920226"/>
    <x v="0"/>
    <x v="1"/>
    <x v="1"/>
    <s v="Orupabo, Amoni 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949"/>
    <x v="4"/>
    <n v="31.633333333333333"/>
    <x v="4"/>
    <x v="2"/>
    <s v="Overdue"/>
    <x v="1"/>
    <s v="USD"/>
    <n v="57469.35"/>
  </r>
  <r>
    <s v="A2310000"/>
    <x v="29"/>
    <x v="28"/>
    <n v="103920226"/>
    <x v="0"/>
    <x v="1"/>
    <x v="1"/>
    <s v="Orupabo, Amoni 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949"/>
    <x v="4"/>
    <n v="31.633333333333333"/>
    <x v="4"/>
    <x v="2"/>
    <s v="Overdue"/>
    <x v="1"/>
    <s v="USD"/>
    <n v="55939.12"/>
  </r>
  <r>
    <s v="A2310000"/>
    <x v="29"/>
    <x v="28"/>
    <n v="103920226"/>
    <x v="0"/>
    <x v="1"/>
    <x v="1"/>
    <s v="Orupabo, Amoni 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949"/>
    <x v="4"/>
    <n v="31.633333333333333"/>
    <x v="4"/>
    <x v="2"/>
    <s v="Overdue"/>
    <x v="1"/>
    <s v="USD"/>
    <n v="58644.27"/>
  </r>
  <r>
    <s v="A2310000"/>
    <x v="29"/>
    <x v="28"/>
    <n v="103920175"/>
    <x v="0"/>
    <x v="1"/>
    <x v="1"/>
    <s v="Orupabo, Amoni 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950"/>
    <x v="4"/>
    <n v="31.666666666666668"/>
    <x v="4"/>
    <x v="2"/>
    <s v="Overdue"/>
    <x v="1"/>
    <s v="USD"/>
    <n v="21579.08"/>
  </r>
  <r>
    <s v="A2310000"/>
    <x v="29"/>
    <x v="28"/>
    <n v="103920175"/>
    <x v="0"/>
    <x v="1"/>
    <x v="1"/>
    <s v="Orupabo, Amoni 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950"/>
    <x v="4"/>
    <n v="31.666666666666668"/>
    <x v="4"/>
    <x v="2"/>
    <s v="Overdue"/>
    <x v="1"/>
    <s v="USD"/>
    <n v="10657.48"/>
  </r>
  <r>
    <s v="A2310000"/>
    <x v="29"/>
    <x v="28"/>
    <n v="103920175"/>
    <x v="0"/>
    <x v="1"/>
    <x v="1"/>
    <s v="Orupabo, Amoni 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950"/>
    <x v="4"/>
    <n v="31.666666666666668"/>
    <x v="4"/>
    <x v="2"/>
    <s v="Overdue"/>
    <x v="1"/>
    <s v="USD"/>
    <n v="13448.17"/>
  </r>
  <r>
    <s v="A2310000"/>
    <x v="29"/>
    <x v="28"/>
    <n v="103920175"/>
    <x v="0"/>
    <x v="1"/>
    <x v="1"/>
    <s v="Orupabo, Amoni 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950"/>
    <x v="4"/>
    <n v="31.666666666666668"/>
    <x v="4"/>
    <x v="2"/>
    <s v="Overdue"/>
    <x v="1"/>
    <s v="USD"/>
    <n v="18302.11"/>
  </r>
  <r>
    <s v="A2310000"/>
    <x v="29"/>
    <x v="28"/>
    <n v="103642707"/>
    <x v="0"/>
    <x v="1"/>
    <x v="1"/>
    <s v="Orupabo, Amoni "/>
    <s v="WHT Outstg"/>
    <s v="WHT on inv 1800020363"/>
    <s v=""/>
    <s v="AB"/>
    <s v=""/>
    <d v="2018-11-05T00:00:00"/>
    <d v="2018-11-05T00:00:00"/>
    <d v="2018-11-05T00:00:00"/>
    <s v="NGN"/>
    <n v="24049774.329999998"/>
    <n v="1517"/>
    <x v="4"/>
    <n v="50.56666666666667"/>
    <x v="4"/>
    <x v="2"/>
    <s v="Overdue"/>
    <x v="1"/>
    <s v="USD"/>
    <n v="78568.210000000006"/>
  </r>
  <r>
    <s v="A2310000"/>
    <x v="29"/>
    <x v="28"/>
    <n v="103626552"/>
    <x v="0"/>
    <x v="1"/>
    <x v="1"/>
    <s v="Orupabo, Amoni "/>
    <s v="WHT Outstg"/>
    <s v="WHT on inv 1800020060"/>
    <s v=""/>
    <s v="AB"/>
    <s v=""/>
    <d v="2018-10-08T00:00:00"/>
    <d v="2018-10-08T00:00:00"/>
    <d v="2018-10-08T00:00:00"/>
    <s v="NGN"/>
    <n v="13583447.869999999"/>
    <n v="1545"/>
    <x v="4"/>
    <n v="51.5"/>
    <x v="4"/>
    <x v="2"/>
    <s v="Overdue"/>
    <x v="1"/>
    <s v="USD"/>
    <n v="44404.29"/>
  </r>
  <r>
    <s v="A2310000"/>
    <x v="29"/>
    <x v="28"/>
    <n v="103626585"/>
    <x v="0"/>
    <x v="1"/>
    <x v="1"/>
    <s v="Orupabo, Amoni "/>
    <s v="WHT Outstg"/>
    <s v="WHT on inv 1800019573"/>
    <s v=""/>
    <s v="AB"/>
    <s v=""/>
    <d v="2018-10-08T00:00:00"/>
    <d v="2018-10-08T00:00:00"/>
    <d v="2018-10-08T00:00:00"/>
    <s v="NGN"/>
    <n v="20787956.600000001"/>
    <n v="1545"/>
    <x v="4"/>
    <n v="51.5"/>
    <x v="4"/>
    <x v="2"/>
    <s v="Overdue"/>
    <x v="1"/>
    <s v="USD"/>
    <n v="67955.83"/>
  </r>
  <r>
    <s v="A2310000"/>
    <x v="29"/>
    <x v="28"/>
    <n v="103611524"/>
    <x v="0"/>
    <x v="1"/>
    <x v="1"/>
    <s v="Orupabo, Amoni "/>
    <s v="WHT Outstg"/>
    <s v="WHT on Inv 1800019287"/>
    <s v=""/>
    <s v="AB"/>
    <s v=""/>
    <d v="2018-08-31T00:00:00"/>
    <d v="2018-08-31T00:00:00"/>
    <d v="2018-08-31T00:00:00"/>
    <s v="NGN"/>
    <n v="23213961.32"/>
    <n v="1583"/>
    <x v="4"/>
    <n v="52.766666666666666"/>
    <x v="4"/>
    <x v="2"/>
    <s v="Overdue"/>
    <x v="1"/>
    <s v="USD"/>
    <n v="75949.119999999995"/>
  </r>
  <r>
    <s v="A2310000"/>
    <x v="29"/>
    <x v="28"/>
    <n v="103419416"/>
    <x v="0"/>
    <x v="1"/>
    <x v="1"/>
    <s v="Orupabo, Amoni "/>
    <s v="WHT Outstg"/>
    <s v="WHT on inv1800016130 Feb16"/>
    <s v=""/>
    <s v="AB"/>
    <s v=""/>
    <d v="2017-07-05T00:00:00"/>
    <d v="2017-07-05T00:00:00"/>
    <d v="2017-07-05T00:00:00"/>
    <s v="NGN"/>
    <n v="4247810.33"/>
    <n v="2005"/>
    <x v="4"/>
    <n v="66.833333333333329"/>
    <x v="4"/>
    <x v="2"/>
    <s v="Overdue"/>
    <x v="1"/>
    <s v="USD"/>
    <n v="13499.97"/>
  </r>
  <r>
    <s v="A2310000"/>
    <x v="29"/>
    <x v="28"/>
    <n v="103419417"/>
    <x v="0"/>
    <x v="1"/>
    <x v="1"/>
    <s v="Orupabo, Amoni "/>
    <s v="WHT Outstg"/>
    <s v="WHT on inv no 1800015707 Dec15"/>
    <s v=""/>
    <s v="AB"/>
    <s v=""/>
    <d v="2017-07-05T00:00:00"/>
    <d v="2017-07-05T00:00:00"/>
    <d v="2017-07-05T00:00:00"/>
    <s v="NGN"/>
    <n v="9192391.5"/>
    <n v="2005"/>
    <x v="4"/>
    <n v="66.833333333333329"/>
    <x v="4"/>
    <x v="2"/>
    <s v="Overdue"/>
    <x v="1"/>
    <s v="USD"/>
    <n v="29214.34"/>
  </r>
  <r>
    <s v="A2310000"/>
    <x v="29"/>
    <x v="28"/>
    <n v="103419418"/>
    <x v="0"/>
    <x v="1"/>
    <x v="1"/>
    <s v="Orupabo, Amoni "/>
    <s v="WHT Outstg"/>
    <s v="WHT on inv no 1800015960 Jan16"/>
    <s v=""/>
    <s v="AB"/>
    <s v=""/>
    <d v="2017-07-05T00:00:00"/>
    <d v="2017-07-05T00:00:00"/>
    <d v="2017-07-05T00:00:00"/>
    <s v="NGN"/>
    <n v="10422328.939999999"/>
    <n v="2005"/>
    <x v="4"/>
    <n v="66.833333333333329"/>
    <x v="4"/>
    <x v="2"/>
    <s v="Overdue"/>
    <x v="1"/>
    <s v="USD"/>
    <n v="33123.199999999997"/>
  </r>
  <r>
    <s v="A2310000"/>
    <x v="29"/>
    <x v="28"/>
    <n v="103362312"/>
    <x v="0"/>
    <x v="1"/>
    <x v="1"/>
    <s v="Orupabo, Amoni "/>
    <s v="WHT Outstg"/>
    <s v="WHT on inv 1800015181"/>
    <s v=""/>
    <s v="AB"/>
    <s v=""/>
    <d v="2017-03-06T00:00:00"/>
    <d v="2017-03-06T00:00:00"/>
    <d v="2017-03-06T00:00:00"/>
    <s v="NGN"/>
    <n v="11407427.73"/>
    <n v="2126"/>
    <x v="4"/>
    <n v="70.86666666666666"/>
    <x v="4"/>
    <x v="2"/>
    <s v="Overdue"/>
    <x v="1"/>
    <s v="USD"/>
    <n v="36242.54"/>
  </r>
  <r>
    <s v="A2310000"/>
    <x v="29"/>
    <x v="28"/>
    <n v="103157849"/>
    <x v="0"/>
    <x v="1"/>
    <x v="1"/>
    <s v="Orupabo, Amoni "/>
    <s v="WHT Outstg"/>
    <s v="WHT on NPDC OML 34 pmt 1800014925"/>
    <s v=""/>
    <s v="AB"/>
    <s v=""/>
    <d v="2016-03-02T00:00:00"/>
    <d v="2016-03-02T00:00:00"/>
    <d v="2016-03-02T00:00:00"/>
    <s v="NGN"/>
    <n v="11416412.49"/>
    <n v="2495"/>
    <x v="4"/>
    <n v="83.166666666666671"/>
    <x v="4"/>
    <x v="2"/>
    <s v="Overdue"/>
    <x v="1"/>
    <s v="USD"/>
    <n v="57296.69"/>
  </r>
  <r>
    <s v="A2310000"/>
    <x v="29"/>
    <x v="28"/>
    <n v="103157850"/>
    <x v="0"/>
    <x v="1"/>
    <x v="1"/>
    <s v="Orupabo, Amoni "/>
    <s v="WHT Outstg"/>
    <s v="WHT on NPDC OML 34 pmt 1800014332"/>
    <s v=""/>
    <s v="AB"/>
    <s v=""/>
    <d v="2016-03-02T00:00:00"/>
    <d v="2016-03-02T00:00:00"/>
    <d v="2016-03-02T00:00:00"/>
    <s v="NGN"/>
    <n v="12709812.84"/>
    <n v="2495"/>
    <x v="4"/>
    <n v="83.166666666666671"/>
    <x v="4"/>
    <x v="2"/>
    <s v="Overdue"/>
    <x v="1"/>
    <s v="USD"/>
    <n v="63788.01"/>
  </r>
  <r>
    <s v="A2310000"/>
    <x v="29"/>
    <x v="28"/>
    <n v="103140844"/>
    <x v="0"/>
    <x v="1"/>
    <x v="1"/>
    <s v="Orupabo, Amoni "/>
    <s v="WHT Outstg"/>
    <s v="WHT on NPDC OML34 Pmt 1800015093"/>
    <s v=""/>
    <s v="AB"/>
    <s v=""/>
    <d v="2016-01-20T00:00:00"/>
    <d v="2016-01-20T00:00:00"/>
    <d v="2016-01-20T00:00:00"/>
    <s v="NGN"/>
    <n v="7480337.5599999996"/>
    <n v="2537"/>
    <x v="4"/>
    <n v="84.566666666666663"/>
    <x v="4"/>
    <x v="2"/>
    <s v="Overdue"/>
    <x v="1"/>
    <s v="USD"/>
    <n v="37542.32"/>
  </r>
  <r>
    <s v="A2310000"/>
    <x v="29"/>
    <x v="28"/>
    <n v="103140845"/>
    <x v="0"/>
    <x v="1"/>
    <x v="1"/>
    <s v="Orupabo, Amoni "/>
    <s v="WHT Outstg"/>
    <s v="WHT on NPDC OML34 Pmt 1800014752"/>
    <s v=""/>
    <s v="AB"/>
    <s v=""/>
    <d v="2016-01-20T00:00:00"/>
    <d v="2016-01-20T00:00:00"/>
    <d v="2016-01-20T00:00:00"/>
    <s v="NGN"/>
    <n v="4379908.57"/>
    <n v="2537"/>
    <x v="4"/>
    <n v="84.566666666666663"/>
    <x v="4"/>
    <x v="2"/>
    <s v="Overdue"/>
    <x v="1"/>
    <s v="USD"/>
    <n v="21981.89"/>
  </r>
  <r>
    <s v="A2310000"/>
    <x v="29"/>
    <x v="28"/>
    <n v="103105364"/>
    <x v="0"/>
    <x v="1"/>
    <x v="1"/>
    <s v="Orupabo, Amoni "/>
    <s v="WHT Outstg"/>
    <s v="WHT on 1800014465"/>
    <s v=""/>
    <s v="AB"/>
    <s v=""/>
    <d v="2015-11-09T00:00:00"/>
    <d v="2015-11-09T00:00:00"/>
    <d v="2015-11-09T00:00:00"/>
    <s v="NGN"/>
    <n v="1932407.59"/>
    <n v="2609"/>
    <x v="4"/>
    <n v="86.966666666666669"/>
    <x v="4"/>
    <x v="2"/>
    <s v="Overdue"/>
    <x v="1"/>
    <s v="USD"/>
    <n v="9697.2099999999991"/>
  </r>
  <r>
    <s v="A2310000"/>
    <x v="29"/>
    <x v="28"/>
    <n v="103100623"/>
    <x v="0"/>
    <x v="1"/>
    <x v="1"/>
    <s v="Orupabo, Amoni 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613"/>
    <x v="4"/>
    <n v="87.1"/>
    <x v="4"/>
    <x v="2"/>
    <s v="Overdue"/>
    <x v="1"/>
    <s v="USD"/>
    <n v="194169.84"/>
  </r>
  <r>
    <s v="A2310000"/>
    <x v="29"/>
    <x v="28"/>
    <n v="103100625"/>
    <x v="0"/>
    <x v="1"/>
    <x v="1"/>
    <s v="Orupabo, Amoni 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613"/>
    <x v="4"/>
    <n v="87.1"/>
    <x v="4"/>
    <x v="2"/>
    <s v="Overdue"/>
    <x v="1"/>
    <s v="USD"/>
    <n v="113695.3"/>
  </r>
  <r>
    <s v="A2310000"/>
    <x v="29"/>
    <x v="28"/>
    <n v="103100631"/>
    <x v="0"/>
    <x v="1"/>
    <x v="1"/>
    <s v="Orupabo, Amoni "/>
    <s v="WHT Outstg"/>
    <s v="WHT on 1800014150"/>
    <s v=""/>
    <s v="AB"/>
    <s v=""/>
    <d v="2015-11-05T00:00:00"/>
    <d v="2015-11-05T00:00:00"/>
    <d v="2015-11-05T00:00:00"/>
    <s v="NGN"/>
    <n v="7779328.4299999997"/>
    <n v="2613"/>
    <x v="4"/>
    <n v="87.1"/>
    <x v="4"/>
    <x v="2"/>
    <s v="Overdue"/>
    <x v="1"/>
    <s v="USD"/>
    <n v="39053.01"/>
  </r>
  <r>
    <s v="A2310000"/>
    <x v="29"/>
    <x v="28"/>
    <n v="103100634"/>
    <x v="0"/>
    <x v="1"/>
    <x v="1"/>
    <s v="Orupabo, Amoni "/>
    <s v="WHT Outstg"/>
    <s v="WHT on: 1800012607"/>
    <s v=""/>
    <s v="AB"/>
    <s v=""/>
    <d v="2015-11-05T00:00:00"/>
    <d v="2015-11-05T00:00:00"/>
    <d v="2015-11-05T00:00:00"/>
    <s v="NGN"/>
    <n v="6801183.1600000001"/>
    <n v="2613"/>
    <x v="4"/>
    <n v="87.1"/>
    <x v="4"/>
    <x v="2"/>
    <s v="Overdue"/>
    <x v="1"/>
    <s v="USD"/>
    <n v="34142.620000000003"/>
  </r>
  <r>
    <s v="A2310000"/>
    <x v="29"/>
    <x v="28"/>
    <n v="103100635"/>
    <x v="0"/>
    <x v="1"/>
    <x v="1"/>
    <s v="Orupabo, Amoni "/>
    <s v="WHT Outstg"/>
    <s v="WHT on: 1800012818"/>
    <s v=""/>
    <s v="AB"/>
    <s v=""/>
    <d v="2015-11-05T00:00:00"/>
    <d v="2015-11-05T00:00:00"/>
    <d v="2015-11-05T00:00:00"/>
    <s v="NGN"/>
    <n v="6404243.9199999999"/>
    <n v="2613"/>
    <x v="4"/>
    <n v="87.1"/>
    <x v="4"/>
    <x v="2"/>
    <s v="Overdue"/>
    <x v="1"/>
    <s v="USD"/>
    <n v="32149.94"/>
  </r>
  <r>
    <s v="A2310000"/>
    <x v="29"/>
    <x v="28"/>
    <n v="103100641"/>
    <x v="0"/>
    <x v="1"/>
    <x v="1"/>
    <s v="Orupabo, Amoni "/>
    <s v="WHT Outstg"/>
    <s v="WHT On: 1800013238"/>
    <s v=""/>
    <s v="AB"/>
    <s v=""/>
    <d v="2015-11-05T00:00:00"/>
    <d v="2015-11-05T00:00:00"/>
    <d v="2015-11-05T00:00:00"/>
    <s v="NGN"/>
    <n v="5735842.9900000002"/>
    <n v="2613"/>
    <x v="4"/>
    <n v="87.1"/>
    <x v="4"/>
    <x v="2"/>
    <s v="Overdue"/>
    <x v="1"/>
    <s v="USD"/>
    <n v="28794.51"/>
  </r>
  <r>
    <s v="A2310000"/>
    <x v="30"/>
    <x v="29"/>
    <n v="1800028573"/>
    <x v="0"/>
    <x v="1"/>
    <x v="1"/>
    <s v="Orupabo, Amoni "/>
    <n v="0"/>
    <s v="NPDC/OML40 NOV 2022 Crude Handling"/>
    <s v="468"/>
    <s v="DR"/>
    <s v=""/>
    <d v="2022-12-15T00:00:00"/>
    <d v="2022-12-15T00:00:00"/>
    <d v="2023-02-13T00:00:00"/>
    <s v="USD"/>
    <n v="2835080.22"/>
    <n v="-44"/>
    <x v="0"/>
    <n v="-1.4666666666666666"/>
    <x v="0"/>
    <x v="0"/>
    <s v="Not Overdue"/>
    <x v="0"/>
    <s v="USD"/>
    <n v="2835080.22"/>
  </r>
  <r>
    <s v="A2310000"/>
    <x v="30"/>
    <x v="29"/>
    <n v="1800028309"/>
    <x v="0"/>
    <x v="0"/>
    <x v="2"/>
    <s v="Orupabo, Amoni "/>
    <n v="0"/>
    <s v="COVID 19 TEST -RECOVERY"/>
    <s v="473"/>
    <s v="DR"/>
    <s v=""/>
    <d v="2022-10-26T00:00:00"/>
    <d v="2022-10-26T00:00:00"/>
    <d v="2022-11-25T00:00:00"/>
    <s v="NGN"/>
    <n v="554400"/>
    <n v="36"/>
    <x v="1"/>
    <n v="1.2"/>
    <x v="1"/>
    <x v="1"/>
    <s v="Overdue"/>
    <x v="0"/>
    <s v="USD"/>
    <n v="1268.1300000000001"/>
  </r>
  <r>
    <s v="A2310000"/>
    <x v="30"/>
    <x v="29"/>
    <n v="1800028311"/>
    <x v="0"/>
    <x v="0"/>
    <x v="2"/>
    <s v="Orupabo, Amoni "/>
    <n v="0"/>
    <s v="Jul-Sept 2022 - Boat -RECOVERY"/>
    <s v="473"/>
    <s v="DR"/>
    <s v=""/>
    <d v="2022-10-26T00:00:00"/>
    <d v="2022-10-26T00:00:00"/>
    <d v="2022-11-25T00:00:00"/>
    <s v="NGN"/>
    <n v="239771.21"/>
    <n v="36"/>
    <x v="1"/>
    <n v="1.2"/>
    <x v="1"/>
    <x v="1"/>
    <s v="Overdue"/>
    <x v="0"/>
    <s v="USD"/>
    <n v="548.45000000000005"/>
  </r>
  <r>
    <s v="A2310000"/>
    <x v="30"/>
    <x v="29"/>
    <n v="1800028310"/>
    <x v="0"/>
    <x v="0"/>
    <x v="2"/>
    <s v="Orupabo, Amoni "/>
    <n v="0"/>
    <s v="Jul-Sept 2022 - FLIGHT -RECOVERY"/>
    <s v="473"/>
    <s v="DR"/>
    <s v=""/>
    <d v="2022-10-26T00:00:00"/>
    <d v="2022-10-26T00:00:00"/>
    <d v="2022-11-25T00:00:00"/>
    <s v="NGN"/>
    <n v="252000"/>
    <n v="36"/>
    <x v="1"/>
    <n v="1.2"/>
    <x v="1"/>
    <x v="1"/>
    <s v="Overdue"/>
    <x v="0"/>
    <s v="USD"/>
    <n v="576.41999999999996"/>
  </r>
  <r>
    <s v="A2310000"/>
    <x v="30"/>
    <x v="29"/>
    <n v="1800028307"/>
    <x v="0"/>
    <x v="0"/>
    <x v="2"/>
    <s v="Orupabo, Amoni "/>
    <n v="0"/>
    <s v="MEALS and H/KEEPING (NGN)Jul-Sept 2022-RECOVERY"/>
    <s v="473"/>
    <s v="DR"/>
    <s v=""/>
    <d v="2022-10-26T00:00:00"/>
    <d v="2022-10-26T00:00:00"/>
    <d v="2022-11-25T00:00:00"/>
    <s v="NGN"/>
    <n v="3998996.79"/>
    <n v="36"/>
    <x v="1"/>
    <n v="1.2"/>
    <x v="1"/>
    <x v="1"/>
    <s v="Overdue"/>
    <x v="0"/>
    <s v="USD"/>
    <n v="9147.31"/>
  </r>
  <r>
    <s v="A2310000"/>
    <x v="30"/>
    <x v="29"/>
    <n v="1800028308"/>
    <x v="0"/>
    <x v="0"/>
    <x v="2"/>
    <s v="Orupabo, Amoni "/>
    <n v="0"/>
    <s v="MEALS AT OTC  Jul-Sept 2022-RECOVERY"/>
    <s v="473"/>
    <s v="DR"/>
    <s v=""/>
    <d v="2022-10-26T00:00:00"/>
    <d v="2022-10-26T00:00:00"/>
    <d v="2022-11-25T00:00:00"/>
    <s v="NGN"/>
    <n v="49665"/>
    <n v="36"/>
    <x v="1"/>
    <n v="1.2"/>
    <x v="1"/>
    <x v="1"/>
    <s v="Overdue"/>
    <x v="0"/>
    <s v="USD"/>
    <n v="113.6"/>
  </r>
  <r>
    <s v="A2310000"/>
    <x v="30"/>
    <x v="29"/>
    <n v="1800028087"/>
    <x v="0"/>
    <x v="0"/>
    <x v="2"/>
    <s v="Orupabo, Amoni "/>
    <n v="0"/>
    <s v="Apr-June 2022 - Boat"/>
    <s v="473"/>
    <s v="DR"/>
    <s v=""/>
    <d v="2022-08-25T00:00:00"/>
    <d v="2022-08-25T00:00:00"/>
    <d v="2022-10-24T00:00:00"/>
    <s v="NGN"/>
    <n v="250196.04"/>
    <n v="68"/>
    <x v="2"/>
    <n v="2.2666666666666666"/>
    <x v="1"/>
    <x v="1"/>
    <s v="Overdue"/>
    <x v="0"/>
    <s v="USD"/>
    <n v="593.04"/>
  </r>
  <r>
    <s v="A2310000"/>
    <x v="30"/>
    <x v="29"/>
    <n v="1800028086"/>
    <x v="0"/>
    <x v="0"/>
    <x v="2"/>
    <s v="Orupabo, Amoni "/>
    <n v="0"/>
    <s v="Apr-June 2022 - FLIGHT"/>
    <s v="473"/>
    <s v="DR"/>
    <s v=""/>
    <d v="2022-08-25T00:00:00"/>
    <d v="2022-08-25T00:00:00"/>
    <d v="2022-10-24T00:00:00"/>
    <s v="NGN"/>
    <n v="756000"/>
    <n v="68"/>
    <x v="2"/>
    <n v="2.2666666666666666"/>
    <x v="1"/>
    <x v="1"/>
    <s v="Overdue"/>
    <x v="0"/>
    <s v="USD"/>
    <n v="1791.95"/>
  </r>
  <r>
    <s v="A2310000"/>
    <x v="30"/>
    <x v="29"/>
    <n v="1800028085"/>
    <x v="0"/>
    <x v="0"/>
    <x v="2"/>
    <s v="Orupabo, Amoni "/>
    <n v="0"/>
    <s v="COVID 19 TEST"/>
    <s v="473"/>
    <s v="DR"/>
    <s v=""/>
    <d v="2022-08-25T00:00:00"/>
    <d v="2022-08-25T00:00:00"/>
    <d v="2022-10-24T00:00:00"/>
    <s v="NGN"/>
    <n v="1058400"/>
    <n v="68"/>
    <x v="2"/>
    <n v="2.2666666666666666"/>
    <x v="1"/>
    <x v="1"/>
    <s v="Overdue"/>
    <x v="0"/>
    <s v="USD"/>
    <n v="2508.73"/>
  </r>
  <r>
    <s v="A2310000"/>
    <x v="30"/>
    <x v="29"/>
    <n v="1800028083"/>
    <x v="0"/>
    <x v="0"/>
    <x v="2"/>
    <s v="Orupabo, Amoni "/>
    <n v="0"/>
    <s v="MEALS and H/KEEPING (NGN)Apr-June 2022"/>
    <s v="473"/>
    <s v="DR"/>
    <s v=""/>
    <d v="2022-08-25T00:00:00"/>
    <d v="2022-08-25T00:00:00"/>
    <d v="2022-10-24T00:00:00"/>
    <s v="NGN"/>
    <n v="4076541.09"/>
    <n v="68"/>
    <x v="2"/>
    <n v="2.2666666666666666"/>
    <x v="1"/>
    <x v="1"/>
    <s v="Overdue"/>
    <x v="0"/>
    <s v="USD"/>
    <n v="9662.6299999999992"/>
  </r>
  <r>
    <s v="A2310000"/>
    <x v="30"/>
    <x v="29"/>
    <n v="1800028084"/>
    <x v="0"/>
    <x v="0"/>
    <x v="2"/>
    <s v="Orupabo, Amoni "/>
    <n v="0"/>
    <s v="MEALS AT OTC  Apr-June 2022"/>
    <s v="473"/>
    <s v="DR"/>
    <s v=""/>
    <d v="2022-08-25T00:00:00"/>
    <d v="2022-08-25T00:00:00"/>
    <d v="2022-10-24T00:00:00"/>
    <s v="NGN"/>
    <n v="1528128.88"/>
    <n v="68"/>
    <x v="2"/>
    <n v="2.2666666666666666"/>
    <x v="1"/>
    <x v="1"/>
    <s v="Overdue"/>
    <x v="0"/>
    <s v="USD"/>
    <n v="3622.12"/>
  </r>
  <r>
    <s v="A2310000"/>
    <x v="30"/>
    <x v="29"/>
    <n v="1800028040"/>
    <x v="0"/>
    <x v="1"/>
    <x v="1"/>
    <s v="Orupabo, Amoni "/>
    <n v="0"/>
    <s v="NPDC/OML40 JULY 2022 Crude Handling"/>
    <s v="468"/>
    <s v="DR"/>
    <s v=""/>
    <d v="2022-08-11T00:00:00"/>
    <d v="2022-08-11T00:00:00"/>
    <d v="2022-10-10T00:00:00"/>
    <s v="USD"/>
    <n v="1350641.71"/>
    <n v="82"/>
    <x v="2"/>
    <n v="2.7333333333333334"/>
    <x v="1"/>
    <x v="1"/>
    <s v="Overdue"/>
    <x v="0"/>
    <s v="USD"/>
    <n v="1350641.71"/>
  </r>
  <r>
    <s v="A2310000"/>
    <x v="30"/>
    <x v="29"/>
    <n v="1800027947"/>
    <x v="0"/>
    <x v="1"/>
    <x v="1"/>
    <s v="Orupabo, Amoni "/>
    <n v="0"/>
    <s v="NPDC/OML40 JUN 2022 Crude Handling"/>
    <s v="468"/>
    <s v="DR"/>
    <s v=""/>
    <d v="2022-07-14T00:00:00"/>
    <d v="2022-07-14T00:00:00"/>
    <d v="2022-09-12T00:00:00"/>
    <s v="USD"/>
    <n v="2772704.02"/>
    <n v="110"/>
    <x v="3"/>
    <n v="3.6666666666666665"/>
    <x v="1"/>
    <x v="1"/>
    <s v="Overdue"/>
    <x v="0"/>
    <s v="USD"/>
    <n v="2772704.02"/>
  </r>
  <r>
    <s v="A2310000"/>
    <x v="30"/>
    <x v="29"/>
    <n v="1800027901"/>
    <x v="0"/>
    <x v="0"/>
    <x v="2"/>
    <s v="Orupabo, Amoni "/>
    <n v="0"/>
    <s v="COVID 19 TEST"/>
    <s v="473"/>
    <s v="DR"/>
    <s v=""/>
    <d v="2022-07-07T00:00:00"/>
    <d v="2022-07-07T00:00:00"/>
    <d v="2022-09-05T00:00:00"/>
    <s v="NGN"/>
    <n v="2721600"/>
    <n v="117"/>
    <x v="3"/>
    <n v="3.9"/>
    <x v="1"/>
    <x v="1"/>
    <s v="Overdue"/>
    <x v="0"/>
    <s v="USD"/>
    <n v="6560.69"/>
  </r>
  <r>
    <s v="A2310000"/>
    <x v="30"/>
    <x v="29"/>
    <n v="1800027903"/>
    <x v="0"/>
    <x v="0"/>
    <x v="2"/>
    <s v="Orupabo, Amoni "/>
    <n v="0"/>
    <s v="Jan-Mar 2022 - Boat"/>
    <s v="473"/>
    <s v="DR"/>
    <s v=""/>
    <d v="2022-07-07T00:00:00"/>
    <d v="2022-07-07T00:00:00"/>
    <d v="2022-09-05T00:00:00"/>
    <s v="NGN"/>
    <n v="229346.37"/>
    <n v="117"/>
    <x v="3"/>
    <n v="3.9"/>
    <x v="1"/>
    <x v="1"/>
    <s v="Overdue"/>
    <x v="0"/>
    <s v="USD"/>
    <n v="552.86"/>
  </r>
  <r>
    <s v="A2310000"/>
    <x v="30"/>
    <x v="29"/>
    <n v="1800027899"/>
    <x v="0"/>
    <x v="0"/>
    <x v="2"/>
    <s v="Orupabo, Amoni "/>
    <n v="0"/>
    <s v="MEALS and H/KEEPING (NGN)Jan-Mar 2022"/>
    <s v="473"/>
    <s v="DR"/>
    <s v=""/>
    <d v="2022-07-07T00:00:00"/>
    <d v="2022-07-07T00:00:00"/>
    <d v="2022-09-05T00:00:00"/>
    <s v="NGN"/>
    <n v="3729874.05"/>
    <n v="117"/>
    <x v="3"/>
    <n v="3.9"/>
    <x v="1"/>
    <x v="1"/>
    <s v="Overdue"/>
    <x v="0"/>
    <s v="USD"/>
    <n v="8991.23"/>
  </r>
  <r>
    <s v="A2310000"/>
    <x v="30"/>
    <x v="29"/>
    <n v="1800027900"/>
    <x v="0"/>
    <x v="0"/>
    <x v="2"/>
    <s v="Orupabo, Amoni "/>
    <n v="0"/>
    <s v="MEALS AT OTC  Jan-Mar 2022"/>
    <s v="473"/>
    <s v="DR"/>
    <s v=""/>
    <d v="2022-07-07T00:00:00"/>
    <d v="2022-07-07T00:00:00"/>
    <d v="2022-09-05T00:00:00"/>
    <s v="NGN"/>
    <n v="4574151.99"/>
    <n v="117"/>
    <x v="3"/>
    <n v="3.9"/>
    <x v="1"/>
    <x v="1"/>
    <s v="Overdue"/>
    <x v="0"/>
    <s v="USD"/>
    <n v="11026.45"/>
  </r>
  <r>
    <s v="A2310000"/>
    <x v="30"/>
    <x v="29"/>
    <n v="104282184"/>
    <x v="0"/>
    <x v="1"/>
    <x v="1"/>
    <s v="Orupabo, Amoni "/>
    <n v="0"/>
    <s v="WHT_1800026576 NPDC/OML40 AUGUST 2021 CHA F$"/>
    <s v=""/>
    <s v="AB"/>
    <s v=""/>
    <d v="2022-08-30T00:00:00"/>
    <d v="2022-08-30T00:00:00"/>
    <d v="2022-08-30T00:00:00"/>
    <s v="USD"/>
    <n v="38055.83"/>
    <n v="123"/>
    <x v="3"/>
    <n v="4.0999999999999996"/>
    <x v="1"/>
    <x v="2"/>
    <s v="Overdue"/>
    <x v="1"/>
    <s v="USD"/>
    <n v="38055.83"/>
  </r>
  <r>
    <s v="A2310000"/>
    <x v="30"/>
    <x v="29"/>
    <n v="104282179"/>
    <x v="0"/>
    <x v="1"/>
    <x v="1"/>
    <s v="Orupabo, Amoni "/>
    <n v="0"/>
    <s v="WHT_1800026704 NPDC/OML40 SEPTEMBER 2021 CHA"/>
    <s v=""/>
    <s v="AB"/>
    <s v=""/>
    <d v="2022-08-30T00:00:00"/>
    <d v="2022-08-30T00:00:00"/>
    <d v="2022-08-30T00:00:00"/>
    <s v="USD"/>
    <n v="53708.22"/>
    <n v="123"/>
    <x v="3"/>
    <n v="4.0999999999999996"/>
    <x v="1"/>
    <x v="2"/>
    <s v="Overdue"/>
    <x v="1"/>
    <s v="USD"/>
    <n v="53708.22"/>
  </r>
  <r>
    <s v="A2310000"/>
    <x v="30"/>
    <x v="29"/>
    <n v="104282181"/>
    <x v="0"/>
    <x v="1"/>
    <x v="1"/>
    <s v="Orupabo, Amoni "/>
    <n v="0"/>
    <s v="WHT_1800026844 NPDC/OML40 OCTOBER 2021 CHA F$"/>
    <s v=""/>
    <s v="AB"/>
    <s v=""/>
    <d v="2022-08-30T00:00:00"/>
    <d v="2022-08-30T00:00:00"/>
    <d v="2022-08-30T00:00:00"/>
    <s v="USD"/>
    <n v="111278.18"/>
    <n v="123"/>
    <x v="3"/>
    <n v="4.0999999999999996"/>
    <x v="1"/>
    <x v="2"/>
    <s v="Overdue"/>
    <x v="1"/>
    <s v="USD"/>
    <n v="111278.18"/>
  </r>
  <r>
    <s v="A2310000"/>
    <x v="30"/>
    <x v="29"/>
    <n v="104282180"/>
    <x v="0"/>
    <x v="1"/>
    <x v="1"/>
    <s v="Orupabo, Amoni "/>
    <n v="0"/>
    <s v="WHT_1800027046 NPDC/OML40 NOV 2021 CHA F$"/>
    <s v=""/>
    <s v="AB"/>
    <s v=""/>
    <d v="2022-08-30T00:00:00"/>
    <d v="2022-08-30T00:00:00"/>
    <d v="2022-08-30T00:00:00"/>
    <s v="USD"/>
    <n v="105092.42"/>
    <n v="123"/>
    <x v="3"/>
    <n v="4.0999999999999996"/>
    <x v="1"/>
    <x v="2"/>
    <s v="Overdue"/>
    <x v="1"/>
    <s v="USD"/>
    <n v="105092.42"/>
  </r>
  <r>
    <s v="A2310000"/>
    <x v="30"/>
    <x v="29"/>
    <n v="104282185"/>
    <x v="0"/>
    <x v="1"/>
    <x v="1"/>
    <s v="Orupabo, Amoni "/>
    <n v="0"/>
    <s v="WHT_1800027206 NPDC/OML40 DECEMBER 2021 CHA_F$"/>
    <s v=""/>
    <s v="AB"/>
    <s v=""/>
    <d v="2022-08-30T00:00:00"/>
    <d v="2022-08-30T00:00:00"/>
    <d v="2022-08-30T00:00:00"/>
    <s v="USD"/>
    <n v="78327.63"/>
    <n v="123"/>
    <x v="3"/>
    <n v="4.0999999999999996"/>
    <x v="1"/>
    <x v="2"/>
    <s v="Overdue"/>
    <x v="1"/>
    <s v="USD"/>
    <n v="78327.63"/>
  </r>
  <r>
    <s v="A2310000"/>
    <x v="30"/>
    <x v="29"/>
    <n v="104282178"/>
    <x v="0"/>
    <x v="1"/>
    <x v="1"/>
    <s v="Orupabo, Amoni "/>
    <n v="0"/>
    <s v="WHT_1800027316 NPDC/OML40 JAN 2022 CHA_F$"/>
    <s v=""/>
    <s v="AB"/>
    <s v=""/>
    <d v="2022-08-30T00:00:00"/>
    <d v="2022-08-30T00:00:00"/>
    <d v="2022-08-30T00:00:00"/>
    <s v="USD"/>
    <n v="65484.14"/>
    <n v="123"/>
    <x v="3"/>
    <n v="4.0999999999999996"/>
    <x v="1"/>
    <x v="2"/>
    <s v="Overdue"/>
    <x v="1"/>
    <s v="USD"/>
    <n v="65484.14"/>
  </r>
  <r>
    <s v="A2310000"/>
    <x v="30"/>
    <x v="29"/>
    <n v="104282201"/>
    <x v="0"/>
    <x v="1"/>
    <x v="1"/>
    <s v="Orupabo, Amoni "/>
    <n v="0"/>
    <s v="WHT-NPDC/OML 40 NGN CREDIT RECEIPTS_bal_1600003805"/>
    <s v=""/>
    <s v="AB"/>
    <s v=""/>
    <d v="2022-08-30T00:00:00"/>
    <d v="2022-08-30T00:00:00"/>
    <d v="2022-08-30T00:00:00"/>
    <s v="NGN"/>
    <n v="-379801.91"/>
    <n v="123"/>
    <x v="3"/>
    <n v="4.0999999999999996"/>
    <x v="1"/>
    <x v="2"/>
    <s v="Overdue"/>
    <x v="1"/>
    <s v="USD"/>
    <n v="-898.12"/>
  </r>
  <r>
    <s v="A2310000"/>
    <x v="30"/>
    <x v="29"/>
    <n v="104281505"/>
    <x v="0"/>
    <x v="1"/>
    <x v="1"/>
    <s v="Orupabo, Amoni "/>
    <n v="0"/>
    <s v="WHT_1800027474 NPDC OML 40-FEB 2022 Crude Handling"/>
    <s v=""/>
    <s v="AB"/>
    <s v=""/>
    <d v="2022-08-29T00:00:00"/>
    <d v="2022-08-29T00:00:00"/>
    <d v="2022-08-29T00:00:00"/>
    <s v="USD"/>
    <n v="82435.23"/>
    <n v="124"/>
    <x v="3"/>
    <n v="4.1333333333333337"/>
    <x v="1"/>
    <x v="2"/>
    <s v="Overdue"/>
    <x v="1"/>
    <s v="USD"/>
    <n v="82435.23"/>
  </r>
  <r>
    <s v="A2310000"/>
    <x v="30"/>
    <x v="29"/>
    <n v="104281505"/>
    <x v="0"/>
    <x v="1"/>
    <x v="1"/>
    <s v="Orupabo, Amoni "/>
    <n v="0"/>
    <s v="WHT_1800027497 NPDC (OML 40) Jan 2022 CrdHandl Sup"/>
    <s v=""/>
    <s v="AB"/>
    <s v=""/>
    <d v="2022-08-29T00:00:00"/>
    <d v="2022-08-29T00:00:00"/>
    <d v="2022-08-29T00:00:00"/>
    <s v="USD"/>
    <n v="13191.27"/>
    <n v="124"/>
    <x v="3"/>
    <n v="4.1333333333333337"/>
    <x v="1"/>
    <x v="2"/>
    <s v="Overdue"/>
    <x v="1"/>
    <s v="USD"/>
    <n v="13191.27"/>
  </r>
  <r>
    <s v="A2310000"/>
    <x v="30"/>
    <x v="29"/>
    <n v="104281506"/>
    <x v="0"/>
    <x v="1"/>
    <x v="1"/>
    <s v="Orupabo, Amoni "/>
    <n v="0"/>
    <s v="WHT_1800027582 NPDC/OML40 MAR 2022 Crude Handling"/>
    <s v=""/>
    <s v="AB"/>
    <s v=""/>
    <d v="2022-08-29T00:00:00"/>
    <d v="2022-08-29T00:00:00"/>
    <d v="2022-08-29T00:00:00"/>
    <s v="USD"/>
    <n v="134390.01999999999"/>
    <n v="124"/>
    <x v="3"/>
    <n v="4.1333333333333337"/>
    <x v="1"/>
    <x v="2"/>
    <s v="Overdue"/>
    <x v="1"/>
    <s v="USD"/>
    <n v="134390.01999999999"/>
  </r>
  <r>
    <s v="A2310000"/>
    <x v="30"/>
    <x v="29"/>
    <n v="1800027787"/>
    <x v="0"/>
    <x v="1"/>
    <x v="1"/>
    <s v="Orupabo, Amoni "/>
    <n v="0"/>
    <s v="NPDC/OML40 MAY 2022 Crude Handling"/>
    <s v="468"/>
    <s v="DR"/>
    <s v=""/>
    <d v="2022-06-14T00:00:00"/>
    <d v="2022-06-14T00:00:00"/>
    <d v="2022-08-13T00:00:00"/>
    <s v="USD"/>
    <n v="2901392.65"/>
    <n v="140"/>
    <x v="3"/>
    <n v="4.666666666666667"/>
    <x v="1"/>
    <x v="1"/>
    <s v="Overdue"/>
    <x v="0"/>
    <s v="USD"/>
    <n v="2901392.65"/>
  </r>
  <r>
    <s v="A2310000"/>
    <x v="30"/>
    <x v="29"/>
    <n v="1800027699"/>
    <x v="0"/>
    <x v="1"/>
    <x v="1"/>
    <s v="Orupabo, Amoni "/>
    <n v="0"/>
    <s v="NPDC/OML40 APRIL 2022 Crude Handling"/>
    <s v="468"/>
    <s v="DR"/>
    <s v=""/>
    <d v="2022-05-12T00:00:00"/>
    <d v="2022-05-12T00:00:00"/>
    <d v="2022-07-11T00:00:00"/>
    <s v="USD"/>
    <n v="2549060.91"/>
    <n v="173"/>
    <x v="3"/>
    <n v="5.7666666666666666"/>
    <x v="1"/>
    <x v="1"/>
    <s v="Overdue"/>
    <x v="0"/>
    <s v="USD"/>
    <n v="2549060.91"/>
  </r>
  <r>
    <s v="A2310000"/>
    <x v="30"/>
    <x v="29"/>
    <n v="1800027523"/>
    <x v="0"/>
    <x v="0"/>
    <x v="2"/>
    <s v="Orupabo, Amoni "/>
    <n v="0"/>
    <s v="MEALS AT OTC  OCT-DEC 2021"/>
    <s v="473"/>
    <s v="DR"/>
    <s v=""/>
    <d v="2022-03-25T00:00:00"/>
    <d v="2022-03-25T00:00:00"/>
    <d v="2022-05-24T00:00:00"/>
    <s v="NGN"/>
    <n v="3169200.13"/>
    <n v="221"/>
    <x v="4"/>
    <n v="7.3666666666666663"/>
    <x v="2"/>
    <x v="1"/>
    <s v="Overdue"/>
    <x v="0"/>
    <s v="USD"/>
    <n v="7622.88"/>
  </r>
  <r>
    <s v="A2310000"/>
    <x v="30"/>
    <x v="29"/>
    <n v="1800027525"/>
    <x v="0"/>
    <x v="0"/>
    <x v="2"/>
    <s v="Orupabo, Amoni "/>
    <n v="0"/>
    <s v="OCT-DEC 2021 - FLIGHT"/>
    <s v="473"/>
    <s v="DR"/>
    <s v=""/>
    <d v="2022-03-25T00:00:00"/>
    <d v="2022-03-25T00:00:00"/>
    <d v="2022-05-24T00:00:00"/>
    <s v="NGN"/>
    <n v="2772000"/>
    <n v="221"/>
    <x v="4"/>
    <n v="7.3666666666666663"/>
    <x v="2"/>
    <x v="1"/>
    <s v="Overdue"/>
    <x v="0"/>
    <s v="USD"/>
    <n v="6667.49"/>
  </r>
  <r>
    <s v="A2310000"/>
    <x v="30"/>
    <x v="29"/>
    <n v="1800027514"/>
    <x v="0"/>
    <x v="1"/>
    <x v="1"/>
    <s v="Orupabo, Amoni "/>
    <n v="0"/>
    <s v="NPDC (OML 40) supplementary 2021 CrudeHandling"/>
    <s v="468"/>
    <s v="DR"/>
    <s v=""/>
    <d v="2022-03-24T00:00:00"/>
    <d v="2022-03-24T00:00:00"/>
    <d v="2022-05-23T00:00:00"/>
    <s v="USD"/>
    <n v="1684097.59"/>
    <n v="222"/>
    <x v="4"/>
    <n v="7.4"/>
    <x v="2"/>
    <x v="1"/>
    <s v="Overdue"/>
    <x v="0"/>
    <s v="USD"/>
    <n v="1684097.59"/>
  </r>
  <r>
    <s v="A2310000"/>
    <x v="30"/>
    <x v="29"/>
    <n v="1800026887"/>
    <x v="0"/>
    <x v="0"/>
    <x v="2"/>
    <s v="Orupabo, Amoni "/>
    <n v="0"/>
    <s v="JUL-SEPT 2021 - FLIGHT"/>
    <s v="473"/>
    <s v="DR"/>
    <s v=""/>
    <d v="2021-11-17T00:00:00"/>
    <d v="2021-11-17T00:00:00"/>
    <d v="2022-01-16T00:00:00"/>
    <s v="NGN"/>
    <n v="3276000"/>
    <n v="349"/>
    <x v="4"/>
    <n v="11.633333333333333"/>
    <x v="2"/>
    <x v="1"/>
    <s v="Overdue"/>
    <x v="0"/>
    <s v="USD"/>
    <n v="7972.47"/>
  </r>
  <r>
    <s v="A2310000"/>
    <x v="30"/>
    <x v="29"/>
    <n v="104174833"/>
    <x v="0"/>
    <x v="1"/>
    <x v="1"/>
    <s v="Orupabo, Amoni 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387"/>
    <x v="4"/>
    <n v="12.9"/>
    <x v="3"/>
    <x v="2"/>
    <s v="Overdue"/>
    <x v="1"/>
    <s v="USD"/>
    <n v="97410.64"/>
  </r>
  <r>
    <s v="A2310000"/>
    <x v="30"/>
    <x v="29"/>
    <n v="104174837"/>
    <x v="0"/>
    <x v="1"/>
    <x v="1"/>
    <s v="Orupabo, Amoni 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387"/>
    <x v="4"/>
    <n v="12.9"/>
    <x v="3"/>
    <x v="2"/>
    <s v="Overdue"/>
    <x v="1"/>
    <s v="USD"/>
    <n v="59370.59"/>
  </r>
  <r>
    <s v="A2310000"/>
    <x v="30"/>
    <x v="29"/>
    <n v="104174838"/>
    <x v="0"/>
    <x v="1"/>
    <x v="1"/>
    <s v="Orupabo, Amoni 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387"/>
    <x v="4"/>
    <n v="12.9"/>
    <x v="3"/>
    <x v="2"/>
    <s v="Overdue"/>
    <x v="1"/>
    <s v="USD"/>
    <n v="123216.8"/>
  </r>
  <r>
    <s v="A2310000"/>
    <x v="30"/>
    <x v="29"/>
    <n v="104174912"/>
    <x v="0"/>
    <x v="1"/>
    <x v="1"/>
    <s v="Orupabo, Amoni 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387"/>
    <x v="4"/>
    <n v="12.9"/>
    <x v="3"/>
    <x v="2"/>
    <s v="Overdue"/>
    <x v="1"/>
    <s v="USD"/>
    <n v="118399.09"/>
  </r>
  <r>
    <s v="A2310000"/>
    <x v="30"/>
    <x v="29"/>
    <n v="104174912"/>
    <x v="0"/>
    <x v="1"/>
    <x v="1"/>
    <s v="Orupabo, Amoni 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387"/>
    <x v="4"/>
    <n v="12.9"/>
    <x v="3"/>
    <x v="2"/>
    <s v="Overdue"/>
    <x v="1"/>
    <s v="USD"/>
    <n v="51451.79"/>
  </r>
  <r>
    <s v="A2310000"/>
    <x v="30"/>
    <x v="29"/>
    <n v="104174912"/>
    <x v="0"/>
    <x v="1"/>
    <x v="1"/>
    <s v="Orupabo, Amoni 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387"/>
    <x v="4"/>
    <n v="12.9"/>
    <x v="3"/>
    <x v="2"/>
    <s v="Overdue"/>
    <x v="1"/>
    <s v="USD"/>
    <n v="108110.78"/>
  </r>
  <r>
    <s v="A2310000"/>
    <x v="30"/>
    <x v="29"/>
    <n v="104127459"/>
    <x v="0"/>
    <x v="1"/>
    <x v="1"/>
    <s v="Orupabo, Amoni "/>
    <s v="WHT Outstg"/>
    <s v="WHT on 1800023938 NPDC/OML40 MAR 2020 CHA"/>
    <s v=""/>
    <s v="AB"/>
    <s v=""/>
    <d v="2021-09-06T00:00:00"/>
    <d v="2021-09-06T00:00:00"/>
    <d v="2021-09-06T00:00:00"/>
    <s v="USD"/>
    <n v="113388.99"/>
    <n v="481"/>
    <x v="4"/>
    <n v="16.033333333333335"/>
    <x v="3"/>
    <x v="2"/>
    <s v="Overdue"/>
    <x v="1"/>
    <s v="USD"/>
    <n v="113388.99"/>
  </r>
  <r>
    <s v="A2310000"/>
    <x v="30"/>
    <x v="29"/>
    <n v="104127460"/>
    <x v="0"/>
    <x v="1"/>
    <x v="1"/>
    <s v="Orupabo, Amoni "/>
    <s v="WHT Outstg"/>
    <s v="WHT on 1800023603 NPDC/OML40 JAN 2020 CHA"/>
    <s v=""/>
    <s v="AB"/>
    <s v=""/>
    <d v="2021-09-06T00:00:00"/>
    <d v="2021-09-06T00:00:00"/>
    <d v="2021-09-06T00:00:00"/>
    <s v="USD"/>
    <n v="83603.31"/>
    <n v="481"/>
    <x v="4"/>
    <n v="16.033333333333335"/>
    <x v="3"/>
    <x v="2"/>
    <s v="Overdue"/>
    <x v="1"/>
    <s v="USD"/>
    <n v="83603.31"/>
  </r>
  <r>
    <s v="A2310000"/>
    <x v="30"/>
    <x v="29"/>
    <n v="104127461"/>
    <x v="0"/>
    <x v="1"/>
    <x v="1"/>
    <s v="Orupabo, Amoni "/>
    <s v="WHT Outstg"/>
    <s v="WHT on 1800023730 NPDC/OML40 FEB 2020 CHA"/>
    <s v=""/>
    <s v="AB"/>
    <s v=""/>
    <d v="2021-09-06T00:00:00"/>
    <d v="2021-09-06T00:00:00"/>
    <d v="2021-09-06T00:00:00"/>
    <s v="USD"/>
    <n v="129468.05"/>
    <n v="481"/>
    <x v="4"/>
    <n v="16.033333333333335"/>
    <x v="3"/>
    <x v="2"/>
    <s v="Overdue"/>
    <x v="1"/>
    <s v="USD"/>
    <n v="129468.05"/>
  </r>
  <r>
    <s v="A2310000"/>
    <x v="30"/>
    <x v="29"/>
    <n v="104127463"/>
    <x v="0"/>
    <x v="1"/>
    <x v="1"/>
    <s v="Orupabo, Amoni "/>
    <s v="WHT Outstg"/>
    <s v="WHT on 1800024751 NPDC/OML40 AUGUST 2020 CHA"/>
    <s v=""/>
    <s v="AB"/>
    <s v=""/>
    <d v="2021-09-06T00:00:00"/>
    <d v="2021-09-06T00:00:00"/>
    <d v="2021-09-06T00:00:00"/>
    <s v="USD"/>
    <n v="79707.16"/>
    <n v="481"/>
    <x v="4"/>
    <n v="16.033333333333335"/>
    <x v="3"/>
    <x v="2"/>
    <s v="Overdue"/>
    <x v="1"/>
    <s v="USD"/>
    <n v="79707.16"/>
  </r>
  <r>
    <s v="A2310000"/>
    <x v="30"/>
    <x v="29"/>
    <n v="104127465"/>
    <x v="0"/>
    <x v="1"/>
    <x v="1"/>
    <s v="Orupabo, Amoni "/>
    <s v="WHT Outstg"/>
    <s v="WHT on 1800024065 NPDC/OML40 APR 2020 CHA"/>
    <s v=""/>
    <s v="AB"/>
    <s v=""/>
    <d v="2021-09-06T00:00:00"/>
    <d v="2021-09-06T00:00:00"/>
    <d v="2021-09-06T00:00:00"/>
    <s v="USD"/>
    <n v="127393.28"/>
    <n v="481"/>
    <x v="4"/>
    <n v="16.033333333333335"/>
    <x v="3"/>
    <x v="2"/>
    <s v="Overdue"/>
    <x v="1"/>
    <s v="USD"/>
    <n v="127393.28"/>
  </r>
  <r>
    <s v="A2310000"/>
    <x v="30"/>
    <x v="29"/>
    <n v="104127466"/>
    <x v="0"/>
    <x v="1"/>
    <x v="1"/>
    <s v="Orupabo, Amoni 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481"/>
    <x v="4"/>
    <n v="16.033333333333335"/>
    <x v="3"/>
    <x v="2"/>
    <s v="Overdue"/>
    <x v="1"/>
    <s v="USD"/>
    <n v="133049.32999999999"/>
  </r>
  <r>
    <s v="A2310000"/>
    <x v="30"/>
    <x v="29"/>
    <n v="104126238"/>
    <x v="0"/>
    <x v="1"/>
    <x v="1"/>
    <s v="Orupabo, Amoni "/>
    <s v="WHT Outstg"/>
    <s v="WHT on 1800025987 NPDC/OML40 APR 2021 CHA"/>
    <s v=""/>
    <s v="AB"/>
    <s v=""/>
    <d v="2021-09-03T00:00:00"/>
    <d v="2021-09-03T00:00:00"/>
    <d v="2021-09-03T00:00:00"/>
    <s v="USD"/>
    <n v="118914.8"/>
    <n v="484"/>
    <x v="4"/>
    <n v="16.133333333333333"/>
    <x v="3"/>
    <x v="2"/>
    <s v="Overdue"/>
    <x v="1"/>
    <s v="USD"/>
    <n v="118914.8"/>
  </r>
  <r>
    <s v="A2310000"/>
    <x v="30"/>
    <x v="29"/>
    <n v="104126250"/>
    <x v="0"/>
    <x v="1"/>
    <x v="1"/>
    <s v="Orupabo, Amoni "/>
    <s v="WHT Outstg"/>
    <s v="WHT on 1800025855 NPDC/OML40 MARCH 2021 CHA"/>
    <s v=""/>
    <s v="AB"/>
    <s v=""/>
    <d v="2021-09-03T00:00:00"/>
    <d v="2021-09-03T00:00:00"/>
    <d v="2021-09-03T00:00:00"/>
    <s v="USD"/>
    <n v="95972.04"/>
    <n v="484"/>
    <x v="4"/>
    <n v="16.133333333333333"/>
    <x v="3"/>
    <x v="2"/>
    <s v="Overdue"/>
    <x v="1"/>
    <s v="USD"/>
    <n v="95972.04"/>
  </r>
  <r>
    <s v="A2310000"/>
    <x v="30"/>
    <x v="29"/>
    <n v="104126276"/>
    <x v="0"/>
    <x v="1"/>
    <x v="1"/>
    <s v="Orupabo, Amoni "/>
    <s v="WHT Outstg"/>
    <s v="WHT on 1800025714 NPDC/OML40 FEB 2021 CHA"/>
    <s v=""/>
    <s v="AB"/>
    <s v=""/>
    <d v="2021-09-03T00:00:00"/>
    <d v="2021-09-03T00:00:00"/>
    <d v="2021-09-03T00:00:00"/>
    <s v="USD"/>
    <n v="77490.17"/>
    <n v="484"/>
    <x v="4"/>
    <n v="16.133333333333333"/>
    <x v="3"/>
    <x v="2"/>
    <s v="Overdue"/>
    <x v="1"/>
    <s v="USD"/>
    <n v="77490.17"/>
  </r>
  <r>
    <s v="A2310000"/>
    <x v="30"/>
    <x v="29"/>
    <n v="104126277"/>
    <x v="0"/>
    <x v="1"/>
    <x v="1"/>
    <s v="Orupabo, Amoni "/>
    <s v="WHT Outstg"/>
    <s v="WHT on 1800025266 NPDC/OML40 NOV 2020 CHA"/>
    <s v=""/>
    <s v="AB"/>
    <s v=""/>
    <d v="2021-09-03T00:00:00"/>
    <d v="2021-09-03T00:00:00"/>
    <d v="2021-09-03T00:00:00"/>
    <s v="USD"/>
    <n v="98984.31"/>
    <n v="484"/>
    <x v="4"/>
    <n v="16.133333333333333"/>
    <x v="3"/>
    <x v="2"/>
    <s v="Overdue"/>
    <x v="1"/>
    <s v="USD"/>
    <n v="98984.31"/>
  </r>
  <r>
    <s v="A2310000"/>
    <x v="30"/>
    <x v="29"/>
    <n v="104126278"/>
    <x v="0"/>
    <x v="1"/>
    <x v="1"/>
    <s v="Orupabo, Amoni "/>
    <s v="WHT Outstg"/>
    <s v="WHT on 1800025560 NPDC/OML40 JAN 2021 CHA"/>
    <s v=""/>
    <s v="AB"/>
    <s v=""/>
    <d v="2021-09-03T00:00:00"/>
    <d v="2021-09-03T00:00:00"/>
    <d v="2021-09-03T00:00:00"/>
    <s v="USD"/>
    <n v="89911.28"/>
    <n v="484"/>
    <x v="4"/>
    <n v="16.133333333333333"/>
    <x v="3"/>
    <x v="2"/>
    <s v="Overdue"/>
    <x v="1"/>
    <s v="USD"/>
    <n v="89911.28"/>
  </r>
  <r>
    <s v="A2310000"/>
    <x v="30"/>
    <x v="29"/>
    <n v="104126280"/>
    <x v="0"/>
    <x v="1"/>
    <x v="1"/>
    <s v="Orupabo, Amoni "/>
    <s v="WHT Outstg"/>
    <s v="WHT on 1800024925 NPDC/OML40 SEPT 2020 CHA"/>
    <s v=""/>
    <s v="AB"/>
    <s v=""/>
    <d v="2021-09-03T00:00:00"/>
    <d v="2021-09-03T00:00:00"/>
    <d v="2021-09-03T00:00:00"/>
    <s v="USD"/>
    <n v="113997.48"/>
    <n v="484"/>
    <x v="4"/>
    <n v="16.133333333333333"/>
    <x v="3"/>
    <x v="2"/>
    <s v="Overdue"/>
    <x v="1"/>
    <s v="USD"/>
    <n v="113997.48"/>
  </r>
  <r>
    <s v="A2310000"/>
    <x v="30"/>
    <x v="29"/>
    <n v="104126281"/>
    <x v="0"/>
    <x v="1"/>
    <x v="1"/>
    <s v="Orupabo, Amoni "/>
    <s v="WHT Outstg"/>
    <s v="WHT on 1800025063 NPDC/OML40 OCT 2020 CHA"/>
    <s v=""/>
    <s v="AB"/>
    <s v=""/>
    <d v="2021-09-03T00:00:00"/>
    <d v="2021-09-03T00:00:00"/>
    <d v="2021-09-03T00:00:00"/>
    <s v="USD"/>
    <n v="126099.9"/>
    <n v="484"/>
    <x v="4"/>
    <n v="16.133333333333333"/>
    <x v="3"/>
    <x v="2"/>
    <s v="Overdue"/>
    <x v="1"/>
    <s v="USD"/>
    <n v="126099.9"/>
  </r>
  <r>
    <s v="A2310000"/>
    <x v="30"/>
    <x v="29"/>
    <n v="103918843"/>
    <x v="0"/>
    <x v="1"/>
    <x v="1"/>
    <s v="Orupabo, Amoni 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953"/>
    <x v="4"/>
    <n v="31.766666666666666"/>
    <x v="4"/>
    <x v="2"/>
    <s v="Overdue"/>
    <x v="1"/>
    <s v="USD"/>
    <n v="12817.38"/>
  </r>
  <r>
    <s v="A2310000"/>
    <x v="30"/>
    <x v="29"/>
    <n v="103918843"/>
    <x v="0"/>
    <x v="1"/>
    <x v="1"/>
    <s v="Orupabo, Amoni 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953"/>
    <x v="4"/>
    <n v="31.766666666666666"/>
    <x v="4"/>
    <x v="2"/>
    <s v="Overdue"/>
    <x v="1"/>
    <s v="USD"/>
    <n v="8372.83"/>
  </r>
  <r>
    <s v="A2310000"/>
    <x v="30"/>
    <x v="29"/>
    <n v="103918843"/>
    <x v="0"/>
    <x v="1"/>
    <x v="1"/>
    <s v="Orupabo, Amoni 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953"/>
    <x v="4"/>
    <n v="31.766666666666666"/>
    <x v="4"/>
    <x v="2"/>
    <s v="Overdue"/>
    <x v="1"/>
    <s v="USD"/>
    <n v="2607.17"/>
  </r>
  <r>
    <s v="A2310000"/>
    <x v="30"/>
    <x v="29"/>
    <n v="103918844"/>
    <x v="0"/>
    <x v="1"/>
    <x v="1"/>
    <s v="Orupabo, Amoni 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953"/>
    <x v="4"/>
    <n v="31.766666666666666"/>
    <x v="4"/>
    <x v="2"/>
    <s v="Overdue"/>
    <x v="1"/>
    <s v="USD"/>
    <n v="43621.17"/>
  </r>
  <r>
    <s v="A2310000"/>
    <x v="30"/>
    <x v="29"/>
    <n v="103918845"/>
    <x v="0"/>
    <x v="1"/>
    <x v="1"/>
    <s v="Orupabo, Amoni 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953"/>
    <x v="4"/>
    <n v="31.766666666666666"/>
    <x v="4"/>
    <x v="2"/>
    <s v="Overdue"/>
    <x v="1"/>
    <s v="USD"/>
    <n v="49507.7"/>
  </r>
  <r>
    <s v="A2310000"/>
    <x v="30"/>
    <x v="29"/>
    <n v="103918845"/>
    <x v="0"/>
    <x v="1"/>
    <x v="1"/>
    <s v="Orupabo, Amoni 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953"/>
    <x v="4"/>
    <n v="31.766666666666666"/>
    <x v="4"/>
    <x v="2"/>
    <s v="Overdue"/>
    <x v="1"/>
    <s v="USD"/>
    <n v="47365.48"/>
  </r>
  <r>
    <s v="A2310000"/>
    <x v="30"/>
    <x v="29"/>
    <n v="103918846"/>
    <x v="0"/>
    <x v="1"/>
    <x v="1"/>
    <s v="Orupabo, Amoni 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953"/>
    <x v="4"/>
    <n v="31.766666666666666"/>
    <x v="4"/>
    <x v="2"/>
    <s v="Overdue"/>
    <x v="1"/>
    <s v="USD"/>
    <n v="46585.89"/>
  </r>
  <r>
    <s v="A2310000"/>
    <x v="30"/>
    <x v="29"/>
    <n v="103918847"/>
    <x v="0"/>
    <x v="1"/>
    <x v="1"/>
    <s v="Orupabo, Amoni 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953"/>
    <x v="4"/>
    <n v="31.766666666666666"/>
    <x v="4"/>
    <x v="2"/>
    <s v="Overdue"/>
    <x v="1"/>
    <s v="USD"/>
    <n v="118718.39999999999"/>
  </r>
  <r>
    <s v="A2310000"/>
    <x v="30"/>
    <x v="29"/>
    <n v="103918847"/>
    <x v="0"/>
    <x v="1"/>
    <x v="1"/>
    <s v="Orupabo, Amoni 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953"/>
    <x v="4"/>
    <n v="31.766666666666666"/>
    <x v="4"/>
    <x v="2"/>
    <s v="Overdue"/>
    <x v="1"/>
    <s v="USD"/>
    <n v="98952.51"/>
  </r>
  <r>
    <s v="A2310000"/>
    <x v="30"/>
    <x v="29"/>
    <n v="103918847"/>
    <x v="0"/>
    <x v="1"/>
    <x v="1"/>
    <s v="Orupabo, Amoni 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953"/>
    <x v="4"/>
    <n v="31.766666666666666"/>
    <x v="4"/>
    <x v="2"/>
    <s v="Overdue"/>
    <x v="1"/>
    <s v="USD"/>
    <n v="65679.14"/>
  </r>
  <r>
    <s v="A2310000"/>
    <x v="30"/>
    <x v="29"/>
    <n v="103918847"/>
    <x v="0"/>
    <x v="1"/>
    <x v="1"/>
    <s v="Orupabo, Amoni 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953"/>
    <x v="4"/>
    <n v="31.766666666666666"/>
    <x v="4"/>
    <x v="2"/>
    <s v="Overdue"/>
    <x v="1"/>
    <s v="USD"/>
    <n v="97391.63"/>
  </r>
  <r>
    <s v="A2310000"/>
    <x v="30"/>
    <x v="29"/>
    <n v="103626546"/>
    <x v="0"/>
    <x v="1"/>
    <x v="1"/>
    <s v="Orupabo, Amoni "/>
    <s v="WHT Outstg"/>
    <s v="WHT on inv 1800020056"/>
    <s v=""/>
    <s v="AB"/>
    <s v=""/>
    <d v="2018-10-08T00:00:00"/>
    <d v="2018-10-08T00:00:00"/>
    <d v="2018-10-08T00:00:00"/>
    <s v="NGN"/>
    <n v="17128678.530000001"/>
    <n v="1545"/>
    <x v="4"/>
    <n v="51.5"/>
    <x v="4"/>
    <x v="2"/>
    <s v="Overdue"/>
    <x v="1"/>
    <s v="USD"/>
    <n v="55993.65"/>
  </r>
  <r>
    <s v="A2310000"/>
    <x v="30"/>
    <x v="29"/>
    <n v="103596905"/>
    <x v="0"/>
    <x v="1"/>
    <x v="1"/>
    <s v="Orupabo, Amoni "/>
    <s v="WHT Outstg"/>
    <s v="WHT on Inv 1800019762"/>
    <s v=""/>
    <s v="AB"/>
    <s v=""/>
    <d v="2018-08-03T00:00:00"/>
    <d v="2018-08-03T00:00:00"/>
    <d v="2018-08-03T00:00:00"/>
    <s v="NGN"/>
    <n v="33992708.539999999"/>
    <n v="1611"/>
    <x v="4"/>
    <n v="53.7"/>
    <x v="4"/>
    <x v="2"/>
    <s v="Overdue"/>
    <x v="1"/>
    <s v="USD"/>
    <n v="111288.73"/>
  </r>
  <r>
    <s v="A2310000"/>
    <x v="30"/>
    <x v="29"/>
    <n v="103596907"/>
    <x v="0"/>
    <x v="1"/>
    <x v="1"/>
    <s v="Orupabo, Amoni "/>
    <s v="WHT Outstg"/>
    <s v="WHT on Inv 1800019456"/>
    <s v=""/>
    <s v="AB"/>
    <s v=""/>
    <d v="2018-08-03T00:00:00"/>
    <d v="2018-08-03T00:00:00"/>
    <d v="2018-08-03T00:00:00"/>
    <s v="NGN"/>
    <n v="35106562.049999997"/>
    <n v="1611"/>
    <x v="4"/>
    <n v="53.7"/>
    <x v="4"/>
    <x v="2"/>
    <s v="Overdue"/>
    <x v="1"/>
    <s v="USD"/>
    <n v="114935.37"/>
  </r>
  <r>
    <s v="A2650000"/>
    <x v="31"/>
    <x v="30"/>
    <n v="102874872"/>
    <x v="0"/>
    <x v="1"/>
    <x v="6"/>
    <s v="Orupabo, Amoni "/>
    <n v="0"/>
    <s v="Short pmt 1800013134"/>
    <s v=""/>
    <s v="AB"/>
    <s v=""/>
    <d v="2014-09-30T00:00:00"/>
    <d v="2014-09-30T00:00:00"/>
    <d v="2014-09-30T00:00:00"/>
    <s v="USD"/>
    <n v="187500"/>
    <n v="3014"/>
    <x v="4"/>
    <n v="100.46666666666667"/>
    <x v="4"/>
    <x v="1"/>
    <s v="Overdue"/>
    <x v="0"/>
    <s v="USD"/>
    <n v="187500"/>
  </r>
  <r>
    <s v="A2680005"/>
    <x v="32"/>
    <x v="31"/>
    <n v="104290908"/>
    <x v="0"/>
    <x v="1"/>
    <x v="1"/>
    <s v="Orupabo, Amoni "/>
    <n v="0"/>
    <s v="WHT on inv 1800023145 NOV 2019 Crude Handling"/>
    <s v=""/>
    <s v="AB"/>
    <s v=""/>
    <d v="2022-09-21T00:00:00"/>
    <d v="2022-09-21T00:00:00"/>
    <d v="2022-09-21T00:00:00"/>
    <s v="USD"/>
    <n v="90577.38"/>
    <n v="101"/>
    <x v="3"/>
    <n v="3.3666666666666667"/>
    <x v="1"/>
    <x v="2"/>
    <s v="Overdue"/>
    <x v="1"/>
    <s v="USD"/>
    <n v="90577.38"/>
  </r>
  <r>
    <s v="A2680005"/>
    <x v="32"/>
    <x v="31"/>
    <n v="1800027653"/>
    <x v="0"/>
    <x v="1"/>
    <x v="1"/>
    <s v="Orupabo, Amoni "/>
    <n v="0"/>
    <s v="AITEO FEB 2022 Crude Handling"/>
    <s v="468"/>
    <s v="DR"/>
    <s v=""/>
    <d v="2022-04-26T00:00:00"/>
    <d v="2022-04-26T00:00:00"/>
    <d v="2022-05-26T00:00:00"/>
    <s v="USD"/>
    <n v="577523.4"/>
    <n v="219"/>
    <x v="4"/>
    <n v="7.3"/>
    <x v="2"/>
    <x v="1"/>
    <s v="Overdue"/>
    <x v="0"/>
    <s v="USD"/>
    <n v="577523.4"/>
  </r>
  <r>
    <s v="A2680005"/>
    <x v="32"/>
    <x v="31"/>
    <n v="1800027654"/>
    <x v="0"/>
    <x v="1"/>
    <x v="1"/>
    <s v="Orupabo, Amoni "/>
    <n v="0"/>
    <s v="AITEO FEB 2022 Crude Handling"/>
    <s v="454"/>
    <s v="DR"/>
    <s v=""/>
    <d v="2022-04-26T00:00:00"/>
    <d v="2022-04-26T00:00:00"/>
    <d v="2022-05-26T00:00:00"/>
    <s v="NGN"/>
    <n v="160223858.18000001"/>
    <n v="219"/>
    <x v="4"/>
    <n v="7.3"/>
    <x v="2"/>
    <x v="1"/>
    <s v="Overdue"/>
    <x v="0"/>
    <s v="USD"/>
    <n v="385642.8"/>
  </r>
  <r>
    <s v="A2680005"/>
    <x v="32"/>
    <x v="31"/>
    <n v="1800027327"/>
    <x v="0"/>
    <x v="1"/>
    <x v="1"/>
    <s v="Orupabo, Amoni "/>
    <n v="0"/>
    <s v="AITEO JAN 2022 Crude Handling"/>
    <s v="468"/>
    <s v="DR"/>
    <s v=""/>
    <d v="2022-02-14T00:00:00"/>
    <d v="2022-02-14T00:00:00"/>
    <d v="2022-03-16T00:00:00"/>
    <s v="USD"/>
    <n v="1847113.96"/>
    <n v="290"/>
    <x v="4"/>
    <n v="9.6666666666666661"/>
    <x v="2"/>
    <x v="1"/>
    <s v="Overdue"/>
    <x v="0"/>
    <s v="USD"/>
    <n v="1847113.96"/>
  </r>
  <r>
    <s v="A2680005"/>
    <x v="32"/>
    <x v="31"/>
    <n v="1800027328"/>
    <x v="0"/>
    <x v="1"/>
    <x v="1"/>
    <s v="Orupabo, Amoni "/>
    <n v="0"/>
    <s v="AITEO JAN 2022 Crude Handling"/>
    <s v="454"/>
    <s v="DR"/>
    <s v=""/>
    <d v="2022-02-14T00:00:00"/>
    <d v="2022-02-14T00:00:00"/>
    <d v="2022-03-16T00:00:00"/>
    <s v="NGN"/>
    <n v="510462258.20999998"/>
    <n v="290"/>
    <x v="4"/>
    <n v="9.6666666666666661"/>
    <x v="2"/>
    <x v="1"/>
    <s v="Overdue"/>
    <x v="0"/>
    <s v="USD"/>
    <n v="1224088.5"/>
  </r>
  <r>
    <s v="A2680005"/>
    <x v="32"/>
    <x v="31"/>
    <n v="1600004029"/>
    <x v="0"/>
    <x v="1"/>
    <x v="1"/>
    <s v="Orupabo, Amoni "/>
    <n v="0"/>
    <s v="WHT AITEO-CRUDE HANDLG-SUPPL-JAN2021-421215092432"/>
    <s v="454"/>
    <s v="DG"/>
    <s v=""/>
    <d v="2022-02-28T00:00:00"/>
    <d v="2022-02-28T00:00:00"/>
    <d v="2022-02-28T00:00:00"/>
    <s v="NGN"/>
    <n v="-11316425.539999999"/>
    <n v="306"/>
    <x v="4"/>
    <n v="10.199999999999999"/>
    <x v="2"/>
    <x v="2"/>
    <s v="Overdue"/>
    <x v="1"/>
    <s v="USD"/>
    <n v="-27201.29"/>
  </r>
  <r>
    <s v="A2680005"/>
    <x v="32"/>
    <x v="31"/>
    <n v="1600004033"/>
    <x v="0"/>
    <x v="1"/>
    <x v="1"/>
    <s v="Orupabo, Amoni "/>
    <n v="0"/>
    <s v="WHT AITEO-CRUDE HANDLING - APRIL 2021-421197204432"/>
    <s v="454"/>
    <s v="DG"/>
    <s v=""/>
    <d v="2022-02-28T00:00:00"/>
    <d v="2022-02-28T00:00:00"/>
    <d v="2022-02-28T00:00:00"/>
    <s v="NGN"/>
    <n v="-9701740.0600000005"/>
    <n v="306"/>
    <x v="4"/>
    <n v="10.199999999999999"/>
    <x v="2"/>
    <x v="2"/>
    <s v="Overdue"/>
    <x v="1"/>
    <s v="USD"/>
    <n v="-23320.07"/>
  </r>
  <r>
    <s v="A2680005"/>
    <x v="32"/>
    <x v="31"/>
    <n v="1600004030"/>
    <x v="0"/>
    <x v="1"/>
    <x v="1"/>
    <s v="Orupabo, Amoni "/>
    <n v="0"/>
    <s v="WHT AITEO-CRUDE HANDLING - MARCH 2021-421208817432"/>
    <s v="454"/>
    <s v="DG"/>
    <s v=""/>
    <d v="2022-02-28T00:00:00"/>
    <d v="2022-02-28T00:00:00"/>
    <d v="2022-02-28T00:00:00"/>
    <s v="NGN"/>
    <n v="-22570353.379999999"/>
    <n v="306"/>
    <x v="4"/>
    <n v="10.199999999999999"/>
    <x v="2"/>
    <x v="2"/>
    <s v="Overdue"/>
    <x v="1"/>
    <s v="USD"/>
    <n v="-54252.36"/>
  </r>
  <r>
    <s v="A2680005"/>
    <x v="32"/>
    <x v="31"/>
    <n v="1600004028"/>
    <x v="0"/>
    <x v="1"/>
    <x v="1"/>
    <s v="Orupabo, Amoni "/>
    <n v="0"/>
    <s v="WHT AITEO-CRUDE HANDLING - MAY 2021-421183554432"/>
    <s v="454"/>
    <s v="DG"/>
    <s v=""/>
    <d v="2022-02-28T00:00:00"/>
    <d v="2022-02-28T00:00:00"/>
    <d v="2022-02-28T00:00:00"/>
    <s v="NGN"/>
    <n v="-8817220.2799999993"/>
    <n v="306"/>
    <x v="4"/>
    <n v="10.199999999999999"/>
    <x v="2"/>
    <x v="2"/>
    <s v="Overdue"/>
    <x v="1"/>
    <s v="USD"/>
    <n v="-21193.95"/>
  </r>
  <r>
    <s v="A2680005"/>
    <x v="32"/>
    <x v="31"/>
    <n v="1600004034"/>
    <x v="0"/>
    <x v="1"/>
    <x v="1"/>
    <s v="Orupabo, Amoni "/>
    <n v="0"/>
    <s v="WHT AITEO-CRUDE HANDLING - MAY 2021-421190777432"/>
    <s v="454"/>
    <s v="DG"/>
    <s v=""/>
    <d v="2022-02-28T00:00:00"/>
    <d v="2022-02-28T00:00:00"/>
    <d v="2022-02-28T00:00:00"/>
    <s v="NGN"/>
    <n v="-11585798.65"/>
    <n v="306"/>
    <x v="4"/>
    <n v="10.199999999999999"/>
    <x v="2"/>
    <x v="2"/>
    <s v="Overdue"/>
    <x v="1"/>
    <s v="USD"/>
    <n v="-27848.78"/>
  </r>
  <r>
    <s v="A2680005"/>
    <x v="32"/>
    <x v="31"/>
    <n v="1600004031"/>
    <x v="0"/>
    <x v="1"/>
    <x v="1"/>
    <s v="Orupabo, Amoni "/>
    <n v="0"/>
    <s v="WHT AITEO-CRUDE HANDLING-APRIL 2021-421203059432"/>
    <s v="454"/>
    <s v="DG"/>
    <s v=""/>
    <d v="2022-02-28T00:00:00"/>
    <d v="2022-02-28T00:00:00"/>
    <d v="2022-02-28T00:00:00"/>
    <s v="NGN"/>
    <n v="-5074149.18"/>
    <n v="306"/>
    <x v="4"/>
    <n v="10.199999999999999"/>
    <x v="2"/>
    <x v="2"/>
    <s v="Overdue"/>
    <x v="1"/>
    <s v="USD"/>
    <n v="-12196.73"/>
  </r>
  <r>
    <s v="A2680005"/>
    <x v="32"/>
    <x v="31"/>
    <n v="1600004035"/>
    <x v="0"/>
    <x v="1"/>
    <x v="1"/>
    <s v="Orupabo, Amoni "/>
    <n v="0"/>
    <s v="WHT AITEO-CRUDE HANDLING-FEB 2021-421220388432"/>
    <s v="454"/>
    <s v="DG"/>
    <s v=""/>
    <d v="2022-02-28T00:00:00"/>
    <d v="2022-02-28T00:00:00"/>
    <d v="2022-02-28T00:00:00"/>
    <s v="NGN"/>
    <n v="-20045164.760000002"/>
    <n v="306"/>
    <x v="4"/>
    <n v="10.199999999999999"/>
    <x v="2"/>
    <x v="2"/>
    <s v="Overdue"/>
    <x v="1"/>
    <s v="USD"/>
    <n v="-48182.559999999998"/>
  </r>
  <r>
    <s v="A2680005"/>
    <x v="32"/>
    <x v="31"/>
    <n v="1600004032"/>
    <x v="0"/>
    <x v="1"/>
    <x v="1"/>
    <s v="Orupabo, Amoni "/>
    <n v="0"/>
    <s v="WHT AITEO-CRUDE HANDLING-JANUARY 2021-421225713432"/>
    <s v="454"/>
    <s v="DG"/>
    <s v=""/>
    <d v="2022-02-28T00:00:00"/>
    <d v="2022-02-28T00:00:00"/>
    <d v="2022-02-28T00:00:00"/>
    <s v="NGN"/>
    <n v="-7078642.2599999998"/>
    <n v="306"/>
    <x v="4"/>
    <n v="10.199999999999999"/>
    <x v="2"/>
    <x v="2"/>
    <s v="Overdue"/>
    <x v="1"/>
    <s v="USD"/>
    <n v="-17014.93"/>
  </r>
  <r>
    <s v="A2680005"/>
    <x v="32"/>
    <x v="31"/>
    <n v="1800027217"/>
    <x v="0"/>
    <x v="1"/>
    <x v="1"/>
    <s v="Orupabo, Amoni "/>
    <n v="0"/>
    <s v="AITEO DECEMBER 2021 Crude Handling"/>
    <s v="468"/>
    <s v="DR"/>
    <s v=""/>
    <d v="2022-01-12T00:00:00"/>
    <d v="2022-01-12T00:00:00"/>
    <d v="2022-02-11T00:00:00"/>
    <s v="USD"/>
    <n v="1523016.35"/>
    <n v="323"/>
    <x v="4"/>
    <n v="10.766666666666667"/>
    <x v="2"/>
    <x v="1"/>
    <s v="Overdue"/>
    <x v="0"/>
    <s v="USD"/>
    <n v="1523016.35"/>
  </r>
  <r>
    <s v="A2680005"/>
    <x v="32"/>
    <x v="31"/>
    <n v="1800027218"/>
    <x v="0"/>
    <x v="1"/>
    <x v="1"/>
    <s v="Orupabo, Amoni "/>
    <n v="0"/>
    <s v="AITEO DECEMBER 2021 Crude Handling"/>
    <s v="454"/>
    <s v="DR"/>
    <s v=""/>
    <d v="2022-01-12T00:00:00"/>
    <d v="2022-01-12T00:00:00"/>
    <d v="2022-02-11T00:00:00"/>
    <s v="NGN"/>
    <n v="417441375.95999998"/>
    <n v="323"/>
    <x v="4"/>
    <n v="10.766666666666667"/>
    <x v="2"/>
    <x v="1"/>
    <s v="Overdue"/>
    <x v="0"/>
    <s v="USD"/>
    <n v="1008454.88"/>
  </r>
  <r>
    <s v="A2680005"/>
    <x v="32"/>
    <x v="31"/>
    <n v="1800027057"/>
    <x v="0"/>
    <x v="1"/>
    <x v="1"/>
    <s v="Orupabo, Amoni "/>
    <n v="0"/>
    <s v="AITEO NOV 2021 Crude Handling"/>
    <s v="468"/>
    <s v="DR"/>
    <s v=""/>
    <d v="2021-12-13T00:00:00"/>
    <d v="2021-12-13T00:00:00"/>
    <d v="2022-01-12T00:00:00"/>
    <s v="USD"/>
    <n v="350088.02"/>
    <n v="353"/>
    <x v="4"/>
    <n v="11.766666666666667"/>
    <x v="2"/>
    <x v="1"/>
    <s v="Overdue"/>
    <x v="0"/>
    <s v="USD"/>
    <n v="350088.02"/>
  </r>
  <r>
    <s v="A2680005"/>
    <x v="32"/>
    <x v="31"/>
    <n v="1800027058"/>
    <x v="0"/>
    <x v="1"/>
    <x v="1"/>
    <s v="Orupabo, Amoni "/>
    <n v="0"/>
    <s v="AITEO NOV 2021 Crude Handling"/>
    <s v="454"/>
    <s v="DR"/>
    <s v=""/>
    <d v="2021-12-13T00:00:00"/>
    <d v="2021-12-13T00:00:00"/>
    <d v="2022-01-12T00:00:00"/>
    <s v="NGN"/>
    <n v="95878711.969999999"/>
    <n v="353"/>
    <x v="4"/>
    <n v="11.766666666666667"/>
    <x v="2"/>
    <x v="1"/>
    <s v="Overdue"/>
    <x v="0"/>
    <s v="USD"/>
    <n v="233426.31"/>
  </r>
  <r>
    <s v="A2680005"/>
    <x v="32"/>
    <x v="31"/>
    <n v="1800026855"/>
    <x v="0"/>
    <x v="1"/>
    <x v="1"/>
    <s v="Orupabo, Amoni "/>
    <n v="0"/>
    <s v="AITEO OCTOBER 2021 Crude Handling"/>
    <s v="468"/>
    <s v="DR"/>
    <s v=""/>
    <d v="2021-11-11T00:00:00"/>
    <d v="2021-11-11T00:00:00"/>
    <d v="2021-12-11T00:00:00"/>
    <s v="USD"/>
    <n v="899822.67"/>
    <n v="385"/>
    <x v="4"/>
    <n v="12.833333333333334"/>
    <x v="3"/>
    <x v="1"/>
    <s v="Overdue"/>
    <x v="0"/>
    <s v="USD"/>
    <n v="899822.67"/>
  </r>
  <r>
    <s v="A2680005"/>
    <x v="32"/>
    <x v="31"/>
    <n v="1800026856"/>
    <x v="0"/>
    <x v="1"/>
    <x v="1"/>
    <s v="Orupabo, Amoni "/>
    <n v="0"/>
    <s v="AITEO OCTOBER 2021 Crude Handling"/>
    <s v="454"/>
    <s v="DR"/>
    <s v=""/>
    <d v="2021-11-11T00:00:00"/>
    <d v="2021-11-11T00:00:00"/>
    <d v="2021-12-11T00:00:00"/>
    <s v="NGN"/>
    <n v="246199060.65000001"/>
    <n v="385"/>
    <x v="4"/>
    <n v="12.833333333333334"/>
    <x v="3"/>
    <x v="1"/>
    <s v="Overdue"/>
    <x v="0"/>
    <s v="USD"/>
    <n v="599223.89"/>
  </r>
  <r>
    <s v="A2680005"/>
    <x v="32"/>
    <x v="31"/>
    <n v="1800026715"/>
    <x v="0"/>
    <x v="1"/>
    <x v="1"/>
    <s v="Orupabo, Amoni "/>
    <n v="0"/>
    <s v="AITEO SEPTEMBER 2021 Crude Handling"/>
    <s v="468"/>
    <s v="DR"/>
    <s v=""/>
    <d v="2021-10-13T00:00:00"/>
    <d v="2021-10-13T00:00:00"/>
    <d v="2021-11-12T00:00:00"/>
    <s v="USD"/>
    <n v="633734.23"/>
    <n v="414"/>
    <x v="4"/>
    <n v="13.8"/>
    <x v="3"/>
    <x v="1"/>
    <s v="Overdue"/>
    <x v="0"/>
    <s v="USD"/>
    <n v="633734.23"/>
  </r>
  <r>
    <s v="A2680005"/>
    <x v="32"/>
    <x v="31"/>
    <n v="1800026716"/>
    <x v="0"/>
    <x v="1"/>
    <x v="1"/>
    <s v="Orupabo, Amoni "/>
    <n v="0"/>
    <s v="AITEO SEPTEMBER 2021 Crude Handling"/>
    <s v="454"/>
    <s v="DR"/>
    <s v=""/>
    <d v="2021-10-13T00:00:00"/>
    <d v="2021-10-13T00:00:00"/>
    <d v="2021-11-12T00:00:00"/>
    <s v="NGN"/>
    <n v="173227793.77000001"/>
    <n v="414"/>
    <x v="4"/>
    <n v="13.8"/>
    <x v="3"/>
    <x v="1"/>
    <s v="Overdue"/>
    <x v="0"/>
    <s v="USD"/>
    <n v="422121.49"/>
  </r>
  <r>
    <s v="A2680005"/>
    <x v="32"/>
    <x v="31"/>
    <n v="1800026728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120360.77"/>
    <n v="414"/>
    <x v="4"/>
    <n v="13.8"/>
    <x v="3"/>
    <x v="1"/>
    <s v="Overdue"/>
    <x v="0"/>
    <s v="USD"/>
    <n v="120360.77"/>
  </r>
  <r>
    <s v="A2680005"/>
    <x v="32"/>
    <x v="31"/>
    <n v="1800026729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14"/>
    <x v="4"/>
    <n v="13.8"/>
    <x v="3"/>
    <x v="1"/>
    <s v="Overdue"/>
    <x v="0"/>
    <s v="USD"/>
    <n v="80170.63"/>
  </r>
  <r>
    <s v="A2680005"/>
    <x v="32"/>
    <x v="31"/>
    <n v="1800026587"/>
    <x v="0"/>
    <x v="1"/>
    <x v="1"/>
    <s v="Orupabo, Amoni "/>
    <n v="0"/>
    <s v="AITEO AUGUST 2021 Crude Handling"/>
    <s v="468"/>
    <s v="DR"/>
    <s v=""/>
    <d v="2021-09-14T00:00:00"/>
    <d v="2021-09-14T00:00:00"/>
    <d v="2021-10-14T00:00:00"/>
    <s v="USD"/>
    <n v="1952812.81"/>
    <n v="443"/>
    <x v="4"/>
    <n v="14.766666666666667"/>
    <x v="3"/>
    <x v="1"/>
    <s v="Overdue"/>
    <x v="0"/>
    <s v="USD"/>
    <n v="1952812.81"/>
  </r>
  <r>
    <s v="A2680005"/>
    <x v="32"/>
    <x v="31"/>
    <n v="1800026588"/>
    <x v="0"/>
    <x v="1"/>
    <x v="1"/>
    <s v="Orupabo, Amoni "/>
    <n v="0"/>
    <s v="AITEO AUGUST 2021 Crude Handling"/>
    <s v="454"/>
    <s v="DR"/>
    <s v=""/>
    <d v="2021-09-14T00:00:00"/>
    <d v="2021-09-14T00:00:00"/>
    <d v="2021-10-14T00:00:00"/>
    <s v="NGN"/>
    <n v="533317320.87"/>
    <n v="443"/>
    <x v="4"/>
    <n v="14.766666666666667"/>
    <x v="3"/>
    <x v="1"/>
    <s v="Overdue"/>
    <x v="0"/>
    <s v="USD"/>
    <n v="1300814.28"/>
  </r>
  <r>
    <s v="A2680005"/>
    <x v="32"/>
    <x v="31"/>
    <n v="1600003894"/>
    <x v="0"/>
    <x v="1"/>
    <x v="1"/>
    <s v="Orupabo, Amoni 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460"/>
    <x v="4"/>
    <n v="15.333333333333334"/>
    <x v="3"/>
    <x v="2"/>
    <s v="Overdue"/>
    <x v="1"/>
    <s v="USD"/>
    <n v="-538.97"/>
  </r>
  <r>
    <s v="A2680005"/>
    <x v="32"/>
    <x v="31"/>
    <n v="1800026466"/>
    <x v="0"/>
    <x v="1"/>
    <x v="1"/>
    <s v="Orupabo, Amoni "/>
    <n v="0"/>
    <s v="AITEO JULY 2021 Crude Handling"/>
    <s v="468"/>
    <s v="DR"/>
    <s v=""/>
    <d v="2021-08-12T00:00:00"/>
    <d v="2021-08-12T00:00:00"/>
    <d v="2021-09-11T00:00:00"/>
    <s v="USD"/>
    <n v="1741074.65"/>
    <n v="476"/>
    <x v="4"/>
    <n v="15.866666666666667"/>
    <x v="3"/>
    <x v="1"/>
    <s v="Overdue"/>
    <x v="0"/>
    <s v="USD"/>
    <n v="1741074.65"/>
  </r>
  <r>
    <s v="A2680005"/>
    <x v="32"/>
    <x v="31"/>
    <n v="1800026467"/>
    <x v="0"/>
    <x v="1"/>
    <x v="1"/>
    <s v="Orupabo, Amoni "/>
    <n v="0"/>
    <s v="AITEO JULY 2021 Crude Handling"/>
    <s v="454"/>
    <s v="DR"/>
    <s v=""/>
    <d v="2021-08-12T00:00:00"/>
    <d v="2021-08-12T00:00:00"/>
    <d v="2021-09-11T00:00:00"/>
    <s v="NGN"/>
    <n v="475467327.69999999"/>
    <n v="476"/>
    <x v="4"/>
    <n v="15.866666666666667"/>
    <x v="3"/>
    <x v="1"/>
    <s v="Overdue"/>
    <x v="0"/>
    <s v="USD"/>
    <n v="1160758.3899999999"/>
  </r>
  <r>
    <s v="A2680005"/>
    <x v="32"/>
    <x v="31"/>
    <n v="104123288"/>
    <x v="0"/>
    <x v="1"/>
    <x v="1"/>
    <s v="Orupabo, Amoni "/>
    <s v="WHT Outstg"/>
    <s v="WHT on 1800025458 AITEO DEC  2020 CHA"/>
    <s v=""/>
    <s v="AB"/>
    <s v=""/>
    <d v="2021-08-31T00:00:00"/>
    <d v="2021-08-31T00:00:00"/>
    <d v="2021-08-31T00:00:00"/>
    <s v="NGN"/>
    <n v="24445078.48"/>
    <n v="487"/>
    <x v="4"/>
    <n v="16.233333333333334"/>
    <x v="3"/>
    <x v="2"/>
    <s v="Overdue"/>
    <x v="1"/>
    <s v="USD"/>
    <n v="59653.33"/>
  </r>
  <r>
    <s v="A2680005"/>
    <x v="32"/>
    <x v="31"/>
    <n v="104123288"/>
    <x v="0"/>
    <x v="1"/>
    <x v="1"/>
    <s v="Orupabo, Amoni 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487"/>
    <x v="4"/>
    <n v="16.233333333333334"/>
    <x v="3"/>
    <x v="2"/>
    <s v="Overdue"/>
    <x v="1"/>
    <s v="USD"/>
    <n v="37007.480000000003"/>
  </r>
  <r>
    <s v="A2680005"/>
    <x v="32"/>
    <x v="31"/>
    <n v="104123288"/>
    <x v="0"/>
    <x v="1"/>
    <x v="1"/>
    <s v="Orupabo, Amoni 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487"/>
    <x v="4"/>
    <n v="16.233333333333334"/>
    <x v="3"/>
    <x v="2"/>
    <s v="Overdue"/>
    <x v="1"/>
    <s v="USD"/>
    <n v="48916.22"/>
  </r>
  <r>
    <s v="A2680005"/>
    <x v="32"/>
    <x v="31"/>
    <n v="104123288"/>
    <x v="0"/>
    <x v="1"/>
    <x v="1"/>
    <s v="Orupabo, Amoni 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487"/>
    <x v="4"/>
    <n v="16.233333333333334"/>
    <x v="3"/>
    <x v="2"/>
    <s v="Overdue"/>
    <x v="1"/>
    <s v="USD"/>
    <n v="55078.43"/>
  </r>
  <r>
    <s v="A2680005"/>
    <x v="32"/>
    <x v="31"/>
    <n v="104123288"/>
    <x v="0"/>
    <x v="1"/>
    <x v="1"/>
    <s v="Orupabo, Amoni 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487"/>
    <x v="4"/>
    <n v="16.233333333333334"/>
    <x v="3"/>
    <x v="2"/>
    <s v="Overdue"/>
    <x v="1"/>
    <s v="USD"/>
    <n v="23675.16"/>
  </r>
  <r>
    <s v="A2680005"/>
    <x v="32"/>
    <x v="31"/>
    <n v="104123288"/>
    <x v="0"/>
    <x v="1"/>
    <x v="1"/>
    <s v="Orupabo, Amoni 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487"/>
    <x v="4"/>
    <n v="16.233333333333334"/>
    <x v="3"/>
    <x v="2"/>
    <s v="Overdue"/>
    <x v="1"/>
    <s v="USD"/>
    <n v="12382.45"/>
  </r>
  <r>
    <s v="A2680005"/>
    <x v="32"/>
    <x v="31"/>
    <n v="104123288"/>
    <x v="0"/>
    <x v="1"/>
    <x v="1"/>
    <s v="Orupabo, Amoni 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487"/>
    <x v="4"/>
    <n v="16.233333333333334"/>
    <x v="3"/>
    <x v="2"/>
    <s v="Overdue"/>
    <x v="1"/>
    <s v="USD"/>
    <n v="28272.82"/>
  </r>
  <r>
    <s v="A2680005"/>
    <x v="32"/>
    <x v="31"/>
    <n v="104123288"/>
    <x v="0"/>
    <x v="1"/>
    <x v="1"/>
    <s v="Orupabo, Amoni 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487"/>
    <x v="4"/>
    <n v="16.233333333333334"/>
    <x v="3"/>
    <x v="2"/>
    <s v="Overdue"/>
    <x v="1"/>
    <s v="USD"/>
    <n v="21516.66"/>
  </r>
  <r>
    <s v="A2680005"/>
    <x v="32"/>
    <x v="31"/>
    <n v="104123288"/>
    <x v="0"/>
    <x v="1"/>
    <x v="1"/>
    <s v="Orupabo, Amoni 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487"/>
    <x v="4"/>
    <n v="16.233333333333334"/>
    <x v="3"/>
    <x v="2"/>
    <s v="Overdue"/>
    <x v="1"/>
    <s v="USD"/>
    <n v="27615.47"/>
  </r>
  <r>
    <s v="A2680005"/>
    <x v="32"/>
    <x v="31"/>
    <n v="104123289"/>
    <x v="0"/>
    <x v="1"/>
    <x v="1"/>
    <s v="Orupabo, Amoni "/>
    <s v="WHT Outstg"/>
    <s v="WHT on 1800025457 AITEO DEC  2020 CHA"/>
    <s v=""/>
    <s v="AB"/>
    <s v=""/>
    <d v="2021-08-31T00:00:00"/>
    <d v="2021-08-31T00:00:00"/>
    <d v="2021-08-31T00:00:00"/>
    <s v="USD"/>
    <n v="96620.86"/>
    <n v="487"/>
    <x v="4"/>
    <n v="16.233333333333334"/>
    <x v="3"/>
    <x v="2"/>
    <s v="Overdue"/>
    <x v="1"/>
    <s v="USD"/>
    <n v="96620.86"/>
  </r>
  <r>
    <s v="A2680005"/>
    <x v="32"/>
    <x v="31"/>
    <n v="104123289"/>
    <x v="0"/>
    <x v="1"/>
    <x v="1"/>
    <s v="Orupabo, Amoni "/>
    <s v="WHT Outstg"/>
    <s v="WHT on 1800025571 AITEO JAN 2021 CHA"/>
    <s v=""/>
    <s v="AB"/>
    <s v=""/>
    <d v="2021-08-31T00:00:00"/>
    <d v="2021-08-31T00:00:00"/>
    <d v="2021-08-31T00:00:00"/>
    <s v="USD"/>
    <n v="59941.25"/>
    <n v="487"/>
    <x v="4"/>
    <n v="16.233333333333334"/>
    <x v="3"/>
    <x v="2"/>
    <s v="Overdue"/>
    <x v="1"/>
    <s v="USD"/>
    <n v="59941.25"/>
  </r>
  <r>
    <s v="A2680005"/>
    <x v="32"/>
    <x v="31"/>
    <n v="104123289"/>
    <x v="0"/>
    <x v="1"/>
    <x v="1"/>
    <s v="Orupabo, Amoni 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487"/>
    <x v="4"/>
    <n v="16.233333333333334"/>
    <x v="3"/>
    <x v="2"/>
    <s v="Overdue"/>
    <x v="1"/>
    <s v="USD"/>
    <n v="79229.899999999994"/>
  </r>
  <r>
    <s v="A2680005"/>
    <x v="32"/>
    <x v="31"/>
    <n v="104123289"/>
    <x v="0"/>
    <x v="1"/>
    <x v="1"/>
    <s v="Orupabo, Amoni 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487"/>
    <x v="4"/>
    <n v="16.233333333333334"/>
    <x v="3"/>
    <x v="2"/>
    <s v="Overdue"/>
    <x v="1"/>
    <s v="USD"/>
    <n v="38346.800000000003"/>
  </r>
  <r>
    <s v="A2680005"/>
    <x v="32"/>
    <x v="31"/>
    <n v="104123289"/>
    <x v="0"/>
    <x v="1"/>
    <x v="1"/>
    <s v="Orupabo, Amoni "/>
    <s v="WHT Outstg"/>
    <s v="WHT on 1800026003 AITEO APRIL 14-30 2021 CHA"/>
    <s v=""/>
    <s v="AB"/>
    <s v=""/>
    <d v="2021-08-31T00:00:00"/>
    <d v="2021-08-31T00:00:00"/>
    <d v="2021-08-31T00:00:00"/>
    <s v="USD"/>
    <n v="20055.93"/>
    <n v="487"/>
    <x v="4"/>
    <n v="16.233333333333334"/>
    <x v="3"/>
    <x v="2"/>
    <s v="Overdue"/>
    <x v="1"/>
    <s v="USD"/>
    <n v="20055.93"/>
  </r>
  <r>
    <s v="A2680005"/>
    <x v="32"/>
    <x v="31"/>
    <n v="104123289"/>
    <x v="0"/>
    <x v="1"/>
    <x v="1"/>
    <s v="Orupabo, Amoni "/>
    <s v="WHT Outstg"/>
    <s v="WHT on 1800026175 AITEO CHA- May 19-31 2021"/>
    <s v=""/>
    <s v="AB"/>
    <s v=""/>
    <d v="2021-08-31T00:00:00"/>
    <d v="2021-08-31T00:00:00"/>
    <d v="2021-08-31T00:00:00"/>
    <s v="USD"/>
    <n v="43758.98"/>
    <n v="487"/>
    <x v="4"/>
    <n v="16.233333333333334"/>
    <x v="3"/>
    <x v="2"/>
    <s v="Overdue"/>
    <x v="1"/>
    <s v="USD"/>
    <n v="43758.98"/>
  </r>
  <r>
    <s v="A2680005"/>
    <x v="32"/>
    <x v="31"/>
    <n v="104123289"/>
    <x v="0"/>
    <x v="1"/>
    <x v="1"/>
    <s v="Orupabo, Amoni 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487"/>
    <x v="4"/>
    <n v="16.233333333333334"/>
    <x v="3"/>
    <x v="2"/>
    <s v="Overdue"/>
    <x v="1"/>
    <s v="USD"/>
    <n v="33302.199999999997"/>
  </r>
  <r>
    <s v="A2680005"/>
    <x v="32"/>
    <x v="31"/>
    <n v="104123289"/>
    <x v="0"/>
    <x v="1"/>
    <x v="1"/>
    <s v="Orupabo, Amoni 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487"/>
    <x v="4"/>
    <n v="16.233333333333334"/>
    <x v="3"/>
    <x v="2"/>
    <s v="Overdue"/>
    <x v="1"/>
    <s v="USD"/>
    <n v="89210.880000000005"/>
  </r>
  <r>
    <s v="A2680005"/>
    <x v="32"/>
    <x v="31"/>
    <n v="104123289"/>
    <x v="0"/>
    <x v="1"/>
    <x v="1"/>
    <s v="Orupabo, Amoni 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487"/>
    <x v="4"/>
    <n v="16.233333333333334"/>
    <x v="3"/>
    <x v="2"/>
    <s v="Overdue"/>
    <x v="1"/>
    <s v="USD"/>
    <n v="44728.95"/>
  </r>
  <r>
    <s v="A2680005"/>
    <x v="32"/>
    <x v="31"/>
    <n v="1800026332"/>
    <x v="0"/>
    <x v="1"/>
    <x v="1"/>
    <s v="Orupabo, Amoni "/>
    <n v="0"/>
    <s v="AITEO June 2021 Crude Handling"/>
    <s v="468"/>
    <s v="DR"/>
    <s v=""/>
    <d v="2021-07-14T00:00:00"/>
    <d v="2021-07-14T00:00:00"/>
    <d v="2021-08-13T00:00:00"/>
    <s v="USD"/>
    <n v="1770092.92"/>
    <n v="505"/>
    <x v="4"/>
    <n v="16.833333333333332"/>
    <x v="3"/>
    <x v="1"/>
    <s v="Overdue"/>
    <x v="0"/>
    <s v="USD"/>
    <n v="1770092.92"/>
  </r>
  <r>
    <s v="A2680005"/>
    <x v="32"/>
    <x v="31"/>
    <n v="1800026333"/>
    <x v="0"/>
    <x v="1"/>
    <x v="1"/>
    <s v="Orupabo, Amoni "/>
    <n v="0"/>
    <s v="AITEO June 2021 Crude Handling"/>
    <s v="454"/>
    <s v="DR"/>
    <s v=""/>
    <d v="2021-07-14T00:00:00"/>
    <d v="2021-07-14T00:00:00"/>
    <d v="2021-08-13T00:00:00"/>
    <s v="NGN"/>
    <n v="483429840.05000001"/>
    <n v="505"/>
    <x v="4"/>
    <n v="16.833333333333332"/>
    <x v="3"/>
    <x v="1"/>
    <s v="Overdue"/>
    <x v="0"/>
    <s v="USD"/>
    <n v="1180197.27"/>
  </r>
  <r>
    <s v="A2680005"/>
    <x v="32"/>
    <x v="31"/>
    <n v="1600003847"/>
    <x v="0"/>
    <x v="1"/>
    <x v="1"/>
    <s v="Orupabo, Amoni "/>
    <n v="0"/>
    <s v="AITEO JAN-APR 2021 SUPPLEM CRUDE HANDL-CN"/>
    <s v="468"/>
    <s v="DG"/>
    <s v=""/>
    <d v="2021-07-19T00:00:00"/>
    <d v="2021-07-19T00:00:00"/>
    <d v="2021-07-19T00:00:00"/>
    <s v="USD"/>
    <n v="-409611.79"/>
    <n v="530"/>
    <x v="4"/>
    <n v="17.666666666666668"/>
    <x v="3"/>
    <x v="1"/>
    <s v="Overdue"/>
    <x v="0"/>
    <s v="USD"/>
    <n v="-409611.79"/>
  </r>
  <r>
    <s v="A2680005"/>
    <x v="32"/>
    <x v="31"/>
    <n v="1600003848"/>
    <x v="0"/>
    <x v="1"/>
    <x v="1"/>
    <s v="Orupabo, Amoni "/>
    <n v="0"/>
    <s v="AITEO JAN-APR 2021 SUPPLEM CRUDE HANDL-CN"/>
    <s v="454"/>
    <s v="DG"/>
    <s v=""/>
    <d v="2021-07-19T00:00:00"/>
    <d v="2021-07-19T00:00:00"/>
    <d v="2021-07-19T00:00:00"/>
    <s v="NGN"/>
    <n v="-103631782.5"/>
    <n v="530"/>
    <x v="4"/>
    <n v="17.666666666666668"/>
    <x v="3"/>
    <x v="1"/>
    <s v="Overdue"/>
    <x v="0"/>
    <s v="USD"/>
    <n v="-252985.91"/>
  </r>
  <r>
    <s v="A2680005"/>
    <x v="32"/>
    <x v="31"/>
    <n v="1600003684"/>
    <x v="0"/>
    <x v="1"/>
    <x v="1"/>
    <s v="Orupabo, Amoni 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647"/>
    <x v="4"/>
    <n v="21.566666666666666"/>
    <x v="4"/>
    <x v="2"/>
    <s v="Overdue"/>
    <x v="1"/>
    <s v="USD"/>
    <n v="-42647.3"/>
  </r>
  <r>
    <s v="A2680005"/>
    <x v="32"/>
    <x v="31"/>
    <n v="104040800"/>
    <x v="0"/>
    <x v="1"/>
    <x v="1"/>
    <s v="Orupabo, Amoni "/>
    <s v="WHT Outstg"/>
    <s v="WHT on inv 1800025283 AITEO NOV  2020 CHA"/>
    <s v=""/>
    <s v="AB"/>
    <s v=""/>
    <d v="2021-02-27T00:00:00"/>
    <d v="2021-02-27T00:00:00"/>
    <d v="2021-02-27T00:00:00"/>
    <s v="NGN"/>
    <n v="18452199.59"/>
    <n v="672"/>
    <x v="4"/>
    <n v="22.4"/>
    <x v="4"/>
    <x v="2"/>
    <s v="Overdue"/>
    <x v="1"/>
    <s v="USD"/>
    <n v="48621.55"/>
  </r>
  <r>
    <s v="A2680005"/>
    <x v="32"/>
    <x v="31"/>
    <n v="104040800"/>
    <x v="0"/>
    <x v="1"/>
    <x v="1"/>
    <s v="Orupabo, Amoni 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672"/>
    <x v="4"/>
    <n v="22.4"/>
    <x v="4"/>
    <x v="2"/>
    <s v="Overdue"/>
    <x v="1"/>
    <s v="USD"/>
    <n v="21550"/>
  </r>
  <r>
    <s v="A2680005"/>
    <x v="32"/>
    <x v="31"/>
    <n v="104040800"/>
    <x v="0"/>
    <x v="1"/>
    <x v="1"/>
    <s v="Orupabo, Amoni 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672"/>
    <x v="4"/>
    <n v="22.4"/>
    <x v="4"/>
    <x v="2"/>
    <s v="Overdue"/>
    <x v="1"/>
    <s v="USD"/>
    <n v="8244.81"/>
  </r>
  <r>
    <s v="A2680005"/>
    <x v="32"/>
    <x v="31"/>
    <n v="104040800"/>
    <x v="0"/>
    <x v="1"/>
    <x v="1"/>
    <s v="Orupabo, Amoni "/>
    <s v="WHT Outstg"/>
    <s v="WHT on inv 1800024942 AITEO SEPT   2020 CHA"/>
    <s v=""/>
    <s v="AB"/>
    <s v=""/>
    <d v="2021-02-27T00:00:00"/>
    <d v="2021-02-27T00:00:00"/>
    <d v="2021-02-27T00:00:00"/>
    <s v="NGN"/>
    <n v="11192081"/>
    <n v="672"/>
    <x v="4"/>
    <n v="22.4"/>
    <x v="4"/>
    <x v="2"/>
    <s v="Overdue"/>
    <x v="1"/>
    <s v="USD"/>
    <n v="29491.13"/>
  </r>
  <r>
    <s v="A2680005"/>
    <x v="32"/>
    <x v="31"/>
    <n v="104040803"/>
    <x v="0"/>
    <x v="1"/>
    <x v="1"/>
    <s v="Orupabo, Amoni 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672"/>
    <x v="4"/>
    <n v="22.4"/>
    <x v="4"/>
    <x v="2"/>
    <s v="Overdue"/>
    <x v="1"/>
    <s v="USD"/>
    <n v="72933.600000000006"/>
  </r>
  <r>
    <s v="A2680005"/>
    <x v="32"/>
    <x v="31"/>
    <n v="104040803"/>
    <x v="0"/>
    <x v="1"/>
    <x v="1"/>
    <s v="Orupabo, Amoni "/>
    <s v="WHT Outstg"/>
    <s v="WHT on inv 1800025079 AITEO OCT  2020 CHA"/>
    <s v=""/>
    <s v="AB"/>
    <s v=""/>
    <d v="2021-02-27T00:00:00"/>
    <d v="2021-02-27T00:00:00"/>
    <d v="2021-02-27T00:00:00"/>
    <s v="USD"/>
    <n v="32313.4"/>
    <n v="672"/>
    <x v="4"/>
    <n v="22.4"/>
    <x v="4"/>
    <x v="2"/>
    <s v="Overdue"/>
    <x v="1"/>
    <s v="USD"/>
    <n v="32313.4"/>
  </r>
  <r>
    <s v="A2680005"/>
    <x v="32"/>
    <x v="31"/>
    <n v="104040803"/>
    <x v="0"/>
    <x v="1"/>
    <x v="1"/>
    <s v="Orupabo, Amoni 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672"/>
    <x v="4"/>
    <n v="22.4"/>
    <x v="4"/>
    <x v="2"/>
    <s v="Overdue"/>
    <x v="1"/>
    <s v="USD"/>
    <n v="12362.87"/>
  </r>
  <r>
    <s v="A2680005"/>
    <x v="32"/>
    <x v="31"/>
    <n v="104040803"/>
    <x v="0"/>
    <x v="1"/>
    <x v="1"/>
    <s v="Orupabo, Amoni "/>
    <s v="WHT Outstg"/>
    <s v="WHT on inv 1800024941 AITEO SEPT   2020 CHA"/>
    <s v=""/>
    <s v="AB"/>
    <s v=""/>
    <d v="2021-02-27T00:00:00"/>
    <d v="2021-02-27T00:00:00"/>
    <d v="2021-02-27T00:00:00"/>
    <s v="USD"/>
    <n v="44237.48"/>
    <n v="672"/>
    <x v="4"/>
    <n v="22.4"/>
    <x v="4"/>
    <x v="2"/>
    <s v="Overdue"/>
    <x v="1"/>
    <s v="USD"/>
    <n v="44237.48"/>
  </r>
  <r>
    <s v="A2680005"/>
    <x v="32"/>
    <x v="31"/>
    <n v="104032945"/>
    <x v="0"/>
    <x v="1"/>
    <x v="1"/>
    <s v="Orupabo, Amoni 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691"/>
    <x v="4"/>
    <n v="23.033333333333335"/>
    <x v="4"/>
    <x v="2"/>
    <s v="Overdue"/>
    <x v="1"/>
    <s v="USD"/>
    <n v="965.76"/>
  </r>
  <r>
    <s v="A2680005"/>
    <x v="32"/>
    <x v="31"/>
    <n v="104014637"/>
    <x v="0"/>
    <x v="1"/>
    <x v="1"/>
    <s v="Orupabo, Amoni 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732"/>
    <x v="4"/>
    <n v="24.4"/>
    <x v="4"/>
    <x v="2"/>
    <s v="Overdue"/>
    <x v="1"/>
    <s v="USD"/>
    <n v="1743.6"/>
  </r>
  <r>
    <s v="A2680005"/>
    <x v="32"/>
    <x v="31"/>
    <n v="104014637"/>
    <x v="0"/>
    <x v="1"/>
    <x v="1"/>
    <s v="Orupabo, Amoni 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802"/>
    <x v="4"/>
    <n v="26.733333333333334"/>
    <x v="4"/>
    <x v="2"/>
    <s v="Overdue"/>
    <x v="1"/>
    <s v="USD"/>
    <n v="569.03"/>
  </r>
  <r>
    <s v="A2680005"/>
    <x v="32"/>
    <x v="31"/>
    <n v="104014719"/>
    <x v="0"/>
    <x v="1"/>
    <x v="1"/>
    <s v="Orupabo, Amoni 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802"/>
    <x v="4"/>
    <n v="26.733333333333334"/>
    <x v="4"/>
    <x v="2"/>
    <s v="Overdue"/>
    <x v="1"/>
    <s v="USD"/>
    <n v="853.55"/>
  </r>
  <r>
    <s v="A2680005"/>
    <x v="32"/>
    <x v="31"/>
    <n v="103981429"/>
    <x v="0"/>
    <x v="1"/>
    <x v="1"/>
    <s v="Orupabo, Amoni 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816"/>
    <x v="4"/>
    <n v="27.2"/>
    <x v="4"/>
    <x v="2"/>
    <s v="Overdue"/>
    <x v="1"/>
    <s v="USD"/>
    <n v="119822.41"/>
  </r>
  <r>
    <s v="A2680005"/>
    <x v="32"/>
    <x v="31"/>
    <n v="103981429"/>
    <x v="0"/>
    <x v="1"/>
    <x v="1"/>
    <s v="Orupabo, Amoni 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816"/>
    <x v="4"/>
    <n v="27.2"/>
    <x v="4"/>
    <x v="2"/>
    <s v="Overdue"/>
    <x v="1"/>
    <s v="USD"/>
    <n v="116528.22"/>
  </r>
  <r>
    <s v="A2680005"/>
    <x v="32"/>
    <x v="31"/>
    <n v="103981429"/>
    <x v="0"/>
    <x v="1"/>
    <x v="1"/>
    <s v="Orupabo, Amoni 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816"/>
    <x v="4"/>
    <n v="27.2"/>
    <x v="4"/>
    <x v="2"/>
    <s v="Overdue"/>
    <x v="1"/>
    <s v="USD"/>
    <n v="143898.18"/>
  </r>
  <r>
    <s v="A2680005"/>
    <x v="32"/>
    <x v="31"/>
    <n v="103981430"/>
    <x v="0"/>
    <x v="1"/>
    <x v="1"/>
    <s v="Orupabo, Amoni "/>
    <s v="WHT Outstg"/>
    <s v="WHT on inv 1800023949 AITEO MAR 2020 CHA"/>
    <s v=""/>
    <s v="AB"/>
    <s v=""/>
    <d v="2020-10-06T00:00:00"/>
    <d v="2020-10-06T00:00:00"/>
    <d v="2020-10-06T00:00:00"/>
    <s v="USD"/>
    <n v="223141.61"/>
    <n v="816"/>
    <x v="4"/>
    <n v="27.2"/>
    <x v="4"/>
    <x v="2"/>
    <s v="Overdue"/>
    <x v="1"/>
    <s v="USD"/>
    <n v="223141.61"/>
  </r>
  <r>
    <s v="A2680005"/>
    <x v="32"/>
    <x v="31"/>
    <n v="103981430"/>
    <x v="0"/>
    <x v="1"/>
    <x v="1"/>
    <s v="Orupabo, Amoni "/>
    <s v="WHT Outstg"/>
    <s v="WHT on inv 1800024076 AITEO APR 2020 CHA"/>
    <s v=""/>
    <s v="AB"/>
    <s v=""/>
    <d v="2020-10-06T00:00:00"/>
    <d v="2020-10-06T00:00:00"/>
    <d v="2020-10-06T00:00:00"/>
    <s v="USD"/>
    <n v="184491.02"/>
    <n v="816"/>
    <x v="4"/>
    <n v="27.2"/>
    <x v="4"/>
    <x v="2"/>
    <s v="Overdue"/>
    <x v="1"/>
    <s v="USD"/>
    <n v="184491.02"/>
  </r>
  <r>
    <s v="A2680005"/>
    <x v="32"/>
    <x v="31"/>
    <n v="103981430"/>
    <x v="0"/>
    <x v="1"/>
    <x v="1"/>
    <s v="Orupabo, Amoni "/>
    <s v="WHT Outstg"/>
    <s v="WHT on inv 1800024275 AITEO MAY 2020 CHA"/>
    <s v=""/>
    <s v="AB"/>
    <s v=""/>
    <d v="2020-10-06T00:00:00"/>
    <d v="2020-10-06T00:00:00"/>
    <d v="2020-10-06T00:00:00"/>
    <s v="USD"/>
    <n v="227823.96"/>
    <n v="816"/>
    <x v="4"/>
    <n v="27.2"/>
    <x v="4"/>
    <x v="2"/>
    <s v="Overdue"/>
    <x v="1"/>
    <s v="USD"/>
    <n v="227823.96"/>
  </r>
  <r>
    <s v="A2680005"/>
    <x v="32"/>
    <x v="31"/>
    <n v="103981435"/>
    <x v="0"/>
    <x v="1"/>
    <x v="1"/>
    <s v="Orupabo, Amoni 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816"/>
    <x v="4"/>
    <n v="27.2"/>
    <x v="4"/>
    <x v="2"/>
    <s v="Overdue"/>
    <x v="1"/>
    <s v="USD"/>
    <n v="150160.85999999999"/>
  </r>
  <r>
    <s v="A2680005"/>
    <x v="32"/>
    <x v="31"/>
    <n v="103981435"/>
    <x v="0"/>
    <x v="1"/>
    <x v="1"/>
    <s v="Orupabo, Amoni "/>
    <s v="WHT Outstg"/>
    <s v="WHT on inv 1800024602 AITEO JULY 2020 CHA"/>
    <s v=""/>
    <s v="AB"/>
    <s v=""/>
    <d v="2020-10-06T00:00:00"/>
    <d v="2020-10-06T00:00:00"/>
    <d v="2020-10-06T00:00:00"/>
    <s v="USD"/>
    <n v="86631.61"/>
    <n v="816"/>
    <x v="4"/>
    <n v="27.2"/>
    <x v="4"/>
    <x v="2"/>
    <s v="Overdue"/>
    <x v="1"/>
    <s v="USD"/>
    <n v="86631.61"/>
  </r>
  <r>
    <s v="A2680005"/>
    <x v="32"/>
    <x v="31"/>
    <n v="103981435"/>
    <x v="0"/>
    <x v="1"/>
    <x v="1"/>
    <s v="Orupabo, Amoni 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816"/>
    <x v="4"/>
    <n v="27.2"/>
    <x v="4"/>
    <x v="2"/>
    <s v="Overdue"/>
    <x v="1"/>
    <s v="USD"/>
    <n v="36721.160000000003"/>
  </r>
  <r>
    <s v="A2680005"/>
    <x v="32"/>
    <x v="31"/>
    <n v="104014719"/>
    <x v="0"/>
    <x v="1"/>
    <x v="1"/>
    <s v="Orupabo, Amoni 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823"/>
    <x v="4"/>
    <n v="27.433333333333334"/>
    <x v="4"/>
    <x v="2"/>
    <s v="Overdue"/>
    <x v="1"/>
    <s v="USD"/>
    <n v="61455.51"/>
  </r>
  <r>
    <s v="A2680005"/>
    <x v="32"/>
    <x v="31"/>
    <n v="104014637"/>
    <x v="0"/>
    <x v="1"/>
    <x v="1"/>
    <s v="Orupabo, Amoni 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834"/>
    <x v="4"/>
    <n v="27.8"/>
    <x v="4"/>
    <x v="2"/>
    <s v="Overdue"/>
    <x v="1"/>
    <s v="USD"/>
    <n v="37945.17"/>
  </r>
  <r>
    <s v="A2680005"/>
    <x v="32"/>
    <x v="31"/>
    <n v="104014719"/>
    <x v="0"/>
    <x v="1"/>
    <x v="1"/>
    <s v="Orupabo, Amoni "/>
    <s v="WHT Outstg"/>
    <s v="WHT on inv 1800024769 AITEO AUGUST  2020 CHA"/>
    <s v=""/>
    <s v="AB"/>
    <s v=""/>
    <d v="2020-12-30T00:00:00"/>
    <d v="2020-12-30T00:00:00"/>
    <d v="2020-09-18T00:00:00"/>
    <s v="USD"/>
    <n v="57786.69"/>
    <n v="834"/>
    <x v="4"/>
    <n v="27.8"/>
    <x v="4"/>
    <x v="2"/>
    <s v="Overdue"/>
    <x v="1"/>
    <s v="USD"/>
    <n v="57786.69"/>
  </r>
  <r>
    <s v="A2680005"/>
    <x v="32"/>
    <x v="31"/>
    <n v="103950520"/>
    <x v="0"/>
    <x v="1"/>
    <x v="1"/>
    <s v="Orupabo, Amoni 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880"/>
    <x v="4"/>
    <n v="29.333333333333332"/>
    <x v="4"/>
    <x v="2"/>
    <s v="Overdue"/>
    <x v="1"/>
    <s v="USD"/>
    <n v="148567.85999999999"/>
  </r>
  <r>
    <s v="A2680005"/>
    <x v="32"/>
    <x v="31"/>
    <n v="103950520"/>
    <x v="0"/>
    <x v="1"/>
    <x v="1"/>
    <s v="Orupabo, Amoni 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880"/>
    <x v="4"/>
    <n v="29.333333333333332"/>
    <x v="4"/>
    <x v="2"/>
    <s v="Overdue"/>
    <x v="1"/>
    <s v="USD"/>
    <n v="112004.77"/>
  </r>
  <r>
    <s v="A2680005"/>
    <x v="32"/>
    <x v="31"/>
    <n v="103950520"/>
    <x v="0"/>
    <x v="1"/>
    <x v="1"/>
    <s v="Orupabo, Amoni "/>
    <s v="WHT Outstg"/>
    <s v="WHT on Inv 1800023741 AITEO FEB 2020 CHA"/>
    <s v=""/>
    <s v="AB"/>
    <s v=""/>
    <d v="2020-08-03T00:00:00"/>
    <d v="2020-08-03T00:00:00"/>
    <d v="2020-08-03T00:00:00"/>
    <s v="USD"/>
    <n v="157734.13"/>
    <n v="880"/>
    <x v="4"/>
    <n v="29.333333333333332"/>
    <x v="4"/>
    <x v="2"/>
    <s v="Overdue"/>
    <x v="1"/>
    <s v="USD"/>
    <n v="157734.13"/>
  </r>
  <r>
    <s v="A2680005"/>
    <x v="32"/>
    <x v="31"/>
    <n v="103923530"/>
    <x v="0"/>
    <x v="1"/>
    <x v="1"/>
    <s v="Orupabo, Amoni 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940"/>
    <x v="4"/>
    <n v="31.333333333333332"/>
    <x v="4"/>
    <x v="2"/>
    <s v="Overdue"/>
    <x v="1"/>
    <s v="USD"/>
    <n v="89390.62"/>
  </r>
  <r>
    <s v="A2680005"/>
    <x v="32"/>
    <x v="31"/>
    <n v="1600003117"/>
    <x v="0"/>
    <x v="1"/>
    <x v="1"/>
    <s v="Orupabo, Amoni 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984"/>
    <x v="4"/>
    <n v="32.799999999999997"/>
    <x v="4"/>
    <x v="2"/>
    <s v="Overdue"/>
    <x v="1"/>
    <s v="USD"/>
    <n v="-13116.17"/>
  </r>
  <r>
    <s v="A2680005"/>
    <x v="32"/>
    <x v="31"/>
    <n v="104032932"/>
    <x v="0"/>
    <x v="1"/>
    <x v="1"/>
    <s v="Orupabo, Amoni 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984"/>
    <x v="4"/>
    <n v="32.799999999999997"/>
    <x v="4"/>
    <x v="2"/>
    <s v="Overdue"/>
    <x v="1"/>
    <s v="USD"/>
    <n v="42137.82"/>
  </r>
  <r>
    <s v="A2680005"/>
    <x v="32"/>
    <x v="31"/>
    <n v="103903401"/>
    <x v="0"/>
    <x v="1"/>
    <x v="1"/>
    <s v="Orupabo, Amoni 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996"/>
    <x v="4"/>
    <n v="33.200000000000003"/>
    <x v="4"/>
    <x v="2"/>
    <s v="Overdue"/>
    <x v="1"/>
    <s v="USD"/>
    <n v="148851.28"/>
  </r>
  <r>
    <s v="A2680005"/>
    <x v="32"/>
    <x v="31"/>
    <n v="103903402"/>
    <x v="0"/>
    <x v="1"/>
    <x v="1"/>
    <s v="Orupabo, Amoni 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996"/>
    <x v="4"/>
    <n v="33.200000000000003"/>
    <x v="4"/>
    <x v="2"/>
    <s v="Overdue"/>
    <x v="1"/>
    <s v="USD"/>
    <n v="11687.68"/>
  </r>
  <r>
    <s v="A2680005"/>
    <x v="32"/>
    <x v="31"/>
    <n v="103903402"/>
    <x v="0"/>
    <x v="1"/>
    <x v="1"/>
    <s v="Orupabo, Amoni 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996"/>
    <x v="4"/>
    <n v="33.200000000000003"/>
    <x v="4"/>
    <x v="2"/>
    <s v="Overdue"/>
    <x v="1"/>
    <s v="USD"/>
    <n v="115825.49"/>
  </r>
  <r>
    <s v="A2680005"/>
    <x v="32"/>
    <x v="31"/>
    <n v="103903403"/>
    <x v="0"/>
    <x v="1"/>
    <x v="1"/>
    <s v="Orupabo, Amoni 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996"/>
    <x v="4"/>
    <n v="33.200000000000003"/>
    <x v="4"/>
    <x v="2"/>
    <s v="Overdue"/>
    <x v="1"/>
    <s v="USD"/>
    <n v="6030.98"/>
  </r>
  <r>
    <s v="A2680005"/>
    <x v="32"/>
    <x v="31"/>
    <n v="103903403"/>
    <x v="0"/>
    <x v="1"/>
    <x v="1"/>
    <s v="Orupabo, Amoni 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996"/>
    <x v="4"/>
    <n v="33.200000000000003"/>
    <x v="4"/>
    <x v="2"/>
    <s v="Overdue"/>
    <x v="1"/>
    <s v="USD"/>
    <n v="119239.37"/>
  </r>
  <r>
    <s v="A2680005"/>
    <x v="32"/>
    <x v="31"/>
    <n v="103903403"/>
    <x v="0"/>
    <x v="1"/>
    <x v="1"/>
    <s v="Orupabo, Amoni 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996"/>
    <x v="4"/>
    <n v="33.200000000000003"/>
    <x v="4"/>
    <x v="2"/>
    <s v="Overdue"/>
    <x v="1"/>
    <s v="USD"/>
    <n v="95422.98"/>
  </r>
  <r>
    <s v="A2680005"/>
    <x v="32"/>
    <x v="31"/>
    <n v="103903404"/>
    <x v="0"/>
    <x v="1"/>
    <x v="1"/>
    <s v="Orupabo, Amoni 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996"/>
    <x v="4"/>
    <n v="33.200000000000003"/>
    <x v="4"/>
    <x v="2"/>
    <s v="Overdue"/>
    <x v="1"/>
    <s v="USD"/>
    <n v="111118.54"/>
  </r>
  <r>
    <s v="A2680005"/>
    <x v="32"/>
    <x v="31"/>
    <n v="103903404"/>
    <x v="0"/>
    <x v="1"/>
    <x v="1"/>
    <s v="Orupabo, Amoni 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996"/>
    <x v="4"/>
    <n v="33.200000000000003"/>
    <x v="4"/>
    <x v="2"/>
    <s v="Overdue"/>
    <x v="1"/>
    <s v="USD"/>
    <n v="118560.99"/>
  </r>
  <r>
    <s v="A2680005"/>
    <x v="32"/>
    <x v="31"/>
    <n v="103903405"/>
    <x v="0"/>
    <x v="1"/>
    <x v="1"/>
    <s v="Orupabo, Amoni 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996"/>
    <x v="4"/>
    <n v="33.200000000000003"/>
    <x v="4"/>
    <x v="2"/>
    <s v="Overdue"/>
    <x v="1"/>
    <s v="USD"/>
    <n v="50749.22"/>
  </r>
  <r>
    <s v="A2680005"/>
    <x v="32"/>
    <x v="31"/>
    <n v="103903405"/>
    <x v="0"/>
    <x v="1"/>
    <x v="1"/>
    <s v="Orupabo, Amoni 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996"/>
    <x v="4"/>
    <n v="33.200000000000003"/>
    <x v="4"/>
    <x v="2"/>
    <s v="Overdue"/>
    <x v="1"/>
    <s v="USD"/>
    <n v="58672.91"/>
  </r>
  <r>
    <s v="A2680005"/>
    <x v="32"/>
    <x v="31"/>
    <n v="103903405"/>
    <x v="0"/>
    <x v="1"/>
    <x v="1"/>
    <s v="Orupabo, Amoni 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996"/>
    <x v="4"/>
    <n v="33.200000000000003"/>
    <x v="4"/>
    <x v="2"/>
    <s v="Overdue"/>
    <x v="1"/>
    <s v="USD"/>
    <n v="52517.26"/>
  </r>
  <r>
    <s v="A2680005"/>
    <x v="32"/>
    <x v="31"/>
    <n v="103903405"/>
    <x v="0"/>
    <x v="1"/>
    <x v="1"/>
    <s v="Orupabo, Amoni 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996"/>
    <x v="4"/>
    <n v="33.200000000000003"/>
    <x v="4"/>
    <x v="2"/>
    <s v="Overdue"/>
    <x v="1"/>
    <s v="USD"/>
    <n v="117923.86"/>
  </r>
  <r>
    <s v="A2680005"/>
    <x v="32"/>
    <x v="31"/>
    <n v="103903406"/>
    <x v="0"/>
    <x v="1"/>
    <x v="1"/>
    <s v="Orupabo, Amoni 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996"/>
    <x v="4"/>
    <n v="33.200000000000003"/>
    <x v="4"/>
    <x v="2"/>
    <s v="Overdue"/>
    <x v="1"/>
    <s v="USD"/>
    <n v="161231.46"/>
  </r>
  <r>
    <s v="A2680005"/>
    <x v="32"/>
    <x v="31"/>
    <n v="103903406"/>
    <x v="0"/>
    <x v="1"/>
    <x v="1"/>
    <s v="Orupabo, Amoni 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996"/>
    <x v="4"/>
    <n v="33.200000000000003"/>
    <x v="4"/>
    <x v="2"/>
    <s v="Overdue"/>
    <x v="1"/>
    <s v="USD"/>
    <n v="137884.25"/>
  </r>
  <r>
    <s v="A2680005"/>
    <x v="32"/>
    <x v="31"/>
    <n v="103903407"/>
    <x v="0"/>
    <x v="1"/>
    <x v="1"/>
    <s v="Orupabo, Amoni 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996"/>
    <x v="4"/>
    <n v="33.200000000000003"/>
    <x v="4"/>
    <x v="2"/>
    <s v="Overdue"/>
    <x v="1"/>
    <s v="USD"/>
    <n v="20684.080000000002"/>
  </r>
  <r>
    <s v="A2680005"/>
    <x v="32"/>
    <x v="31"/>
    <n v="103903407"/>
    <x v="0"/>
    <x v="1"/>
    <x v="1"/>
    <s v="Orupabo, Amoni 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996"/>
    <x v="4"/>
    <n v="33.200000000000003"/>
    <x v="4"/>
    <x v="2"/>
    <s v="Overdue"/>
    <x v="1"/>
    <s v="USD"/>
    <n v="204686.7"/>
  </r>
  <r>
    <s v="A2680005"/>
    <x v="32"/>
    <x v="31"/>
    <n v="103903408"/>
    <x v="0"/>
    <x v="1"/>
    <x v="1"/>
    <s v="Orupabo, Amoni 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996"/>
    <x v="4"/>
    <n v="33.200000000000003"/>
    <x v="4"/>
    <x v="2"/>
    <s v="Overdue"/>
    <x v="1"/>
    <s v="USD"/>
    <n v="51959.29"/>
  </r>
  <r>
    <s v="A2680005"/>
    <x v="32"/>
    <x v="31"/>
    <n v="103903408"/>
    <x v="0"/>
    <x v="1"/>
    <x v="1"/>
    <s v="Orupabo, Amoni 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996"/>
    <x v="4"/>
    <n v="33.200000000000003"/>
    <x v="4"/>
    <x v="2"/>
    <s v="Overdue"/>
    <x v="1"/>
    <s v="USD"/>
    <n v="162184.88"/>
  </r>
  <r>
    <s v="A2680005"/>
    <x v="32"/>
    <x v="31"/>
    <n v="103903409"/>
    <x v="0"/>
    <x v="1"/>
    <x v="1"/>
    <s v="Orupabo, Amoni 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996"/>
    <x v="4"/>
    <n v="33.200000000000003"/>
    <x v="4"/>
    <x v="2"/>
    <s v="Overdue"/>
    <x v="1"/>
    <s v="USD"/>
    <n v="211331.23"/>
  </r>
  <r>
    <s v="A2680005"/>
    <x v="32"/>
    <x v="31"/>
    <n v="103903409"/>
    <x v="0"/>
    <x v="1"/>
    <x v="1"/>
    <s v="Orupabo, Amoni "/>
    <s v="WHT Outstg"/>
    <s v="WHT ON INV 1800019803 - Supplementary Jan2018"/>
    <s v=""/>
    <s v="AB"/>
    <s v=""/>
    <d v="2020-04-09T00:00:00"/>
    <d v="2020-04-09T00:00:00"/>
    <d v="2020-04-09T00:00:00"/>
    <s v="USD"/>
    <n v="10683.02"/>
    <n v="996"/>
    <x v="4"/>
    <n v="33.200000000000003"/>
    <x v="4"/>
    <x v="2"/>
    <s v="Overdue"/>
    <x v="1"/>
    <s v="USD"/>
    <n v="10683.02"/>
  </r>
  <r>
    <s v="A2680005"/>
    <x v="32"/>
    <x v="31"/>
    <n v="103903409"/>
    <x v="0"/>
    <x v="1"/>
    <x v="1"/>
    <s v="Orupabo, Amoni 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996"/>
    <x v="4"/>
    <n v="33.200000000000003"/>
    <x v="4"/>
    <x v="2"/>
    <s v="Overdue"/>
    <x v="1"/>
    <s v="USD"/>
    <n v="169001.05"/>
  </r>
  <r>
    <s v="A2680005"/>
    <x v="32"/>
    <x v="31"/>
    <n v="103903410"/>
    <x v="0"/>
    <x v="1"/>
    <x v="1"/>
    <s v="Orupabo, Amoni 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996"/>
    <x v="4"/>
    <n v="33.200000000000003"/>
    <x v="4"/>
    <x v="2"/>
    <s v="Overdue"/>
    <x v="1"/>
    <s v="USD"/>
    <n v="218071.61"/>
  </r>
  <r>
    <s v="A2680005"/>
    <x v="32"/>
    <x v="31"/>
    <n v="103903410"/>
    <x v="0"/>
    <x v="1"/>
    <x v="1"/>
    <s v="Orupabo, Amoni 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996"/>
    <x v="4"/>
    <n v="33.200000000000003"/>
    <x v="4"/>
    <x v="2"/>
    <s v="Overdue"/>
    <x v="1"/>
    <s v="USD"/>
    <n v="198658.61"/>
  </r>
  <r>
    <s v="A2680005"/>
    <x v="32"/>
    <x v="31"/>
    <n v="103890049"/>
    <x v="0"/>
    <x v="1"/>
    <x v="1"/>
    <s v="Orupabo, Amoni 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1025"/>
    <x v="4"/>
    <n v="34.166666666666664"/>
    <x v="4"/>
    <x v="2"/>
    <s v="Overdue"/>
    <x v="1"/>
    <s v="USD"/>
    <n v="-65170.8"/>
  </r>
  <r>
    <s v="A2680005"/>
    <x v="32"/>
    <x v="31"/>
    <n v="103890051"/>
    <x v="0"/>
    <x v="1"/>
    <x v="1"/>
    <s v="Orupabo, Amoni 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1025"/>
    <x v="4"/>
    <n v="34.166666666666664"/>
    <x v="4"/>
    <x v="2"/>
    <s v="Overdue"/>
    <x v="1"/>
    <s v="USD"/>
    <n v="144805.78"/>
  </r>
  <r>
    <s v="A2680005"/>
    <x v="32"/>
    <x v="31"/>
    <n v="103882153"/>
    <x v="0"/>
    <x v="1"/>
    <x v="1"/>
    <s v="Orupabo, Amoni 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1038"/>
    <x v="4"/>
    <n v="34.6"/>
    <x v="4"/>
    <x v="2"/>
    <s v="Overdue"/>
    <x v="1"/>
    <s v="USD"/>
    <n v="227285.49"/>
  </r>
  <r>
    <s v="A2680005"/>
    <x v="32"/>
    <x v="31"/>
    <n v="103882154"/>
    <x v="0"/>
    <x v="1"/>
    <x v="1"/>
    <s v="Orupabo, Amoni 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1038"/>
    <x v="4"/>
    <n v="34.6"/>
    <x v="4"/>
    <x v="2"/>
    <s v="Overdue"/>
    <x v="1"/>
    <s v="USD"/>
    <n v="150284.78"/>
  </r>
  <r>
    <s v="A2680005"/>
    <x v="32"/>
    <x v="31"/>
    <n v="103867325"/>
    <x v="0"/>
    <x v="1"/>
    <x v="1"/>
    <s v="Orupabo, Amoni "/>
    <s v="WHT Outstg"/>
    <s v="WHT on inv 1800022800 SEP 2019 Crude Handling"/>
    <s v=""/>
    <s v="AB"/>
    <s v=""/>
    <d v="2020-01-28T00:00:00"/>
    <d v="2020-01-28T00:00:00"/>
    <d v="2020-01-28T00:00:00"/>
    <s v="USD"/>
    <n v="56563.5"/>
    <n v="1068"/>
    <x v="4"/>
    <n v="35.6"/>
    <x v="4"/>
    <x v="2"/>
    <s v="Overdue"/>
    <x v="1"/>
    <s v="USD"/>
    <n v="56563.5"/>
  </r>
  <r>
    <s v="A2680005"/>
    <x v="32"/>
    <x v="31"/>
    <n v="103867326"/>
    <x v="0"/>
    <x v="1"/>
    <x v="1"/>
    <s v="Orupabo, Amoni 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1068"/>
    <x v="4"/>
    <n v="35.6"/>
    <x v="4"/>
    <x v="2"/>
    <s v="Overdue"/>
    <x v="1"/>
    <s v="USD"/>
    <n v="184089.42"/>
  </r>
  <r>
    <s v="A2680005"/>
    <x v="32"/>
    <x v="31"/>
    <n v="103851995"/>
    <x v="0"/>
    <x v="1"/>
    <x v="1"/>
    <s v="Orupabo, Amoni 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1096"/>
    <x v="4"/>
    <n v="36.533333333333331"/>
    <x v="4"/>
    <x v="2"/>
    <s v="Overdue"/>
    <x v="1"/>
    <s v="USD"/>
    <n v="216809.36"/>
  </r>
  <r>
    <s v="A2680005"/>
    <x v="32"/>
    <x v="31"/>
    <n v="103852001"/>
    <x v="0"/>
    <x v="1"/>
    <x v="1"/>
    <s v="Orupabo, Amoni 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1096"/>
    <x v="4"/>
    <n v="36.533333333333331"/>
    <x v="4"/>
    <x v="2"/>
    <s v="Overdue"/>
    <x v="1"/>
    <s v="USD"/>
    <n v="144509.39000000001"/>
  </r>
  <r>
    <s v="A2680005"/>
    <x v="32"/>
    <x v="31"/>
    <n v="104014730"/>
    <x v="0"/>
    <x v="1"/>
    <x v="1"/>
    <s v="Orupabo, Amoni 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1128"/>
    <x v="4"/>
    <n v="37.6"/>
    <x v="4"/>
    <x v="2"/>
    <s v="Overdue"/>
    <x v="1"/>
    <s v="USD"/>
    <n v="15097.73"/>
  </r>
  <r>
    <s v="A2680005"/>
    <x v="32"/>
    <x v="31"/>
    <n v="104014732"/>
    <x v="0"/>
    <x v="1"/>
    <x v="1"/>
    <s v="Orupabo, Amoni 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1128"/>
    <x v="4"/>
    <n v="37.6"/>
    <x v="4"/>
    <x v="2"/>
    <s v="Overdue"/>
    <x v="1"/>
    <s v="USD"/>
    <n v="28157.24"/>
  </r>
  <r>
    <s v="A2680005"/>
    <x v="32"/>
    <x v="31"/>
    <n v="103827847"/>
    <x v="0"/>
    <x v="1"/>
    <x v="1"/>
    <s v="Orupabo, Amoni 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1145"/>
    <x v="4"/>
    <n v="38.166666666666664"/>
    <x v="4"/>
    <x v="2"/>
    <s v="Overdue"/>
    <x v="1"/>
    <s v="USD"/>
    <n v="111575.35"/>
  </r>
  <r>
    <s v="A2680005"/>
    <x v="32"/>
    <x v="31"/>
    <n v="103815889"/>
    <x v="0"/>
    <x v="1"/>
    <x v="1"/>
    <s v="Orupabo, Amoni 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1167"/>
    <x v="4"/>
    <n v="38.9"/>
    <x v="4"/>
    <x v="2"/>
    <s v="Overdue"/>
    <x v="1"/>
    <s v="USD"/>
    <n v="167337.47"/>
  </r>
  <r>
    <s v="A2680005"/>
    <x v="32"/>
    <x v="31"/>
    <n v="103799418"/>
    <x v="0"/>
    <x v="1"/>
    <x v="1"/>
    <s v="Orupabo, Amoni 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1205"/>
    <x v="4"/>
    <n v="40.166666666666664"/>
    <x v="4"/>
    <x v="2"/>
    <s v="Overdue"/>
    <x v="1"/>
    <s v="USD"/>
    <n v="91941.56"/>
  </r>
  <r>
    <s v="A2680005"/>
    <x v="32"/>
    <x v="31"/>
    <n v="104014719"/>
    <x v="0"/>
    <x v="1"/>
    <x v="1"/>
    <s v="Orupabo, Amoni "/>
    <s v="WHT Outstg"/>
    <s v="WHT on inv 1800022416 AITEO JUL 2019 CHA"/>
    <s v=""/>
    <s v="AB"/>
    <s v=""/>
    <d v="2020-12-30T00:00:00"/>
    <d v="2020-12-30T00:00:00"/>
    <d v="2019-08-23T00:00:00"/>
    <s v="USD"/>
    <n v="225436.17"/>
    <n v="1226"/>
    <x v="4"/>
    <n v="40.866666666666667"/>
    <x v="4"/>
    <x v="2"/>
    <s v="Overdue"/>
    <x v="1"/>
    <s v="USD"/>
    <n v="225436.17"/>
  </r>
  <r>
    <s v="A2680005"/>
    <x v="32"/>
    <x v="31"/>
    <n v="104014719"/>
    <x v="0"/>
    <x v="1"/>
    <x v="1"/>
    <s v="Orupabo, Amoni "/>
    <s v="WHT Outstg"/>
    <s v="WHT on 1800022315 Supplementary Invoice 2019 CHA"/>
    <s v=""/>
    <s v="AB"/>
    <s v=""/>
    <d v="2020-12-30T00:00:00"/>
    <d v="2020-12-30T00:00:00"/>
    <d v="2019-08-08T00:00:00"/>
    <s v="USD"/>
    <n v="3240"/>
    <n v="1241"/>
    <x v="4"/>
    <n v="41.366666666666667"/>
    <x v="4"/>
    <x v="2"/>
    <s v="Overdue"/>
    <x v="1"/>
    <s v="USD"/>
    <n v="3240"/>
  </r>
  <r>
    <s v="A2680005"/>
    <x v="32"/>
    <x v="31"/>
    <n v="104014732"/>
    <x v="0"/>
    <x v="1"/>
    <x v="1"/>
    <s v="Orupabo, Amoni 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1241"/>
    <x v="4"/>
    <n v="41.366666666666667"/>
    <x v="4"/>
    <x v="2"/>
    <s v="Overdue"/>
    <x v="1"/>
    <s v="USD"/>
    <n v="-4803.95"/>
  </r>
  <r>
    <s v="A2680005"/>
    <x v="32"/>
    <x v="31"/>
    <n v="103759985"/>
    <x v="0"/>
    <x v="1"/>
    <x v="1"/>
    <s v="Orupabo, Amoni 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1283"/>
    <x v="4"/>
    <n v="42.766666666666666"/>
    <x v="4"/>
    <x v="2"/>
    <s v="Overdue"/>
    <x v="1"/>
    <s v="USD"/>
    <n v="107495.74"/>
  </r>
  <r>
    <s v="A2680005"/>
    <x v="32"/>
    <x v="31"/>
    <n v="103759988"/>
    <x v="0"/>
    <x v="1"/>
    <x v="1"/>
    <s v="Orupabo, Amoni 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1283"/>
    <x v="4"/>
    <n v="42.766666666666666"/>
    <x v="4"/>
    <x v="2"/>
    <s v="Overdue"/>
    <x v="1"/>
    <s v="USD"/>
    <n v="190622.62"/>
  </r>
  <r>
    <s v="A2680005"/>
    <x v="32"/>
    <x v="31"/>
    <n v="103731779"/>
    <x v="0"/>
    <x v="1"/>
    <x v="1"/>
    <s v="Orupabo, Amoni 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1341"/>
    <x v="4"/>
    <n v="44.7"/>
    <x v="4"/>
    <x v="2"/>
    <s v="Overdue"/>
    <x v="1"/>
    <s v="USD"/>
    <n v="176953.28"/>
  </r>
  <r>
    <s v="A2680005"/>
    <x v="32"/>
    <x v="31"/>
    <n v="1800021430"/>
    <x v="2"/>
    <x v="0"/>
    <x v="9"/>
    <s v="Azubuike, John"/>
    <n v="0"/>
    <s v="NCTL OVERY FLY COVERAGE - DECEMBER  2018"/>
    <s v="7707"/>
    <s v="DR"/>
    <s v=""/>
    <d v="2019-03-04T00:00:00"/>
    <d v="2019-03-04T00:00:00"/>
    <d v="2019-04-04T00:00:00"/>
    <s v="USD"/>
    <n v="12000"/>
    <n v="1367"/>
    <x v="4"/>
    <n v="45.56666666666667"/>
    <x v="4"/>
    <x v="1"/>
    <s v="Overdue"/>
    <x v="0"/>
    <s v="USD"/>
    <n v="12000"/>
  </r>
  <r>
    <s v="A2680005"/>
    <x v="32"/>
    <x v="31"/>
    <n v="1800021429"/>
    <x v="2"/>
    <x v="0"/>
    <x v="9"/>
    <s v="Azubuike, John"/>
    <n v="0"/>
    <s v="NCTL OVERY FLY COVERAGE - NOV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8"/>
    <x v="2"/>
    <x v="0"/>
    <x v="9"/>
    <s v="Azubuike, John"/>
    <n v="0"/>
    <s v="NCTL OVERY FLY COVERAGE - OCTO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7"/>
    <x v="2"/>
    <x v="0"/>
    <x v="9"/>
    <s v="Azubuike, John"/>
    <n v="0"/>
    <s v="NCTL OVERY FLY COVERAGE - SEPT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2"/>
    <x v="2"/>
    <x v="0"/>
    <x v="9"/>
    <s v="Azubuike, John"/>
    <n v="0"/>
    <s v="NCTL OVERY FLY COVERAGE - APRIL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6"/>
    <x v="2"/>
    <x v="0"/>
    <x v="9"/>
    <s v="Azubuike, John"/>
    <n v="0"/>
    <s v="NCTL OVERY FLY COVERAGE - AUGUST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0"/>
    <x v="2"/>
    <x v="0"/>
    <x v="9"/>
    <s v="Azubuike, John"/>
    <n v="0"/>
    <s v="NCTL OVERY FLY COVERAGE - FEBRUARY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5"/>
    <x v="2"/>
    <x v="0"/>
    <x v="9"/>
    <s v="Azubuike, John"/>
    <n v="0"/>
    <s v="NCTL OVERY FLY COVERAGE - JULY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4"/>
    <x v="2"/>
    <x v="0"/>
    <x v="9"/>
    <s v="Azubuike, John"/>
    <n v="0"/>
    <s v="NCTL OVERY FLY COVERAGE - JUNE  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1"/>
    <x v="2"/>
    <x v="0"/>
    <x v="9"/>
    <s v="Azubuike, John"/>
    <n v="0"/>
    <s v="NCTL OVERY FLY COVERAGE - MARCH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3"/>
    <x v="2"/>
    <x v="0"/>
    <x v="9"/>
    <s v="Azubuike, John"/>
    <n v="0"/>
    <s v="NCTL OVERY FLY COVERAGE - MAY   2018"/>
    <s v="7707"/>
    <s v="DR"/>
    <s v=""/>
    <d v="2019-03-04T00:00:00"/>
    <d v="2019-03-04T00:00:00"/>
    <d v="2019-04-03T00:00:00"/>
    <s v="USD"/>
    <n v="18000"/>
    <n v="1368"/>
    <x v="4"/>
    <n v="45.6"/>
    <x v="4"/>
    <x v="1"/>
    <s v="Overdue"/>
    <x v="0"/>
    <s v="USD"/>
    <n v="18000"/>
  </r>
  <r>
    <s v="A2680005"/>
    <x v="32"/>
    <x v="31"/>
    <n v="103703341"/>
    <x v="0"/>
    <x v="1"/>
    <x v="1"/>
    <s v="Orupabo, Amoni 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402"/>
    <x v="4"/>
    <n v="46.733333333333334"/>
    <x v="4"/>
    <x v="2"/>
    <s v="Overdue"/>
    <x v="1"/>
    <s v="USD"/>
    <n v="233501.16"/>
  </r>
  <r>
    <s v="A2680005"/>
    <x v="32"/>
    <x v="31"/>
    <n v="103703342"/>
    <x v="0"/>
    <x v="1"/>
    <x v="1"/>
    <s v="Orupabo, Amoni 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402"/>
    <x v="4"/>
    <n v="46.733333333333334"/>
    <x v="4"/>
    <x v="2"/>
    <s v="Overdue"/>
    <x v="1"/>
    <s v="USD"/>
    <n v="155647.22"/>
  </r>
  <r>
    <s v="A2680005"/>
    <x v="32"/>
    <x v="31"/>
    <n v="103694114"/>
    <x v="0"/>
    <x v="1"/>
    <x v="1"/>
    <s v="Orupabo, Amoni 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422"/>
    <x v="4"/>
    <n v="47.4"/>
    <x v="4"/>
    <x v="2"/>
    <s v="Overdue"/>
    <x v="1"/>
    <s v="USD"/>
    <n v="147669.60999999999"/>
  </r>
  <r>
    <s v="A2680005"/>
    <x v="32"/>
    <x v="31"/>
    <n v="103694115"/>
    <x v="0"/>
    <x v="1"/>
    <x v="1"/>
    <s v="Orupabo, Amoni 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422"/>
    <x v="4"/>
    <n v="47.4"/>
    <x v="4"/>
    <x v="2"/>
    <s v="Overdue"/>
    <x v="1"/>
    <s v="USD"/>
    <n v="221528.47"/>
  </r>
  <r>
    <s v="A2680005"/>
    <x v="32"/>
    <x v="31"/>
    <n v="103907905"/>
    <x v="0"/>
    <x v="1"/>
    <x v="1"/>
    <s v="Orupabo, Amoni 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426"/>
    <x v="4"/>
    <n v="47.533333333333331"/>
    <x v="4"/>
    <x v="2"/>
    <s v="Overdue"/>
    <x v="1"/>
    <s v="USD"/>
    <n v="217669.31"/>
  </r>
  <r>
    <s v="A2680005"/>
    <x v="32"/>
    <x v="31"/>
    <n v="103907905"/>
    <x v="0"/>
    <x v="1"/>
    <x v="1"/>
    <s v="Orupabo, Amoni 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426"/>
    <x v="4"/>
    <n v="47.533333333333331"/>
    <x v="4"/>
    <x v="2"/>
    <s v="Overdue"/>
    <x v="1"/>
    <s v="USD"/>
    <n v="20328.669999999998"/>
  </r>
  <r>
    <s v="A2680005"/>
    <x v="32"/>
    <x v="31"/>
    <n v="103907905"/>
    <x v="0"/>
    <x v="1"/>
    <x v="1"/>
    <s v="Orupabo, Amoni 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426"/>
    <x v="4"/>
    <n v="47.533333333333331"/>
    <x v="4"/>
    <x v="2"/>
    <s v="Overdue"/>
    <x v="1"/>
    <s v="USD"/>
    <n v="214625.92000000001"/>
  </r>
  <r>
    <s v="A2680005"/>
    <x v="32"/>
    <x v="31"/>
    <n v="103907906"/>
    <x v="0"/>
    <x v="1"/>
    <x v="1"/>
    <s v="Orupabo, Amoni 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426"/>
    <x v="4"/>
    <n v="47.533333333333331"/>
    <x v="4"/>
    <x v="2"/>
    <s v="Overdue"/>
    <x v="1"/>
    <s v="USD"/>
    <n v="122995.49"/>
  </r>
  <r>
    <s v="A2680005"/>
    <x v="32"/>
    <x v="31"/>
    <n v="103907906"/>
    <x v="0"/>
    <x v="1"/>
    <x v="1"/>
    <s v="Orupabo, Amoni 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426"/>
    <x v="4"/>
    <n v="47.533333333333331"/>
    <x v="4"/>
    <x v="2"/>
    <s v="Overdue"/>
    <x v="1"/>
    <s v="USD"/>
    <n v="11486.85"/>
  </r>
  <r>
    <s v="A2680005"/>
    <x v="32"/>
    <x v="31"/>
    <n v="103907906"/>
    <x v="0"/>
    <x v="1"/>
    <x v="1"/>
    <s v="Orupabo, Amoni 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426"/>
    <x v="4"/>
    <n v="47.533333333333331"/>
    <x v="4"/>
    <x v="2"/>
    <s v="Overdue"/>
    <x v="1"/>
    <s v="USD"/>
    <n v="121309.68"/>
  </r>
  <r>
    <s v="A2680005"/>
    <x v="32"/>
    <x v="31"/>
    <n v="103621438"/>
    <x v="0"/>
    <x v="1"/>
    <x v="1"/>
    <s v="Orupabo, Amoni 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556"/>
    <x v="4"/>
    <n v="51.866666666666667"/>
    <x v="4"/>
    <x v="2"/>
    <s v="Overdue"/>
    <x v="1"/>
    <s v="USD"/>
    <n v="34585.53"/>
  </r>
  <r>
    <s v="A2680005"/>
    <x v="32"/>
    <x v="31"/>
    <n v="103621439"/>
    <x v="0"/>
    <x v="1"/>
    <x v="1"/>
    <s v="Orupabo, Amoni 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556"/>
    <x v="4"/>
    <n v="51.866666666666667"/>
    <x v="4"/>
    <x v="2"/>
    <s v="Overdue"/>
    <x v="1"/>
    <s v="USD"/>
    <n v="107932.01"/>
  </r>
  <r>
    <s v="A2680005"/>
    <x v="32"/>
    <x v="31"/>
    <n v="103554805"/>
    <x v="0"/>
    <x v="1"/>
    <x v="1"/>
    <s v="Orupabo, Amoni 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706"/>
    <x v="4"/>
    <n v="56.866666666666667"/>
    <x v="4"/>
    <x v="2"/>
    <s v="Overdue"/>
    <x v="1"/>
    <s v="USD"/>
    <n v="52996.05"/>
  </r>
  <r>
    <s v="A2680005"/>
    <x v="32"/>
    <x v="31"/>
    <n v="103553582"/>
    <x v="0"/>
    <x v="1"/>
    <x v="1"/>
    <s v="Orupabo, Amoni 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710"/>
    <x v="4"/>
    <n v="57"/>
    <x v="4"/>
    <x v="2"/>
    <s v="Overdue"/>
    <x v="1"/>
    <s v="USD"/>
    <n v="220227.56"/>
  </r>
  <r>
    <s v="A2680005"/>
    <x v="32"/>
    <x v="31"/>
    <n v="103543593"/>
    <x v="0"/>
    <x v="1"/>
    <x v="1"/>
    <s v="Orupabo, Amoni 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738"/>
    <x v="4"/>
    <n v="57.93333333333333"/>
    <x v="4"/>
    <x v="2"/>
    <s v="Overdue"/>
    <x v="1"/>
    <s v="USD"/>
    <n v="142028.29"/>
  </r>
  <r>
    <s v="A2680005"/>
    <x v="32"/>
    <x v="31"/>
    <n v="1800019434"/>
    <x v="2"/>
    <x v="0"/>
    <x v="9"/>
    <s v="Azubuike, John"/>
    <n v="0"/>
    <s v="NCTL OVERY FLY COVERAGE - JANUARY 2018"/>
    <s v="7707"/>
    <s v="DR"/>
    <s v=""/>
    <d v="2018-02-19T00:00:00"/>
    <d v="2018-02-20T00:00:00"/>
    <d v="2018-03-22T00:00:00"/>
    <s v="USD"/>
    <n v="6000"/>
    <n v="1745"/>
    <x v="4"/>
    <n v="58.166666666666664"/>
    <x v="4"/>
    <x v="1"/>
    <s v="Overdue"/>
    <x v="0"/>
    <s v="USD"/>
    <n v="6000"/>
  </r>
  <r>
    <s v="A2680005"/>
    <x v="32"/>
    <x v="31"/>
    <n v="1800019338"/>
    <x v="2"/>
    <x v="0"/>
    <x v="9"/>
    <s v="Azubuike, John"/>
    <n v="0"/>
    <s v="NCTL OVERY FLY COVERAGE - JUNE  TO DECEMBER  2017"/>
    <s v="7707"/>
    <s v="DR"/>
    <s v=""/>
    <d v="2018-01-24T00:00:00"/>
    <d v="2018-01-24T00:00:00"/>
    <d v="2018-02-23T00:00:00"/>
    <s v="USD"/>
    <n v="48000"/>
    <n v="1772"/>
    <x v="4"/>
    <n v="59.06666666666667"/>
    <x v="4"/>
    <x v="1"/>
    <s v="Overdue"/>
    <x v="0"/>
    <s v="USD"/>
    <n v="48000"/>
  </r>
  <r>
    <s v="A2680005"/>
    <x v="32"/>
    <x v="31"/>
    <n v="1800018526"/>
    <x v="2"/>
    <x v="0"/>
    <x v="9"/>
    <s v="Azubuike, John"/>
    <n v="0"/>
    <s v="NCTL OVERY FLY COVERAGE - FEBRUARY  TO MAY 2017"/>
    <s v="7707"/>
    <s v="DR"/>
    <s v=""/>
    <d v="2017-09-06T00:00:00"/>
    <d v="2017-09-06T00:00:00"/>
    <d v="2017-10-06T00:00:00"/>
    <s v="USD"/>
    <n v="72000"/>
    <n v="1912"/>
    <x v="4"/>
    <n v="63.733333333333334"/>
    <x v="4"/>
    <x v="1"/>
    <s v="Overdue"/>
    <x v="0"/>
    <s v="USD"/>
    <n v="72000"/>
  </r>
  <r>
    <s v="A2680005"/>
    <x v="32"/>
    <x v="31"/>
    <n v="103456213"/>
    <x v="0"/>
    <x v="1"/>
    <x v="1"/>
    <s v="Orupabo, Amoni 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933"/>
    <x v="4"/>
    <n v="64.433333333333337"/>
    <x v="4"/>
    <x v="2"/>
    <s v="Overdue"/>
    <x v="1"/>
    <s v="USD"/>
    <n v="281523.48"/>
  </r>
  <r>
    <s v="A2680005"/>
    <x v="32"/>
    <x v="31"/>
    <n v="103456214"/>
    <x v="0"/>
    <x v="1"/>
    <x v="1"/>
    <s v="Orupabo, Amoni 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933"/>
    <x v="4"/>
    <n v="64.433333333333337"/>
    <x v="4"/>
    <x v="2"/>
    <s v="Overdue"/>
    <x v="1"/>
    <s v="USD"/>
    <n v="170137.42"/>
  </r>
  <r>
    <s v="A2680005"/>
    <x v="32"/>
    <x v="31"/>
    <n v="1800018306"/>
    <x v="2"/>
    <x v="0"/>
    <x v="9"/>
    <s v="Azubuike, John"/>
    <n v="0"/>
    <s v="INTEREST CHARGED ON DELAYED TOA INV- 08/16 - 06/17"/>
    <s v="7707"/>
    <s v="DR"/>
    <s v=""/>
    <d v="2017-07-18T00:00:00"/>
    <d v="2017-07-18T00:00:00"/>
    <d v="2017-08-17T00:00:00"/>
    <s v="USD"/>
    <n v="2184633"/>
    <n v="1962"/>
    <x v="4"/>
    <n v="65.400000000000006"/>
    <x v="4"/>
    <x v="1"/>
    <s v="Overdue"/>
    <x v="0"/>
    <s v="USD"/>
    <n v="2184633"/>
  </r>
  <r>
    <s v="A2680005"/>
    <x v="32"/>
    <x v="31"/>
    <n v="103440530"/>
    <x v="0"/>
    <x v="1"/>
    <x v="1"/>
    <s v="Orupabo, Amoni "/>
    <s v="WHT Outstg"/>
    <s v="WHT on inv 1800017921 - 2016 EXCESS RPC CHARGE"/>
    <s v=""/>
    <s v="AB"/>
    <s v=""/>
    <d v="2017-08-11T00:00:00"/>
    <d v="2017-08-11T00:00:00"/>
    <d v="2017-08-11T00:00:00"/>
    <s v="USD"/>
    <n v="375591"/>
    <n v="1968"/>
    <x v="4"/>
    <n v="65.599999999999994"/>
    <x v="4"/>
    <x v="2"/>
    <s v="Overdue"/>
    <x v="1"/>
    <s v="USD"/>
    <n v="375591"/>
  </r>
  <r>
    <s v="A2680005"/>
    <x v="32"/>
    <x v="31"/>
    <n v="103414035"/>
    <x v="0"/>
    <x v="1"/>
    <x v="1"/>
    <s v="Orupabo, Amoni 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2020"/>
    <x v="4"/>
    <n v="67.333333333333329"/>
    <x v="4"/>
    <x v="2"/>
    <s v="Overdue"/>
    <x v="1"/>
    <s v="USD"/>
    <n v="88834.21"/>
  </r>
  <r>
    <s v="A2680005"/>
    <x v="32"/>
    <x v="31"/>
    <n v="103414036"/>
    <x v="0"/>
    <x v="1"/>
    <x v="1"/>
    <s v="Orupabo, Amoni 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2020"/>
    <x v="4"/>
    <n v="67.333333333333329"/>
    <x v="4"/>
    <x v="2"/>
    <s v="Overdue"/>
    <x v="1"/>
    <s v="USD"/>
    <n v="1695.6"/>
  </r>
  <r>
    <s v="A2680005"/>
    <x v="32"/>
    <x v="31"/>
    <n v="103414037"/>
    <x v="0"/>
    <x v="1"/>
    <x v="1"/>
    <s v="Orupabo, Amoni 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2020"/>
    <x v="4"/>
    <n v="67.333333333333329"/>
    <x v="4"/>
    <x v="2"/>
    <s v="Overdue"/>
    <x v="1"/>
    <s v="USD"/>
    <n v="100458.75"/>
  </r>
  <r>
    <s v="A2680005"/>
    <x v="32"/>
    <x v="31"/>
    <n v="103414038"/>
    <x v="0"/>
    <x v="1"/>
    <x v="1"/>
    <s v="Orupabo, Amoni 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2020"/>
    <x v="4"/>
    <n v="67.333333333333329"/>
    <x v="4"/>
    <x v="2"/>
    <s v="Overdue"/>
    <x v="1"/>
    <s v="USD"/>
    <n v="4074"/>
  </r>
  <r>
    <s v="A2680005"/>
    <x v="32"/>
    <x v="31"/>
    <n v="103414041"/>
    <x v="0"/>
    <x v="1"/>
    <x v="1"/>
    <s v="Orupabo, Amoni 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2020"/>
    <x v="4"/>
    <n v="67.333333333333329"/>
    <x v="4"/>
    <x v="2"/>
    <s v="Overdue"/>
    <x v="1"/>
    <s v="USD"/>
    <n v="137596.65"/>
  </r>
  <r>
    <s v="A2680005"/>
    <x v="32"/>
    <x v="31"/>
    <n v="103414043"/>
    <x v="0"/>
    <x v="1"/>
    <x v="1"/>
    <s v="Orupabo, Amoni 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2020"/>
    <x v="4"/>
    <n v="67.333333333333329"/>
    <x v="4"/>
    <x v="2"/>
    <s v="Overdue"/>
    <x v="1"/>
    <s v="USD"/>
    <n v="155047.79"/>
  </r>
  <r>
    <s v="A2680005"/>
    <x v="32"/>
    <x v="31"/>
    <n v="1800017879"/>
    <x v="2"/>
    <x v="0"/>
    <x v="9"/>
    <s v="Azubuike, John"/>
    <n v="0"/>
    <s v="AITEO - NEMBE IPP GENERATORS"/>
    <s v="7707"/>
    <s v="DR"/>
    <s v=""/>
    <d v="2017-04-11T00:00:00"/>
    <d v="2017-04-11T00:00:00"/>
    <d v="2017-05-11T00:00:00"/>
    <s v="USD"/>
    <n v="270"/>
    <n v="2060"/>
    <x v="4"/>
    <n v="68.666666666666671"/>
    <x v="4"/>
    <x v="1"/>
    <s v="Overdue"/>
    <x v="0"/>
    <s v="USD"/>
    <n v="270"/>
  </r>
  <r>
    <s v="A2680005"/>
    <x v="32"/>
    <x v="31"/>
    <n v="1800017880"/>
    <x v="2"/>
    <x v="0"/>
    <x v="9"/>
    <s v="Azubuike, John"/>
    <n v="0"/>
    <s v="AITEO - NEMBE IPP GENERATORS"/>
    <s v="771"/>
    <s v="DR"/>
    <s v=""/>
    <d v="2017-04-11T00:00:00"/>
    <d v="2017-04-11T00:00:00"/>
    <d v="2017-05-11T00:00:00"/>
    <s v="NGN"/>
    <n v="28875000"/>
    <n v="2060"/>
    <x v="4"/>
    <n v="68.666666666666671"/>
    <x v="4"/>
    <x v="1"/>
    <s v="Overdue"/>
    <x v="0"/>
    <s v="USD"/>
    <n v="94132.5"/>
  </r>
  <r>
    <s v="A2680005"/>
    <x v="32"/>
    <x v="31"/>
    <n v="1800017843"/>
    <x v="2"/>
    <x v="0"/>
    <x v="9"/>
    <s v="Azubuike, John"/>
    <n v="0"/>
    <s v="AITEO-COST OF STORAGE AS OBTAINED FROM SPDC W/HSE"/>
    <s v="7707"/>
    <s v="DR"/>
    <s v=""/>
    <d v="2017-03-30T00:00:00"/>
    <d v="2017-03-30T00:00:00"/>
    <d v="2017-04-29T00:00:00"/>
    <s v="USD"/>
    <n v="540"/>
    <n v="2072"/>
    <x v="4"/>
    <n v="69.066666666666663"/>
    <x v="4"/>
    <x v="1"/>
    <s v="Overdue"/>
    <x v="0"/>
    <s v="USD"/>
    <n v="540"/>
  </r>
  <r>
    <s v="A2680005"/>
    <x v="32"/>
    <x v="31"/>
    <n v="1800017844"/>
    <x v="2"/>
    <x v="0"/>
    <x v="9"/>
    <s v="Azubuike, John"/>
    <n v="0"/>
    <s v="AITEO-COST OF STORAGE AS OBTAINED FROM SPDC W/HSE"/>
    <s v="771"/>
    <s v="DR"/>
    <s v=""/>
    <d v="2017-03-30T00:00:00"/>
    <d v="2017-03-30T00:00:00"/>
    <d v="2017-04-29T00:00:00"/>
    <s v="NGN"/>
    <n v="57750"/>
    <n v="2072"/>
    <x v="4"/>
    <n v="69.066666666666663"/>
    <x v="4"/>
    <x v="1"/>
    <s v="Overdue"/>
    <x v="0"/>
    <s v="USD"/>
    <n v="188.69"/>
  </r>
  <r>
    <s v="A2680005"/>
    <x v="32"/>
    <x v="31"/>
    <n v="103381402"/>
    <x v="0"/>
    <x v="1"/>
    <x v="1"/>
    <s v="Orupabo, Amoni 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2089"/>
    <x v="4"/>
    <n v="69.63333333333334"/>
    <x v="4"/>
    <x v="2"/>
    <s v="Overdue"/>
    <x v="1"/>
    <s v="USD"/>
    <n v="89669.97"/>
  </r>
  <r>
    <s v="A2680005"/>
    <x v="32"/>
    <x v="31"/>
    <n v="103907909"/>
    <x v="0"/>
    <x v="1"/>
    <x v="1"/>
    <s v="Orupabo, Amoni 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2089"/>
    <x v="4"/>
    <n v="69.63333333333334"/>
    <x v="4"/>
    <x v="2"/>
    <s v="Overdue"/>
    <x v="1"/>
    <s v="USD"/>
    <n v="48598.28"/>
  </r>
  <r>
    <s v="A2680005"/>
    <x v="32"/>
    <x v="31"/>
    <n v="103374905"/>
    <x v="0"/>
    <x v="1"/>
    <x v="1"/>
    <s v="Orupabo, Amoni 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2097"/>
    <x v="4"/>
    <n v="69.900000000000006"/>
    <x v="4"/>
    <x v="2"/>
    <s v="Overdue"/>
    <x v="1"/>
    <s v="USD"/>
    <n v="83406.95"/>
  </r>
  <r>
    <s v="A2680005"/>
    <x v="32"/>
    <x v="31"/>
    <n v="103374906"/>
    <x v="0"/>
    <x v="1"/>
    <x v="1"/>
    <s v="Orupabo, Amoni 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2097"/>
    <x v="4"/>
    <n v="69.900000000000006"/>
    <x v="4"/>
    <x v="2"/>
    <s v="Overdue"/>
    <x v="1"/>
    <s v="USD"/>
    <n v="96260.77"/>
  </r>
  <r>
    <s v="A2680005"/>
    <x v="32"/>
    <x v="31"/>
    <n v="103374907"/>
    <x v="0"/>
    <x v="1"/>
    <x v="1"/>
    <s v="Orupabo, Amoni 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2097"/>
    <x v="4"/>
    <n v="69.900000000000006"/>
    <x v="4"/>
    <x v="2"/>
    <s v="Overdue"/>
    <x v="1"/>
    <s v="USD"/>
    <n v="125879.97"/>
  </r>
  <r>
    <s v="A2680005"/>
    <x v="32"/>
    <x v="31"/>
    <n v="103374908"/>
    <x v="0"/>
    <x v="1"/>
    <x v="1"/>
    <s v="Orupabo, Amoni 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2097"/>
    <x v="4"/>
    <n v="69.900000000000006"/>
    <x v="4"/>
    <x v="2"/>
    <s v="Overdue"/>
    <x v="1"/>
    <s v="USD"/>
    <n v="63777.08"/>
  </r>
  <r>
    <s v="A2680005"/>
    <x v="32"/>
    <x v="31"/>
    <n v="1800017648"/>
    <x v="2"/>
    <x v="0"/>
    <x v="9"/>
    <s v="Azubuike, John"/>
    <n v="0"/>
    <s v="NCTL OVERY FLY COVERAGE - JANUARY 2017"/>
    <s v="7707"/>
    <s v="DR"/>
    <s v=""/>
    <d v="2017-02-22T00:00:00"/>
    <d v="2017-02-22T00:00:00"/>
    <d v="2017-03-24T00:00:00"/>
    <s v="USD"/>
    <n v="24000"/>
    <n v="2108"/>
    <x v="4"/>
    <n v="70.266666666666666"/>
    <x v="4"/>
    <x v="1"/>
    <s v="Overdue"/>
    <x v="0"/>
    <s v="USD"/>
    <n v="24000"/>
  </r>
  <r>
    <s v="A2680005"/>
    <x v="32"/>
    <x v="31"/>
    <n v="1800017425"/>
    <x v="2"/>
    <x v="0"/>
    <x v="9"/>
    <s v="Azubuike, John"/>
    <n v="0"/>
    <s v="NCTL OVERY FLY COVERAGE - DECEMBER 2016"/>
    <s v="7707"/>
    <s v="DR"/>
    <s v=""/>
    <d v="2017-01-06T00:00:00"/>
    <d v="2017-01-06T00:00:00"/>
    <d v="2017-02-05T00:00:00"/>
    <s v="USD"/>
    <n v="6000"/>
    <n v="2155"/>
    <x v="4"/>
    <n v="71.833333333333329"/>
    <x v="4"/>
    <x v="1"/>
    <s v="Overdue"/>
    <x v="0"/>
    <s v="USD"/>
    <n v="6000"/>
  </r>
  <r>
    <s v="A2680005"/>
    <x v="32"/>
    <x v="31"/>
    <n v="1800017424"/>
    <x v="2"/>
    <x v="0"/>
    <x v="9"/>
    <s v="Azubuike, John"/>
    <n v="0"/>
    <s v="NCTL OVERY FLY COVERAGE - NOV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423"/>
    <x v="2"/>
    <x v="0"/>
    <x v="9"/>
    <s v="Azubuike, John"/>
    <n v="0"/>
    <s v="NCTL OVERY FLY COVERAGE - SEPT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398"/>
    <x v="2"/>
    <x v="0"/>
    <x v="9"/>
    <s v="Azubuike, John"/>
    <n v="0"/>
    <s v="Re-allocation -AITEO 75% share OCT 2015 Cost"/>
    <s v="467"/>
    <s v="DR"/>
    <s v=""/>
    <d v="2016-12-28T00:00:00"/>
    <d v="2016-12-28T00:00:00"/>
    <d v="2017-01-27T00:00:00"/>
    <s v="USD"/>
    <n v="189477.67"/>
    <n v="2164"/>
    <x v="4"/>
    <n v="72.13333333333334"/>
    <x v="4"/>
    <x v="1"/>
    <s v="Overdue"/>
    <x v="0"/>
    <s v="USD"/>
    <n v="189477.67"/>
  </r>
  <r>
    <s v="A2680005"/>
    <x v="32"/>
    <x v="31"/>
    <n v="1800017397"/>
    <x v="2"/>
    <x v="0"/>
    <x v="9"/>
    <s v="Azubuike, John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2164"/>
    <x v="4"/>
    <n v="72.13333333333334"/>
    <x v="4"/>
    <x v="1"/>
    <s v="Overdue"/>
    <x v="0"/>
    <s v="USD"/>
    <n v="489397.3"/>
  </r>
  <r>
    <s v="A2680005"/>
    <x v="32"/>
    <x v="31"/>
    <n v="1800017395"/>
    <x v="2"/>
    <x v="0"/>
    <x v="9"/>
    <s v="Azubuike, John"/>
    <n v="0"/>
    <s v="Re-allocation -AITEO 75% share SEPT 2015 Cost"/>
    <s v="473"/>
    <s v="DR"/>
    <s v=""/>
    <d v="2016-12-28T00:00:00"/>
    <d v="2016-12-28T00:00:00"/>
    <d v="2017-01-27T00:00:00"/>
    <s v="NGN"/>
    <n v="61858487"/>
    <n v="2164"/>
    <x v="4"/>
    <n v="72.13333333333334"/>
    <x v="4"/>
    <x v="1"/>
    <s v="Overdue"/>
    <x v="0"/>
    <s v="USD"/>
    <n v="196846.07999999999"/>
  </r>
  <r>
    <s v="A2680005"/>
    <x v="32"/>
    <x v="31"/>
    <n v="1800017396"/>
    <x v="2"/>
    <x v="0"/>
    <x v="9"/>
    <s v="Azubuike, John"/>
    <n v="0"/>
    <s v="Re-allocation -AITEO 75% share SEPT 2015 Cost"/>
    <s v="467"/>
    <s v="DR"/>
    <s v=""/>
    <d v="2016-12-28T00:00:00"/>
    <d v="2016-12-28T00:00:00"/>
    <d v="2017-01-27T00:00:00"/>
    <s v="USD"/>
    <n v="17579"/>
    <n v="2164"/>
    <x v="4"/>
    <n v="72.13333333333334"/>
    <x v="4"/>
    <x v="1"/>
    <s v="Overdue"/>
    <x v="0"/>
    <s v="USD"/>
    <n v="17579"/>
  </r>
  <r>
    <s v="A2680005"/>
    <x v="32"/>
    <x v="31"/>
    <n v="103348201"/>
    <x v="0"/>
    <x v="1"/>
    <x v="1"/>
    <s v="Orupabo, Amoni 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2167"/>
    <x v="4"/>
    <n v="72.233333333333334"/>
    <x v="4"/>
    <x v="2"/>
    <s v="Overdue"/>
    <x v="1"/>
    <s v="USD"/>
    <n v="99146.28"/>
  </r>
  <r>
    <s v="A2680005"/>
    <x v="32"/>
    <x v="31"/>
    <n v="103348203"/>
    <x v="0"/>
    <x v="1"/>
    <x v="1"/>
    <s v="Orupabo, Amoni 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2167"/>
    <x v="4"/>
    <n v="72.233333333333334"/>
    <x v="4"/>
    <x v="2"/>
    <s v="Overdue"/>
    <x v="1"/>
    <s v="USD"/>
    <n v="149242.9"/>
  </r>
  <r>
    <s v="A2680005"/>
    <x v="32"/>
    <x v="31"/>
    <n v="103907903"/>
    <x v="0"/>
    <x v="1"/>
    <x v="1"/>
    <s v="Orupabo, Amoni 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2167"/>
    <x v="4"/>
    <n v="72.233333333333334"/>
    <x v="4"/>
    <x v="2"/>
    <s v="Overdue"/>
    <x v="1"/>
    <s v="USD"/>
    <n v="18412.27"/>
  </r>
  <r>
    <s v="A2680005"/>
    <x v="32"/>
    <x v="31"/>
    <n v="103907903"/>
    <x v="0"/>
    <x v="1"/>
    <x v="1"/>
    <s v="Orupabo, Amoni 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2167"/>
    <x v="4"/>
    <n v="72.233333333333334"/>
    <x v="4"/>
    <x v="2"/>
    <s v="Overdue"/>
    <x v="1"/>
    <s v="USD"/>
    <n v="26451.19"/>
  </r>
  <r>
    <s v="A2680005"/>
    <x v="32"/>
    <x v="31"/>
    <n v="103907903"/>
    <x v="0"/>
    <x v="1"/>
    <x v="1"/>
    <s v="Orupabo, Amoni 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2167"/>
    <x v="4"/>
    <n v="72.233333333333334"/>
    <x v="4"/>
    <x v="2"/>
    <s v="Overdue"/>
    <x v="1"/>
    <s v="USD"/>
    <n v="24779.07"/>
  </r>
  <r>
    <s v="A2680005"/>
    <x v="32"/>
    <x v="31"/>
    <n v="103907903"/>
    <x v="0"/>
    <x v="1"/>
    <x v="1"/>
    <s v="Orupabo, Amoni 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2167"/>
    <x v="4"/>
    <n v="72.233333333333334"/>
    <x v="4"/>
    <x v="2"/>
    <s v="Overdue"/>
    <x v="1"/>
    <s v="USD"/>
    <n v="22331.759999999998"/>
  </r>
  <r>
    <s v="A2680005"/>
    <x v="32"/>
    <x v="31"/>
    <n v="103907903"/>
    <x v="0"/>
    <x v="1"/>
    <x v="1"/>
    <s v="Orupabo, Amoni 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2167"/>
    <x v="4"/>
    <n v="72.233333333333334"/>
    <x v="4"/>
    <x v="2"/>
    <s v="Overdue"/>
    <x v="1"/>
    <s v="USD"/>
    <n v="22467.24"/>
  </r>
  <r>
    <s v="A2680005"/>
    <x v="32"/>
    <x v="31"/>
    <n v="103907903"/>
    <x v="0"/>
    <x v="1"/>
    <x v="1"/>
    <s v="Orupabo, Amoni 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2167"/>
    <x v="4"/>
    <n v="72.233333333333334"/>
    <x v="4"/>
    <x v="2"/>
    <s v="Overdue"/>
    <x v="1"/>
    <s v="USD"/>
    <n v="27176.91"/>
  </r>
  <r>
    <s v="A2680005"/>
    <x v="32"/>
    <x v="31"/>
    <n v="103907903"/>
    <x v="0"/>
    <x v="1"/>
    <x v="1"/>
    <s v="Orupabo, Amoni 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2167"/>
    <x v="4"/>
    <n v="72.233333333333334"/>
    <x v="4"/>
    <x v="2"/>
    <s v="Overdue"/>
    <x v="1"/>
    <s v="USD"/>
    <n v="15397.57"/>
  </r>
  <r>
    <s v="A2680005"/>
    <x v="32"/>
    <x v="31"/>
    <n v="103343776"/>
    <x v="0"/>
    <x v="1"/>
    <x v="1"/>
    <s v="Orupabo, Amoni 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2168"/>
    <x v="4"/>
    <n v="72.266666666666666"/>
    <x v="4"/>
    <x v="2"/>
    <s v="Overdue"/>
    <x v="1"/>
    <s v="USD"/>
    <n v="174163.43"/>
  </r>
  <r>
    <s v="A2680005"/>
    <x v="32"/>
    <x v="31"/>
    <n v="103343892"/>
    <x v="0"/>
    <x v="1"/>
    <x v="1"/>
    <s v="Orupabo, Amoni 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2168"/>
    <x v="4"/>
    <n v="72.266666666666666"/>
    <x v="4"/>
    <x v="2"/>
    <s v="Overdue"/>
    <x v="1"/>
    <s v="USD"/>
    <n v="60956.72"/>
  </r>
  <r>
    <s v="A2680005"/>
    <x v="32"/>
    <x v="31"/>
    <n v="103343967"/>
    <x v="0"/>
    <x v="1"/>
    <x v="1"/>
    <s v="Orupabo, Amoni "/>
    <s v="WHT Outstg"/>
    <s v="WHT on Bal of inv 1800016001 Batch3 Net off"/>
    <s v=""/>
    <s v="AB"/>
    <s v=""/>
    <d v="2017-01-23T00:00:00"/>
    <d v="2017-01-23T00:00:00"/>
    <d v="2017-01-23T00:00:00"/>
    <s v="USD"/>
    <n v="92824.42"/>
    <n v="2168"/>
    <x v="4"/>
    <n v="72.266666666666666"/>
    <x v="4"/>
    <x v="2"/>
    <s v="Overdue"/>
    <x v="1"/>
    <s v="USD"/>
    <n v="92824.42"/>
  </r>
  <r>
    <s v="A2680005"/>
    <x v="32"/>
    <x v="31"/>
    <n v="103341010"/>
    <x v="0"/>
    <x v="1"/>
    <x v="1"/>
    <s v="Orupabo, Amoni 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2180"/>
    <x v="4"/>
    <n v="72.666666666666671"/>
    <x v="4"/>
    <x v="2"/>
    <s v="Overdue"/>
    <x v="1"/>
    <s v="USD"/>
    <n v="112585.75"/>
  </r>
  <r>
    <s v="A2680005"/>
    <x v="32"/>
    <x v="31"/>
    <n v="103330595"/>
    <x v="0"/>
    <x v="1"/>
    <x v="1"/>
    <s v="Orupabo, Amoni 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2186"/>
    <x v="4"/>
    <n v="72.86666666666666"/>
    <x v="4"/>
    <x v="2"/>
    <s v="Overdue"/>
    <x v="1"/>
    <s v="USD"/>
    <n v="158635.29999999999"/>
  </r>
  <r>
    <s v="A2680005"/>
    <x v="32"/>
    <x v="31"/>
    <n v="1800017119"/>
    <x v="2"/>
    <x v="0"/>
    <x v="9"/>
    <s v="Azubuike, John"/>
    <n v="0"/>
    <s v="NCTL OVERY FLY COVERAGE - OCTOBER 2016"/>
    <s v="7707"/>
    <s v="DR"/>
    <s v=""/>
    <d v="2016-11-09T00:00:00"/>
    <d v="2016-11-09T00:00:00"/>
    <d v="2016-12-09T00:00:00"/>
    <s v="USD"/>
    <n v="18000"/>
    <n v="2213"/>
    <x v="4"/>
    <n v="73.766666666666666"/>
    <x v="4"/>
    <x v="1"/>
    <s v="Overdue"/>
    <x v="0"/>
    <s v="USD"/>
    <n v="18000"/>
  </r>
  <r>
    <s v="A2680005"/>
    <x v="32"/>
    <x v="31"/>
    <n v="103320493"/>
    <x v="0"/>
    <x v="1"/>
    <x v="1"/>
    <s v="Orupabo, Amoni 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2214"/>
    <x v="4"/>
    <n v="73.8"/>
    <x v="4"/>
    <x v="2"/>
    <s v="Overdue"/>
    <x v="1"/>
    <s v="USD"/>
    <n v="35722.17"/>
  </r>
  <r>
    <s v="A2680005"/>
    <x v="32"/>
    <x v="31"/>
    <n v="103320494"/>
    <x v="0"/>
    <x v="1"/>
    <x v="1"/>
    <s v="Orupabo, Amoni 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2214"/>
    <x v="4"/>
    <n v="73.8"/>
    <x v="4"/>
    <x v="2"/>
    <s v="Overdue"/>
    <x v="1"/>
    <s v="USD"/>
    <n v="77030.78"/>
  </r>
  <r>
    <s v="A2680005"/>
    <x v="32"/>
    <x v="31"/>
    <n v="103320495"/>
    <x v="0"/>
    <x v="1"/>
    <x v="1"/>
    <s v="Orupabo, Amoni 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2214"/>
    <x v="4"/>
    <n v="73.8"/>
    <x v="4"/>
    <x v="2"/>
    <s v="Overdue"/>
    <x v="1"/>
    <s v="USD"/>
    <n v="50394.14"/>
  </r>
  <r>
    <s v="A2680005"/>
    <x v="32"/>
    <x v="31"/>
    <n v="103907908"/>
    <x v="0"/>
    <x v="1"/>
    <x v="1"/>
    <s v="Orupabo, Amoni 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2214"/>
    <x v="4"/>
    <n v="73.8"/>
    <x v="4"/>
    <x v="2"/>
    <s v="Overdue"/>
    <x v="1"/>
    <s v="USD"/>
    <n v="73636.59"/>
  </r>
  <r>
    <s v="A2680005"/>
    <x v="32"/>
    <x v="31"/>
    <n v="103907907"/>
    <x v="0"/>
    <x v="1"/>
    <x v="1"/>
    <s v="Orupabo, Amoni 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2222"/>
    <x v="4"/>
    <n v="74.066666666666663"/>
    <x v="4"/>
    <x v="2"/>
    <s v="Overdue"/>
    <x v="1"/>
    <s v="USD"/>
    <n v="89393.81"/>
  </r>
  <r>
    <s v="A2680005"/>
    <x v="32"/>
    <x v="31"/>
    <n v="103303027"/>
    <x v="0"/>
    <x v="1"/>
    <x v="1"/>
    <s v="Orupabo, Amoni 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2256"/>
    <x v="4"/>
    <n v="75.2"/>
    <x v="4"/>
    <x v="2"/>
    <s v="Overdue"/>
    <x v="1"/>
    <s v="USD"/>
    <n v="65473.56"/>
  </r>
  <r>
    <s v="A2680005"/>
    <x v="32"/>
    <x v="31"/>
    <n v="103303028"/>
    <x v="0"/>
    <x v="1"/>
    <x v="1"/>
    <s v="Orupabo, Amoni 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2256"/>
    <x v="4"/>
    <n v="75.2"/>
    <x v="4"/>
    <x v="2"/>
    <s v="Overdue"/>
    <x v="1"/>
    <s v="USD"/>
    <n v="97848.14"/>
  </r>
  <r>
    <s v="A2680005"/>
    <x v="32"/>
    <x v="31"/>
    <n v="103303029"/>
    <x v="0"/>
    <x v="1"/>
    <x v="1"/>
    <s v="Orupabo, Amoni 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2256"/>
    <x v="4"/>
    <n v="75.2"/>
    <x v="4"/>
    <x v="2"/>
    <s v="Overdue"/>
    <x v="1"/>
    <s v="USD"/>
    <n v="157465.48000000001"/>
  </r>
  <r>
    <s v="A2680005"/>
    <x v="32"/>
    <x v="31"/>
    <n v="1800016854"/>
    <x v="2"/>
    <x v="0"/>
    <x v="9"/>
    <s v="Azubuike, John"/>
    <n v="0"/>
    <s v="NCTL OVERY FLY COVERAGE - AUGUST 2016"/>
    <s v="7707"/>
    <s v="DR"/>
    <s v=""/>
    <d v="2016-09-08T00:00:00"/>
    <d v="2016-09-08T00:00:00"/>
    <d v="2016-10-08T00:00:00"/>
    <s v="USD"/>
    <n v="18000"/>
    <n v="2275"/>
    <x v="4"/>
    <n v="75.833333333333329"/>
    <x v="4"/>
    <x v="1"/>
    <s v="Overdue"/>
    <x v="0"/>
    <s v="USD"/>
    <n v="18000"/>
  </r>
  <r>
    <s v="A2680005"/>
    <x v="32"/>
    <x v="31"/>
    <n v="103290444"/>
    <x v="0"/>
    <x v="1"/>
    <x v="1"/>
    <s v="Orupabo, Amoni 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2283"/>
    <x v="4"/>
    <n v="76.099999999999994"/>
    <x v="4"/>
    <x v="2"/>
    <s v="Overdue"/>
    <x v="1"/>
    <s v="USD"/>
    <n v="109681.73"/>
  </r>
  <r>
    <s v="A2680005"/>
    <x v="32"/>
    <x v="31"/>
    <n v="1800016728"/>
    <x v="2"/>
    <x v="0"/>
    <x v="9"/>
    <s v="Azubuike, John"/>
    <n v="0"/>
    <s v="NCTL OVERY FLY COVERAGE - JULY 2016"/>
    <s v="7707"/>
    <s v="DR"/>
    <s v=""/>
    <d v="2016-08-05T00:00:00"/>
    <d v="2016-08-05T00:00:00"/>
    <d v="2016-09-04T00:00:00"/>
    <s v="USD"/>
    <n v="12000"/>
    <n v="2309"/>
    <x v="4"/>
    <n v="76.966666666666669"/>
    <x v="4"/>
    <x v="1"/>
    <s v="Overdue"/>
    <x v="0"/>
    <s v="USD"/>
    <n v="12000"/>
  </r>
  <r>
    <s v="A2680005"/>
    <x v="32"/>
    <x v="31"/>
    <n v="1800016795"/>
    <x v="2"/>
    <x v="0"/>
    <x v="9"/>
    <s v="Azubuike, John"/>
    <n v="0"/>
    <s v="OML 29 TRANSITION OPS COST CASHCALL MAR-AUG2015"/>
    <s v="7707"/>
    <s v="DR"/>
    <s v=""/>
    <d v="2016-08-23T00:00:00"/>
    <d v="2016-08-23T00:00:00"/>
    <d v="2016-08-23T00:00:00"/>
    <s v="USD"/>
    <n v="20881180"/>
    <n v="2321"/>
    <x v="4"/>
    <n v="77.36666666666666"/>
    <x v="4"/>
    <x v="1"/>
    <s v="Overdue"/>
    <x v="0"/>
    <s v="USD"/>
    <n v="20881180"/>
  </r>
  <r>
    <s v="A2680005"/>
    <x v="32"/>
    <x v="31"/>
    <n v="103268025"/>
    <x v="0"/>
    <x v="1"/>
    <x v="1"/>
    <s v="Orupabo, Amoni "/>
    <s v="WHT Outstg"/>
    <s v="WHT on inv 1800016475 MAY 2016 CRUDE HANDLING"/>
    <s v=""/>
    <s v="AB"/>
    <s v=""/>
    <d v="2016-08-18T00:00:00"/>
    <d v="2016-08-18T00:00:00"/>
    <d v="2016-08-18T00:00:00"/>
    <s v="USD"/>
    <n v="31967.63"/>
    <n v="2326"/>
    <x v="4"/>
    <n v="77.533333333333331"/>
    <x v="4"/>
    <x v="2"/>
    <s v="Overdue"/>
    <x v="1"/>
    <s v="USD"/>
    <n v="31967.63"/>
  </r>
  <r>
    <s v="A2680005"/>
    <x v="32"/>
    <x v="31"/>
    <n v="103267456"/>
    <x v="0"/>
    <x v="1"/>
    <x v="1"/>
    <s v="Orupabo, Amoni 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2329"/>
    <x v="4"/>
    <n v="77.63333333333334"/>
    <x v="4"/>
    <x v="2"/>
    <s v="Overdue"/>
    <x v="1"/>
    <s v="USD"/>
    <n v="13076.7"/>
  </r>
  <r>
    <s v="A2680005"/>
    <x v="32"/>
    <x v="31"/>
    <n v="1800016581"/>
    <x v="2"/>
    <x v="0"/>
    <x v="9"/>
    <s v="Azubuike, John"/>
    <n v="0"/>
    <s v="NCTL OVERY FLY COVERAGE - JUNE 2016"/>
    <s v="7707"/>
    <s v="DR"/>
    <s v=""/>
    <d v="2016-07-13T00:00:00"/>
    <d v="2016-07-13T00:00:00"/>
    <d v="2016-08-12T00:00:00"/>
    <s v="USD"/>
    <n v="24000"/>
    <n v="2332"/>
    <x v="4"/>
    <n v="77.733333333333334"/>
    <x v="4"/>
    <x v="1"/>
    <s v="Overdue"/>
    <x v="0"/>
    <s v="USD"/>
    <n v="24000"/>
  </r>
  <r>
    <s v="A2680005"/>
    <x v="32"/>
    <x v="31"/>
    <n v="1800016455"/>
    <x v="2"/>
    <x v="0"/>
    <x v="9"/>
    <s v="Azubuike, John"/>
    <n v="0"/>
    <s v="NCTL OVERY FLY COVERAGE - MAY 2016"/>
    <s v="7707"/>
    <s v="DR"/>
    <s v=""/>
    <d v="2016-06-14T00:00:00"/>
    <d v="2016-06-14T00:00:00"/>
    <d v="2016-07-14T00:00:00"/>
    <s v="USD"/>
    <n v="24000"/>
    <n v="2361"/>
    <x v="4"/>
    <n v="78.7"/>
    <x v="4"/>
    <x v="1"/>
    <s v="Overdue"/>
    <x v="0"/>
    <s v="USD"/>
    <n v="24000"/>
  </r>
  <r>
    <s v="A2680005"/>
    <x v="32"/>
    <x v="31"/>
    <n v="103210786"/>
    <x v="0"/>
    <x v="1"/>
    <x v="1"/>
    <s v="Orupabo, Amoni 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375"/>
    <x v="4"/>
    <n v="79.166666666666671"/>
    <x v="4"/>
    <x v="2"/>
    <s v="Overdue"/>
    <x v="1"/>
    <s v="USD"/>
    <n v="154456.69"/>
  </r>
  <r>
    <s v="A2680005"/>
    <x v="32"/>
    <x v="31"/>
    <n v="103210787"/>
    <x v="0"/>
    <x v="1"/>
    <x v="1"/>
    <s v="Orupabo, Amoni 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375"/>
    <x v="4"/>
    <n v="79.166666666666671"/>
    <x v="4"/>
    <x v="2"/>
    <s v="Overdue"/>
    <x v="1"/>
    <s v="USD"/>
    <n v="71688.45"/>
  </r>
  <r>
    <s v="A2680005"/>
    <x v="32"/>
    <x v="31"/>
    <n v="1800016318"/>
    <x v="2"/>
    <x v="0"/>
    <x v="9"/>
    <s v="Azubuike, John"/>
    <n v="0"/>
    <s v="NCTL OVERY FLY COVERAGE - APRIL 2016"/>
    <s v="7707"/>
    <s v="DR"/>
    <s v=""/>
    <d v="2016-05-10T00:00:00"/>
    <d v="2016-05-10T00:00:00"/>
    <d v="2016-06-09T00:00:00"/>
    <s v="USD"/>
    <n v="12000"/>
    <n v="2396"/>
    <x v="4"/>
    <n v="79.86666666666666"/>
    <x v="4"/>
    <x v="1"/>
    <s v="Overdue"/>
    <x v="0"/>
    <s v="USD"/>
    <n v="12000"/>
  </r>
  <r>
    <s v="A2680005"/>
    <x v="32"/>
    <x v="31"/>
    <n v="1800016266"/>
    <x v="2"/>
    <x v="0"/>
    <x v="9"/>
    <s v="Azubuike, John"/>
    <n v="0"/>
    <s v="NCTL OVERY FLY COVERAGE - MARCH 2016"/>
    <s v="7707"/>
    <s v="DR"/>
    <s v=""/>
    <d v="2016-04-29T00:00:00"/>
    <d v="2016-04-29T00:00:00"/>
    <d v="2016-05-29T00:00:00"/>
    <s v="USD"/>
    <n v="18000"/>
    <n v="2407"/>
    <x v="4"/>
    <n v="80.233333333333334"/>
    <x v="4"/>
    <x v="1"/>
    <s v="Overdue"/>
    <x v="0"/>
    <s v="USD"/>
    <n v="18000"/>
  </r>
  <r>
    <s v="A2680005"/>
    <x v="32"/>
    <x v="31"/>
    <n v="1800016028"/>
    <x v="2"/>
    <x v="0"/>
    <x v="9"/>
    <s v="Azubuike, John"/>
    <n v="0"/>
    <s v="NCTL OVERY FLY COVERAGE - FEBRUARY 2016"/>
    <s v="7707"/>
    <s v="DR"/>
    <s v=""/>
    <d v="2016-03-16T00:00:00"/>
    <d v="2016-03-16T00:00:00"/>
    <d v="2016-04-15T00:00:00"/>
    <s v="USD"/>
    <n v="6000"/>
    <n v="2451"/>
    <x v="4"/>
    <n v="81.7"/>
    <x v="4"/>
    <x v="1"/>
    <s v="Overdue"/>
    <x v="0"/>
    <s v="USD"/>
    <n v="6000"/>
  </r>
  <r>
    <s v="A2680005"/>
    <x v="32"/>
    <x v="31"/>
    <n v="103164865"/>
    <x v="0"/>
    <x v="1"/>
    <x v="1"/>
    <s v="Orupabo, Amoni 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482"/>
    <x v="4"/>
    <n v="82.733333333333334"/>
    <x v="4"/>
    <x v="2"/>
    <s v="Overdue"/>
    <x v="1"/>
    <s v="USD"/>
    <n v="36277.870000000003"/>
  </r>
  <r>
    <s v="A2680005"/>
    <x v="32"/>
    <x v="31"/>
    <n v="103164866"/>
    <x v="0"/>
    <x v="1"/>
    <x v="1"/>
    <s v="Orupabo, Amoni 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482"/>
    <x v="4"/>
    <n v="82.733333333333334"/>
    <x v="4"/>
    <x v="2"/>
    <s v="Overdue"/>
    <x v="1"/>
    <s v="USD"/>
    <n v="12245.81"/>
  </r>
  <r>
    <s v="A2680005"/>
    <x v="32"/>
    <x v="31"/>
    <n v="1800015829"/>
    <x v="2"/>
    <x v="0"/>
    <x v="9"/>
    <s v="Azubuike, John"/>
    <n v="0"/>
    <s v="NCTL OVERY FLY COVERAGE JANUARY 2016"/>
    <s v="7707"/>
    <s v="DR"/>
    <s v=""/>
    <d v="2016-02-03T00:00:00"/>
    <d v="2016-02-03T00:00:00"/>
    <d v="2016-03-04T00:00:00"/>
    <s v="USD"/>
    <n v="12000"/>
    <n v="2493"/>
    <x v="4"/>
    <n v="83.1"/>
    <x v="4"/>
    <x v="1"/>
    <s v="Overdue"/>
    <x v="0"/>
    <s v="USD"/>
    <n v="12000"/>
  </r>
  <r>
    <s v="A2680005"/>
    <x v="32"/>
    <x v="31"/>
    <n v="1800015752"/>
    <x v="2"/>
    <x v="0"/>
    <x v="9"/>
    <s v="Azubuike, John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506"/>
    <x v="4"/>
    <n v="83.533333333333331"/>
    <x v="4"/>
    <x v="1"/>
    <s v="Overdue"/>
    <x v="0"/>
    <s v="USD"/>
    <n v="36767.839999999997"/>
  </r>
  <r>
    <s v="A2680005"/>
    <x v="32"/>
    <x v="31"/>
    <n v="1800015685"/>
    <x v="2"/>
    <x v="0"/>
    <x v="9"/>
    <s v="Azubuike, John"/>
    <n v="0"/>
    <s v="NCTL OVERY FLY COVERAGE DECEMBER 2015"/>
    <s v="7707"/>
    <s v="DR"/>
    <s v=""/>
    <d v="2016-01-12T00:00:00"/>
    <d v="2016-01-12T00:00:00"/>
    <d v="2016-02-11T00:00:00"/>
    <s v="USD"/>
    <n v="6000"/>
    <n v="2515"/>
    <x v="4"/>
    <n v="83.833333333333329"/>
    <x v="4"/>
    <x v="1"/>
    <s v="Overdue"/>
    <x v="0"/>
    <s v="USD"/>
    <n v="6000"/>
  </r>
  <r>
    <s v="A2680005"/>
    <x v="32"/>
    <x v="31"/>
    <n v="1800015353"/>
    <x v="2"/>
    <x v="0"/>
    <x v="9"/>
    <s v="Azubuike, John"/>
    <n v="0"/>
    <s v="AITEO SERVICE CONSUMPTION - DECEMBER 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2"/>
    <x v="2"/>
    <x v="0"/>
    <x v="9"/>
    <s v="Azubuike, John"/>
    <n v="0"/>
    <s v="AITEO SERVICE CONSUMPTION - NOVEMBER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1"/>
    <x v="2"/>
    <x v="0"/>
    <x v="9"/>
    <s v="Azubuike, John"/>
    <n v="0"/>
    <s v="AITEO SERVICE CONSUMPTION - OCTOBER 2015"/>
    <s v="467"/>
    <s v="DR"/>
    <s v=""/>
    <d v="2015-11-20T00:00:00"/>
    <d v="2015-11-20T00:00:00"/>
    <d v="2015-12-20T00:00:00"/>
    <s v="USD"/>
    <n v="87173.18"/>
    <n v="2568"/>
    <x v="4"/>
    <n v="85.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Bal of inv 1800015546 NOVEMBER 2015 CHA"/>
    <s v=""/>
    <s v="AB"/>
    <s v=""/>
    <d v="2020-12-30T00:00:00"/>
    <d v="2020-12-30T00:00:00"/>
    <d v="2015-12-17T00:00:00"/>
    <s v="USD"/>
    <n v="41338"/>
    <n v="2571"/>
    <x v="4"/>
    <n v="85.7"/>
    <x v="4"/>
    <x v="2"/>
    <s v="Overdue"/>
    <x v="1"/>
    <s v="USD"/>
    <n v="41338"/>
  </r>
  <r>
    <s v="A2680005"/>
    <x v="32"/>
    <x v="31"/>
    <n v="1800015343"/>
    <x v="2"/>
    <x v="0"/>
    <x v="9"/>
    <s v="Azubuike, John"/>
    <n v="0"/>
    <s v="NCTL OVERY FLY COVERAGE OCTOBER 2015"/>
    <s v="7707"/>
    <s v="DR"/>
    <s v=""/>
    <d v="2015-11-16T00:00:00"/>
    <d v="2015-11-16T00:00:00"/>
    <d v="2015-12-16T00:00:00"/>
    <s v="USD"/>
    <n v="36000"/>
    <n v="2572"/>
    <x v="4"/>
    <n v="85.733333333333334"/>
    <x v="4"/>
    <x v="1"/>
    <s v="Overdue"/>
    <x v="0"/>
    <s v="USD"/>
    <n v="36000"/>
  </r>
  <r>
    <s v="A2680005"/>
    <x v="32"/>
    <x v="31"/>
    <n v="104014719"/>
    <x v="0"/>
    <x v="1"/>
    <x v="1"/>
    <s v="Orupabo, Amoni 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593"/>
    <x v="4"/>
    <n v="86.433333333333337"/>
    <x v="4"/>
    <x v="2"/>
    <s v="Overdue"/>
    <x v="1"/>
    <s v="USD"/>
    <n v="74793.62"/>
  </r>
  <r>
    <s v="A2680005"/>
    <x v="32"/>
    <x v="31"/>
    <n v="1800015071"/>
    <x v="2"/>
    <x v="0"/>
    <x v="9"/>
    <s v="Azubuike, John"/>
    <n v="0"/>
    <s v="CHARGEBACK OF IT SERV.-ADDITIONAL SUPP. FROM SPDC"/>
    <s v="467"/>
    <s v="DR"/>
    <s v=""/>
    <d v="2015-09-28T00:00:00"/>
    <d v="2015-09-28T00:00:00"/>
    <d v="2015-10-28T00:00:00"/>
    <s v="USD"/>
    <n v="87173.18"/>
    <n v="2621"/>
    <x v="4"/>
    <n v="87.3666666666666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inv 1800015201 SEPTEMBER 2015 CHA"/>
    <s v=""/>
    <s v="AB"/>
    <s v=""/>
    <d v="2020-12-30T00:00:00"/>
    <d v="2020-12-30T00:00:00"/>
    <d v="2015-10-21T00:00:00"/>
    <s v="USD"/>
    <n v="61828.35"/>
    <n v="2628"/>
    <x v="4"/>
    <n v="87.6"/>
    <x v="4"/>
    <x v="2"/>
    <s v="Overdue"/>
    <x v="1"/>
    <s v="USD"/>
    <n v="61828.35"/>
  </r>
  <r>
    <s v="A2680005"/>
    <x v="32"/>
    <x v="31"/>
    <n v="104014719"/>
    <x v="0"/>
    <x v="1"/>
    <x v="1"/>
    <s v="Orupabo, Amoni 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690"/>
    <x v="4"/>
    <n v="89.666666666666671"/>
    <x v="4"/>
    <x v="2"/>
    <s v="Overdue"/>
    <x v="1"/>
    <s v="USD"/>
    <n v="68200.259999999995"/>
  </r>
  <r>
    <s v="A2680005"/>
    <x v="32"/>
    <x v="31"/>
    <n v="104014719"/>
    <x v="0"/>
    <x v="1"/>
    <x v="1"/>
    <s v="Orupabo, Amoni 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725"/>
    <x v="4"/>
    <n v="90.833333333333329"/>
    <x v="4"/>
    <x v="2"/>
    <s v="Overdue"/>
    <x v="1"/>
    <s v="USD"/>
    <n v="72823.08"/>
  </r>
  <r>
    <s v="A2680005"/>
    <x v="32"/>
    <x v="31"/>
    <n v="104014719"/>
    <x v="0"/>
    <x v="1"/>
    <x v="1"/>
    <s v="Orupabo, Amoni 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749"/>
    <x v="4"/>
    <n v="91.63333333333334"/>
    <x v="4"/>
    <x v="2"/>
    <s v="Overdue"/>
    <x v="1"/>
    <s v="USD"/>
    <n v="50669.35"/>
  </r>
  <r>
    <s v="A2450000"/>
    <x v="33"/>
    <x v="32"/>
    <n v="1400017028"/>
    <x v="0"/>
    <x v="1"/>
    <x v="8"/>
    <s v="Ngwobia, Enam"/>
    <n v="0"/>
    <s v="NBET Jan22 JV Pmt"/>
    <s v=""/>
    <s v="DZ"/>
    <s v=""/>
    <d v="2022-12-14T00:00:00"/>
    <d v="2022-12-13T00:00:00"/>
    <d v="2022-12-14T00:00:00"/>
    <s v="NGN"/>
    <n v="-346859796.16000003"/>
    <n v="17"/>
    <x v="4"/>
    <n v="0.56666666666666665"/>
    <x v="2"/>
    <x v="1"/>
    <s v="Overdue"/>
    <x v="0"/>
    <s v="USD"/>
    <n v="-779185.86"/>
  </r>
  <r>
    <s v="A2450000"/>
    <x v="33"/>
    <x v="32"/>
    <n v="1400017030"/>
    <x v="1"/>
    <x v="1"/>
    <x v="8"/>
    <s v="Ngwobia, Enam"/>
    <n v="0"/>
    <s v="NBET_Apr 2022_OML11 Pmt"/>
    <s v=""/>
    <s v="DZ"/>
    <s v=""/>
    <d v="2022-12-14T00:00:00"/>
    <d v="2022-12-13T00:00:00"/>
    <d v="2022-12-14T00:00:00"/>
    <s v="NGN"/>
    <n v="-152428476.06"/>
    <n v="17"/>
    <x v="3"/>
    <n v="0.56666666666666665"/>
    <x v="2"/>
    <x v="1"/>
    <s v="Overdue"/>
    <x v="0"/>
    <s v="USD"/>
    <n v="-342415.33"/>
  </r>
  <r>
    <s v="A2450000"/>
    <x v="33"/>
    <x v="32"/>
    <n v="1400017029"/>
    <x v="1"/>
    <x v="1"/>
    <x v="8"/>
    <s v="Ngwobia, Enam"/>
    <n v="0"/>
    <s v="NBET_Feb 2022_OML11 Pmt"/>
    <s v=""/>
    <s v="DZ"/>
    <s v=""/>
    <d v="2022-12-14T00:00:00"/>
    <d v="2022-12-13T00:00:00"/>
    <d v="2022-12-14T00:00:00"/>
    <s v="NGN"/>
    <n v="-140403330.96000001"/>
    <n v="17"/>
    <x v="3"/>
    <n v="0.56666666666666665"/>
    <x v="2"/>
    <x v="1"/>
    <s v="Overdue"/>
    <x v="0"/>
    <s v="USD"/>
    <n v="-315402.03999999998"/>
  </r>
  <r>
    <s v="A2450000"/>
    <x v="33"/>
    <x v="32"/>
    <n v="1400017032"/>
    <x v="1"/>
    <x v="1"/>
    <x v="8"/>
    <s v="Ngwobia, Enam"/>
    <n v="0"/>
    <s v="NBET_Mar 2022_OML11 Pmt"/>
    <s v=""/>
    <s v="DZ"/>
    <s v=""/>
    <d v="2022-12-14T00:00:00"/>
    <d v="2022-12-13T00:00:00"/>
    <d v="2022-12-14T00:00:00"/>
    <s v="NGN"/>
    <n v="-70322485.950000003"/>
    <n v="17"/>
    <x v="3"/>
    <n v="0.56666666666666665"/>
    <x v="2"/>
    <x v="1"/>
    <s v="Overdue"/>
    <x v="0"/>
    <s v="USD"/>
    <n v="-157972.43"/>
  </r>
  <r>
    <s v="A2450000"/>
    <x v="33"/>
    <x v="32"/>
    <n v="1400017031"/>
    <x v="1"/>
    <x v="1"/>
    <x v="8"/>
    <s v="Ngwobia, Enam"/>
    <n v="0"/>
    <s v="NBET_May 2022_OML11 Pmt"/>
    <s v=""/>
    <s v="DZ"/>
    <s v=""/>
    <d v="2022-12-14T00:00:00"/>
    <d v="2022-12-13T00:00:00"/>
    <d v="2022-12-14T00:00:00"/>
    <s v="NGN"/>
    <n v="-28434415.120000001"/>
    <n v="17"/>
    <x v="3"/>
    <n v="0.56666666666666665"/>
    <x v="2"/>
    <x v="1"/>
    <s v="Overdue"/>
    <x v="0"/>
    <s v="USD"/>
    <n v="-63875.07"/>
  </r>
  <r>
    <s v="A2450000"/>
    <x v="33"/>
    <x v="32"/>
    <n v="1400017001"/>
    <x v="1"/>
    <x v="1"/>
    <x v="8"/>
    <s v="Ngwobia, Enam"/>
    <n v="0"/>
    <s v="NBET Mar22  Pmt_OML11"/>
    <s v=""/>
    <s v="DZ"/>
    <s v=""/>
    <d v="2022-11-24T00:00:00"/>
    <d v="2022-11-23T00:00:00"/>
    <d v="2022-11-24T00:00:00"/>
    <s v="NGN"/>
    <n v="-8194158.1399999997"/>
    <n v="37"/>
    <x v="3"/>
    <n v="1.2333333333333334"/>
    <x v="2"/>
    <x v="1"/>
    <s v="Overdue"/>
    <x v="0"/>
    <s v="USD"/>
    <n v="-18497.490000000002"/>
  </r>
  <r>
    <s v="A2450000"/>
    <x v="33"/>
    <x v="32"/>
    <n v="1400017000"/>
    <x v="0"/>
    <x v="1"/>
    <x v="8"/>
    <s v="Ngwobia, Enam"/>
    <n v="0"/>
    <s v="NBET Oct21 Suppl Pmt"/>
    <s v=""/>
    <s v="DZ"/>
    <s v=""/>
    <d v="2022-11-22T00:00:00"/>
    <d v="2022-11-21T00:00:00"/>
    <d v="2022-11-22T00:00:00"/>
    <s v="NGN"/>
    <n v="-3984440.79"/>
    <n v="39"/>
    <x v="4"/>
    <n v="1.3"/>
    <x v="2"/>
    <x v="1"/>
    <s v="Overdue"/>
    <x v="0"/>
    <s v="USD"/>
    <n v="-9001.25"/>
  </r>
  <r>
    <s v="A2450000"/>
    <x v="33"/>
    <x v="32"/>
    <n v="1400016970"/>
    <x v="1"/>
    <x v="1"/>
    <x v="8"/>
    <s v="Ngwobia, Enam"/>
    <n v="0"/>
    <s v="NBET Pmt for Apr22_OML11 Pmt"/>
    <s v=""/>
    <s v="DZ"/>
    <s v=""/>
    <d v="2022-11-02T00:00:00"/>
    <d v="2022-11-01T00:00:00"/>
    <d v="2022-11-02T00:00:00"/>
    <s v="NGN"/>
    <n v="-18057507.390000001"/>
    <n v="59"/>
    <x v="3"/>
    <n v="1.9666666666666666"/>
    <x v="2"/>
    <x v="1"/>
    <s v="Overdue"/>
    <x v="0"/>
    <s v="USD"/>
    <n v="-41178.339999999997"/>
  </r>
  <r>
    <s v="A2450000"/>
    <x v="33"/>
    <x v="32"/>
    <n v="1400016919"/>
    <x v="1"/>
    <x v="1"/>
    <x v="8"/>
    <s v="Ngwobia, Enam"/>
    <n v="0"/>
    <s v="NBET Feb22_OML11 Pmt"/>
    <s v=""/>
    <s v="DZ"/>
    <s v=""/>
    <d v="2022-09-28T00:00:00"/>
    <d v="2022-09-27T00:00:00"/>
    <d v="2022-09-28T00:00:00"/>
    <s v="NGN"/>
    <n v="-5181139.8"/>
    <n v="94"/>
    <x v="3"/>
    <n v="3.1333333333333333"/>
    <x v="2"/>
    <x v="1"/>
    <s v="Overdue"/>
    <x v="0"/>
    <s v="USD"/>
    <n v="-12011.95"/>
  </r>
  <r>
    <s v="A2450000"/>
    <x v="33"/>
    <x v="32"/>
    <n v="104288495"/>
    <x v="1"/>
    <x v="1"/>
    <x v="8"/>
    <s v="Ngwobia, Enam"/>
    <n v="0"/>
    <s v="Bal_1800027882 Afam VI Power for May 2022"/>
    <s v=""/>
    <s v="AB"/>
    <s v=""/>
    <d v="2022-09-13T00:00:00"/>
    <d v="2022-09-13T00:00:00"/>
    <d v="2022-08-28T00:00:00"/>
    <s v="USD"/>
    <n v="460887.57"/>
    <n v="125"/>
    <x v="3"/>
    <n v="4.166666666666667"/>
    <x v="1"/>
    <x v="1"/>
    <s v="Overdue"/>
    <x v="0"/>
    <s v="USD"/>
    <n v="460887.57"/>
  </r>
  <r>
    <s v="A2450000"/>
    <x v="33"/>
    <x v="32"/>
    <n v="104288494"/>
    <x v="1"/>
    <x v="1"/>
    <x v="8"/>
    <s v="Ngwobia, Enam"/>
    <n v="0"/>
    <s v="Bal_1800027768 Afam VI Power for April 2022"/>
    <s v=""/>
    <s v="AB"/>
    <s v=""/>
    <d v="2022-09-13T00:00:00"/>
    <d v="2022-09-13T00:00:00"/>
    <d v="2022-07-30T00:00:00"/>
    <s v="USD"/>
    <n v="1144657.1200000001"/>
    <n v="154"/>
    <x v="3"/>
    <n v="5.1333333333333337"/>
    <x v="1"/>
    <x v="1"/>
    <s v="Overdue"/>
    <x v="0"/>
    <s v="USD"/>
    <n v="1144657.1200000001"/>
  </r>
  <r>
    <s v="A2450000"/>
    <x v="33"/>
    <x v="32"/>
    <n v="104288493"/>
    <x v="1"/>
    <x v="1"/>
    <x v="8"/>
    <s v="Ngwobia, Enam"/>
    <n v="0"/>
    <s v="Bal_1800027667 Afam VI Power for March 2022"/>
    <s v=""/>
    <s v="AB"/>
    <s v=""/>
    <d v="2022-09-13T00:00:00"/>
    <d v="2022-09-13T00:00:00"/>
    <d v="2022-07-03T00:00:00"/>
    <s v="USD"/>
    <n v="979179.11"/>
    <n v="181"/>
    <x v="4"/>
    <n v="6.0333333333333332"/>
    <x v="1"/>
    <x v="1"/>
    <s v="Overdue"/>
    <x v="0"/>
    <s v="USD"/>
    <n v="979179.11"/>
  </r>
  <r>
    <s v="A2450000"/>
    <x v="33"/>
    <x v="32"/>
    <n v="104288490"/>
    <x v="0"/>
    <x v="1"/>
    <x v="8"/>
    <s v="Ngwobia, Enam"/>
    <n v="0"/>
    <s v="Balance Nov'20 inv 1800025318"/>
    <s v=""/>
    <s v="AB"/>
    <s v=""/>
    <d v="2022-09-13T00:00:00"/>
    <d v="2022-09-13T00:00:00"/>
    <d v="2022-06-28T00:00:00"/>
    <s v="USD"/>
    <n v="251884.45"/>
    <n v="186"/>
    <x v="4"/>
    <n v="6.2"/>
    <x v="2"/>
    <x v="1"/>
    <s v="Overdue"/>
    <x v="0"/>
    <s v="USD"/>
    <n v="251884.45"/>
  </r>
  <r>
    <s v="A2450000"/>
    <x v="33"/>
    <x v="32"/>
    <n v="104288490"/>
    <x v="0"/>
    <x v="1"/>
    <x v="8"/>
    <s v="Ngwobia, Enam"/>
    <n v="0"/>
    <s v="Balance Oct'20 inv 1800025109"/>
    <s v=""/>
    <s v="AB"/>
    <s v=""/>
    <d v="2022-09-13T00:00:00"/>
    <d v="2022-09-13T00:00:00"/>
    <d v="2022-06-28T00:00:00"/>
    <s v="USD"/>
    <n v="384569.83"/>
    <n v="186"/>
    <x v="4"/>
    <n v="6.2"/>
    <x v="2"/>
    <x v="1"/>
    <s v="Overdue"/>
    <x v="0"/>
    <s v="USD"/>
    <n v="384569.83"/>
  </r>
  <r>
    <s v="A2450000"/>
    <x v="33"/>
    <x v="32"/>
    <n v="104288492"/>
    <x v="1"/>
    <x v="1"/>
    <x v="8"/>
    <s v="Ngwobia, Enam"/>
    <n v="0"/>
    <s v="Bal_1800027553 Afam VI Power for February 2022"/>
    <s v=""/>
    <s v="AB"/>
    <s v=""/>
    <d v="2022-09-13T00:00:00"/>
    <d v="2022-09-13T00:00:00"/>
    <d v="2022-05-30T00:00:00"/>
    <s v="USD"/>
    <n v="1017579.54"/>
    <n v="215"/>
    <x v="4"/>
    <n v="7.166666666666667"/>
    <x v="2"/>
    <x v="1"/>
    <s v="Overdue"/>
    <x v="0"/>
    <s v="USD"/>
    <n v="1017579.54"/>
  </r>
  <r>
    <s v="A2450000"/>
    <x v="33"/>
    <x v="32"/>
    <n v="104288491"/>
    <x v="0"/>
    <x v="1"/>
    <x v="8"/>
    <s v="Ngwobia, Enam"/>
    <n v="0"/>
    <s v="Bal_Afam VI Power for January 2022"/>
    <s v=""/>
    <s v="AB"/>
    <s v=""/>
    <d v="2022-09-13T00:00:00"/>
    <d v="2022-09-13T00:00:00"/>
    <d v="2022-04-24T00:00:00"/>
    <s v="USD"/>
    <n v="2740613.81"/>
    <n v="251"/>
    <x v="4"/>
    <n v="8.3666666666666671"/>
    <x v="2"/>
    <x v="1"/>
    <s v="Overdue"/>
    <x v="0"/>
    <s v="USD"/>
    <n v="2740613.81"/>
  </r>
  <r>
    <s v="A2450000"/>
    <x v="33"/>
    <x v="32"/>
    <n v="104258315"/>
    <x v="0"/>
    <x v="1"/>
    <x v="8"/>
    <s v="Ngwobia, Enam"/>
    <n v="0"/>
    <s v="Bal_Afam VI Power for Dec2021"/>
    <s v=""/>
    <s v="AB"/>
    <s v=""/>
    <d v="2022-06-30T00:00:00"/>
    <d v="2022-06-30T00:00:00"/>
    <d v="2022-03-21T00:00:00"/>
    <s v="USD"/>
    <n v="1630379"/>
    <n v="285"/>
    <x v="4"/>
    <n v="9.5"/>
    <x v="2"/>
    <x v="1"/>
    <s v="Overdue"/>
    <x v="0"/>
    <s v="USD"/>
    <n v="1630379"/>
  </r>
  <r>
    <s v="A2450000"/>
    <x v="33"/>
    <x v="32"/>
    <n v="104217958"/>
    <x v="0"/>
    <x v="1"/>
    <x v="8"/>
    <s v="Ngwobia, Enam"/>
    <n v="0"/>
    <s v="Bal_Afam VI Power for Nov'2021"/>
    <s v=""/>
    <s v="AB"/>
    <s v=""/>
    <d v="2022-03-29T00:00:00"/>
    <d v="2022-03-29T00:00:00"/>
    <d v="2022-02-20T00:00:00"/>
    <s v="USD"/>
    <n v="915882.37"/>
    <n v="314"/>
    <x v="4"/>
    <n v="10.466666666666667"/>
    <x v="2"/>
    <x v="1"/>
    <s v="Overdue"/>
    <x v="0"/>
    <s v="USD"/>
    <n v="915882.37"/>
  </r>
  <r>
    <s v="A2450000"/>
    <x v="33"/>
    <x v="32"/>
    <n v="104258317"/>
    <x v="0"/>
    <x v="1"/>
    <x v="8"/>
    <s v="Ngwobia, Enam"/>
    <n v="0"/>
    <s v="Bal_Afam VI Power for October 2021"/>
    <s v=""/>
    <s v="AB"/>
    <s v=""/>
    <d v="2022-06-30T00:00:00"/>
    <d v="2022-06-30T00:00:00"/>
    <d v="2022-01-30T00:00:00"/>
    <s v="USD"/>
    <n v="1350239.92"/>
    <n v="335"/>
    <x v="4"/>
    <n v="11.166666666666666"/>
    <x v="2"/>
    <x v="1"/>
    <s v="Overdue"/>
    <x v="0"/>
    <s v="USD"/>
    <n v="1350239.92"/>
  </r>
  <r>
    <s v="A2450000"/>
    <x v="33"/>
    <x v="32"/>
    <n v="104258314"/>
    <x v="0"/>
    <x v="1"/>
    <x v="8"/>
    <s v="Ngwobia, Enam"/>
    <n v="0"/>
    <s v="Balance Sep'21 inv 1800026792"/>
    <s v=""/>
    <s v="AB"/>
    <s v=""/>
    <d v="2022-06-30T00:00:00"/>
    <d v="2022-06-30T00:00:00"/>
    <d v="2021-10-24T00:00:00"/>
    <s v="USD"/>
    <n v="954631.74"/>
    <n v="433"/>
    <x v="4"/>
    <n v="14.433333333333334"/>
    <x v="3"/>
    <x v="1"/>
    <s v="Overdue"/>
    <x v="0"/>
    <s v="USD"/>
    <n v="954631.74"/>
  </r>
  <r>
    <s v="A2450000"/>
    <x v="33"/>
    <x v="32"/>
    <n v="104258316"/>
    <x v="0"/>
    <x v="1"/>
    <x v="8"/>
    <s v="Ngwobia, Enam"/>
    <n v="0"/>
    <s v="Balance Aug'21 inv 1800026651"/>
    <s v=""/>
    <s v="AB"/>
    <s v=""/>
    <d v="2022-06-30T00:00:00"/>
    <d v="2022-06-30T00:00:00"/>
    <d v="2021-09-27T00:00:00"/>
    <s v="USD"/>
    <n v="1631458.95"/>
    <n v="460"/>
    <x v="4"/>
    <n v="15.333333333333334"/>
    <x v="3"/>
    <x v="1"/>
    <s v="Overdue"/>
    <x v="0"/>
    <s v="USD"/>
    <n v="1631458.95"/>
  </r>
  <r>
    <s v="A2450000"/>
    <x v="33"/>
    <x v="32"/>
    <n v="104217954"/>
    <x v="0"/>
    <x v="1"/>
    <x v="8"/>
    <s v="Ngwobia, Enam"/>
    <n v="0"/>
    <s v="Balance Jul'21 inv 1800026497"/>
    <s v=""/>
    <s v="AB"/>
    <s v=""/>
    <d v="2022-03-29T00:00:00"/>
    <d v="2022-03-29T00:00:00"/>
    <d v="2021-08-24T00:00:00"/>
    <s v="USD"/>
    <n v="1140726.6000000001"/>
    <n v="494"/>
    <x v="4"/>
    <n v="16.466666666666665"/>
    <x v="3"/>
    <x v="1"/>
    <s v="Overdue"/>
    <x v="0"/>
    <s v="USD"/>
    <n v="1140726.6000000001"/>
  </r>
  <r>
    <s v="A2450000"/>
    <x v="33"/>
    <x v="32"/>
    <n v="104217952"/>
    <x v="0"/>
    <x v="1"/>
    <x v="8"/>
    <s v="Ngwobia, Enam"/>
    <n v="0"/>
    <s v="Balance Jun'21 inv 1800026396"/>
    <s v=""/>
    <s v="AB"/>
    <s v=""/>
    <d v="2022-03-29T00:00:00"/>
    <d v="2022-03-29T00:00:00"/>
    <d v="2021-07-27T00:00:00"/>
    <s v="USD"/>
    <n v="424509.81"/>
    <n v="522"/>
    <x v="4"/>
    <n v="17.399999999999999"/>
    <x v="3"/>
    <x v="1"/>
    <s v="Overdue"/>
    <x v="0"/>
    <s v="USD"/>
    <n v="424509.81"/>
  </r>
  <r>
    <s v="A2450000"/>
    <x v="33"/>
    <x v="32"/>
    <n v="104217950"/>
    <x v="0"/>
    <x v="1"/>
    <x v="8"/>
    <s v="Ngwobia, Enam"/>
    <n v="0"/>
    <s v="Balance Apr'21 inv 1800026076"/>
    <s v=""/>
    <s v="AB"/>
    <s v=""/>
    <d v="2022-03-29T00:00:00"/>
    <d v="2022-03-29T00:00:00"/>
    <d v="2021-06-30T00:00:00"/>
    <s v="USD"/>
    <n v="356172"/>
    <n v="549"/>
    <x v="4"/>
    <n v="18.3"/>
    <x v="4"/>
    <x v="1"/>
    <s v="Overdue"/>
    <x v="0"/>
    <s v="USD"/>
    <n v="356172"/>
  </r>
  <r>
    <s v="A2450000"/>
    <x v="33"/>
    <x v="32"/>
    <n v="104167529"/>
    <x v="0"/>
    <x v="1"/>
    <x v="8"/>
    <s v="Ngwobia, Enam"/>
    <n v="0"/>
    <s v="Balance Feb'21 inv 1800025788"/>
    <s v=""/>
    <s v="AB"/>
    <s v=""/>
    <d v="2021-11-30T00:00:00"/>
    <d v="2021-11-30T00:00:00"/>
    <d v="2021-06-30T00:00:00"/>
    <s v="USD"/>
    <n v="242936.99"/>
    <n v="549"/>
    <x v="4"/>
    <n v="18.3"/>
    <x v="4"/>
    <x v="1"/>
    <s v="Overdue"/>
    <x v="0"/>
    <s v="USD"/>
    <n v="242936.99"/>
  </r>
  <r>
    <s v="A2450000"/>
    <x v="33"/>
    <x v="32"/>
    <n v="104217962"/>
    <x v="0"/>
    <x v="1"/>
    <x v="8"/>
    <s v="Ngwobia, Enam"/>
    <n v="0"/>
    <s v="Balance Jan'21 inv 1800025655"/>
    <s v=""/>
    <s v="AB"/>
    <s v=""/>
    <d v="2022-03-29T00:00:00"/>
    <d v="2022-03-29T00:00:00"/>
    <d v="2021-06-30T00:00:00"/>
    <s v="USD"/>
    <n v="404392.15"/>
    <n v="549"/>
    <x v="4"/>
    <n v="18.3"/>
    <x v="4"/>
    <x v="1"/>
    <s v="Overdue"/>
    <x v="0"/>
    <s v="USD"/>
    <n v="404392.15"/>
  </r>
  <r>
    <s v="A2450000"/>
    <x v="33"/>
    <x v="32"/>
    <n v="104217953"/>
    <x v="0"/>
    <x v="1"/>
    <x v="8"/>
    <s v="Ngwobia, Enam"/>
    <n v="0"/>
    <s v="Balance Mar'21 inv 1800025927"/>
    <s v=""/>
    <s v="AB"/>
    <s v=""/>
    <d v="2022-03-29T00:00:00"/>
    <d v="2022-03-29T00:00:00"/>
    <d v="2021-06-30T00:00:00"/>
    <s v="USD"/>
    <n v="545535.99"/>
    <n v="549"/>
    <x v="4"/>
    <n v="18.3"/>
    <x v="4"/>
    <x v="1"/>
    <s v="Overdue"/>
    <x v="0"/>
    <s v="USD"/>
    <n v="545535.99"/>
  </r>
  <r>
    <s v="A2450000"/>
    <x v="33"/>
    <x v="32"/>
    <n v="104288490"/>
    <x v="0"/>
    <x v="1"/>
    <x v="8"/>
    <s v="Ngwobia, Enam"/>
    <n v="0"/>
    <s v="Balance Dec'20 inv 1800025497"/>
    <s v=""/>
    <s v="AB"/>
    <s v=""/>
    <d v="2022-09-13T00:00:00"/>
    <d v="2022-09-13T00:00:00"/>
    <d v="2021-06-28T00:00:00"/>
    <s v="USD"/>
    <n v="245485.65"/>
    <n v="551"/>
    <x v="4"/>
    <n v="18.366666666666667"/>
    <x v="4"/>
    <x v="1"/>
    <s v="Overdue"/>
    <x v="0"/>
    <s v="USD"/>
    <n v="245485.65"/>
  </r>
  <r>
    <s v="A2450000"/>
    <x v="33"/>
    <x v="32"/>
    <n v="104288490"/>
    <x v="0"/>
    <x v="1"/>
    <x v="8"/>
    <s v="Ngwobia, Enam"/>
    <n v="0"/>
    <s v="Balance Sep'20 inv 1800024976"/>
    <s v=""/>
    <s v="AB"/>
    <s v=""/>
    <d v="2022-09-13T00:00:00"/>
    <d v="2022-09-13T00:00:00"/>
    <d v="2021-06-28T00:00:00"/>
    <s v="USD"/>
    <n v="219406.43"/>
    <n v="551"/>
    <x v="4"/>
    <n v="18.366666666666667"/>
    <x v="4"/>
    <x v="1"/>
    <s v="Overdue"/>
    <x v="0"/>
    <s v="USD"/>
    <n v="219406.43"/>
  </r>
  <r>
    <s v="A2450000"/>
    <x v="33"/>
    <x v="32"/>
    <n v="104217951"/>
    <x v="0"/>
    <x v="1"/>
    <x v="8"/>
    <s v="Ngwobia, Enam"/>
    <n v="0"/>
    <s v="Balance May'21 inv 1800026248"/>
    <s v=""/>
    <s v="AB"/>
    <s v=""/>
    <d v="2022-03-29T00:00:00"/>
    <d v="2022-03-29T00:00:00"/>
    <d v="2021-06-25T00:00:00"/>
    <s v="USD"/>
    <n v="676041.1"/>
    <n v="554"/>
    <x v="4"/>
    <n v="18.466666666666665"/>
    <x v="4"/>
    <x v="1"/>
    <s v="Overdue"/>
    <x v="0"/>
    <s v="USD"/>
    <n v="676041.1"/>
  </r>
  <r>
    <s v="A2450000"/>
    <x v="33"/>
    <x v="32"/>
    <n v="104288490"/>
    <x v="0"/>
    <x v="1"/>
    <x v="8"/>
    <s v="Ngwobia, Enam"/>
    <n v="0"/>
    <s v="Balance Aug'20 inv 1800024783"/>
    <s v=""/>
    <s v="AB"/>
    <s v=""/>
    <d v="2022-09-13T00:00:00"/>
    <d v="2022-09-13T00:00:00"/>
    <d v="2020-10-30T00:00:00"/>
    <s v="USD"/>
    <n v="1128510.07"/>
    <n v="792"/>
    <x v="4"/>
    <n v="26.4"/>
    <x v="4"/>
    <x v="1"/>
    <s v="Overdue"/>
    <x v="0"/>
    <s v="USD"/>
    <n v="1128510.07"/>
  </r>
  <r>
    <s v="A2450000"/>
    <x v="33"/>
    <x v="32"/>
    <n v="104288490"/>
    <x v="0"/>
    <x v="1"/>
    <x v="8"/>
    <s v="Ngwobia, Enam"/>
    <n v="0"/>
    <s v="Balance Jul'20 inv 1800024635"/>
    <s v=""/>
    <s v="AB"/>
    <s v=""/>
    <d v="2022-09-13T00:00:00"/>
    <d v="2022-09-13T00:00:00"/>
    <d v="2020-10-30T00:00:00"/>
    <s v="USD"/>
    <n v="1383079.51"/>
    <n v="792"/>
    <x v="4"/>
    <n v="26.4"/>
    <x v="4"/>
    <x v="1"/>
    <s v="Overdue"/>
    <x v="0"/>
    <s v="USD"/>
    <n v="1383079.51"/>
  </r>
  <r>
    <s v="A2450000"/>
    <x v="33"/>
    <x v="32"/>
    <n v="104288490"/>
    <x v="0"/>
    <x v="1"/>
    <x v="8"/>
    <s v="Ngwobia, Enam"/>
    <n v="0"/>
    <s v="Balance Jun'20 inv 1800024511"/>
    <s v=""/>
    <s v="AB"/>
    <s v=""/>
    <d v="2022-09-13T00:00:00"/>
    <d v="2022-09-13T00:00:00"/>
    <d v="2020-09-28T00:00:00"/>
    <s v="USD"/>
    <n v="1171565.3"/>
    <n v="824"/>
    <x v="4"/>
    <n v="27.466666666666665"/>
    <x v="4"/>
    <x v="1"/>
    <s v="Overdue"/>
    <x v="0"/>
    <s v="USD"/>
    <n v="1171565.3"/>
  </r>
  <r>
    <s v="A2450000"/>
    <x v="33"/>
    <x v="32"/>
    <n v="104288490"/>
    <x v="0"/>
    <x v="1"/>
    <x v="8"/>
    <s v="Ngwobia, Enam"/>
    <n v="0"/>
    <s v="Balance May'20 inv 1800024239"/>
    <s v=""/>
    <s v="AB"/>
    <s v=""/>
    <d v="2022-09-13T00:00:00"/>
    <d v="2022-09-13T00:00:00"/>
    <d v="2020-08-23T00:00:00"/>
    <s v="USD"/>
    <n v="1851275.15"/>
    <n v="860"/>
    <x v="4"/>
    <n v="28.666666666666668"/>
    <x v="4"/>
    <x v="1"/>
    <s v="Overdue"/>
    <x v="0"/>
    <s v="USD"/>
    <n v="1851275.15"/>
  </r>
  <r>
    <s v="A2450000"/>
    <x v="33"/>
    <x v="32"/>
    <n v="104288490"/>
    <x v="0"/>
    <x v="1"/>
    <x v="8"/>
    <s v="Ngwobia, Enam"/>
    <n v="0"/>
    <s v="Balance Apr'20 inv 1800024140"/>
    <s v=""/>
    <s v="AB"/>
    <s v=""/>
    <d v="2022-09-13T00:00:00"/>
    <d v="2022-09-13T00:00:00"/>
    <d v="2020-08-08T00:00:00"/>
    <s v="USD"/>
    <n v="2874785.44"/>
    <n v="875"/>
    <x v="4"/>
    <n v="29.166666666666668"/>
    <x v="4"/>
    <x v="1"/>
    <s v="Overdue"/>
    <x v="0"/>
    <s v="USD"/>
    <n v="2874785.44"/>
  </r>
  <r>
    <s v="A2450000"/>
    <x v="33"/>
    <x v="32"/>
    <n v="104288490"/>
    <x v="0"/>
    <x v="1"/>
    <x v="8"/>
    <s v="Ngwobia, Enam"/>
    <n v="0"/>
    <s v="Balance Mar'20 inv 1800024139"/>
    <s v=""/>
    <s v="AB"/>
    <s v=""/>
    <d v="2022-09-13T00:00:00"/>
    <d v="2022-09-13T00:00:00"/>
    <d v="2020-08-08T00:00:00"/>
    <s v="USD"/>
    <n v="1046182.93"/>
    <n v="875"/>
    <x v="4"/>
    <n v="29.166666666666668"/>
    <x v="4"/>
    <x v="1"/>
    <s v="Overdue"/>
    <x v="0"/>
    <s v="USD"/>
    <n v="1046182.93"/>
  </r>
  <r>
    <s v="A2450000"/>
    <x v="33"/>
    <x v="32"/>
    <n v="104288490"/>
    <x v="0"/>
    <x v="1"/>
    <x v="8"/>
    <s v="Ngwobia, Enam"/>
    <n v="0"/>
    <s v="Balance Feb'20 inv 1800023714"/>
    <s v=""/>
    <s v="AB"/>
    <s v=""/>
    <d v="2022-09-13T00:00:00"/>
    <d v="2022-09-13T00:00:00"/>
    <d v="2020-05-23T00:00:00"/>
    <s v="USD"/>
    <n v="2653497.86"/>
    <n v="952"/>
    <x v="4"/>
    <n v="31.733333333333334"/>
    <x v="4"/>
    <x v="1"/>
    <s v="Overdue"/>
    <x v="0"/>
    <s v="USD"/>
    <n v="2653497.86"/>
  </r>
  <r>
    <s v="A2450000"/>
    <x v="33"/>
    <x v="32"/>
    <n v="104288490"/>
    <x v="0"/>
    <x v="1"/>
    <x v="8"/>
    <s v="Ngwobia, Enam"/>
    <n v="0"/>
    <s v="Balance Dec'19 inv 1800023323"/>
    <s v=""/>
    <s v="AB"/>
    <s v=""/>
    <d v="2022-09-13T00:00:00"/>
    <d v="2022-09-13T00:00:00"/>
    <d v="2020-03-14T00:00:00"/>
    <s v="USD"/>
    <n v="542430.44999999995"/>
    <n v="1022"/>
    <x v="4"/>
    <n v="34.06666666666667"/>
    <x v="4"/>
    <x v="1"/>
    <s v="Overdue"/>
    <x v="0"/>
    <s v="USD"/>
    <n v="542430.44999999995"/>
  </r>
  <r>
    <s v="A2450000"/>
    <x v="33"/>
    <x v="32"/>
    <n v="104288490"/>
    <x v="0"/>
    <x v="1"/>
    <x v="8"/>
    <s v="Ngwobia, Enam"/>
    <n v="0"/>
    <s v="Balance Nov'19 inv 1800023078"/>
    <s v=""/>
    <s v="AB"/>
    <s v=""/>
    <d v="2022-09-13T00:00:00"/>
    <d v="2022-09-13T00:00:00"/>
    <d v="2020-02-09T00:00:00"/>
    <s v="USD"/>
    <n v="847979.81"/>
    <n v="1056"/>
    <x v="4"/>
    <n v="35.200000000000003"/>
    <x v="4"/>
    <x v="1"/>
    <s v="Overdue"/>
    <x v="0"/>
    <s v="USD"/>
    <n v="847979.81"/>
  </r>
  <r>
    <s v="A2450000"/>
    <x v="33"/>
    <x v="32"/>
    <n v="104288490"/>
    <x v="0"/>
    <x v="1"/>
    <x v="8"/>
    <s v="Ngwobia, Enam"/>
    <n v="0"/>
    <s v="Balance Oct'19 inv 1800022992"/>
    <s v=""/>
    <s v="AB"/>
    <s v=""/>
    <d v="2022-09-13T00:00:00"/>
    <d v="2022-09-13T00:00:00"/>
    <d v="2020-01-21T00:00:00"/>
    <s v="USD"/>
    <n v="1049068.69"/>
    <n v="1075"/>
    <x v="4"/>
    <n v="35.833333333333336"/>
    <x v="4"/>
    <x v="1"/>
    <s v="Overdue"/>
    <x v="0"/>
    <s v="USD"/>
    <n v="1049068.69"/>
  </r>
  <r>
    <s v="A2450000"/>
    <x v="33"/>
    <x v="32"/>
    <n v="104288490"/>
    <x v="0"/>
    <x v="1"/>
    <x v="8"/>
    <s v="Ngwobia, Enam"/>
    <n v="0"/>
    <s v="Balance Sep'19 inv 1800022707"/>
    <s v=""/>
    <s v="AB"/>
    <s v=""/>
    <d v="2022-09-13T00:00:00"/>
    <d v="2022-09-13T00:00:00"/>
    <d v="2019-12-15T00:00:00"/>
    <s v="USD"/>
    <n v="940672.1"/>
    <n v="1112"/>
    <x v="4"/>
    <n v="37.06666666666667"/>
    <x v="4"/>
    <x v="1"/>
    <s v="Overdue"/>
    <x v="0"/>
    <s v="USD"/>
    <n v="940672.1"/>
  </r>
  <r>
    <s v="A2450000"/>
    <x v="33"/>
    <x v="32"/>
    <n v="104288490"/>
    <x v="0"/>
    <x v="1"/>
    <x v="8"/>
    <s v="Ngwobia, Enam"/>
    <n v="0"/>
    <s v="Balance Aug'19 inv 1800022526"/>
    <s v=""/>
    <s v="AB"/>
    <s v=""/>
    <d v="2022-09-13T00:00:00"/>
    <d v="2022-09-13T00:00:00"/>
    <d v="2019-11-16T00:00:00"/>
    <s v="USD"/>
    <n v="990687.33"/>
    <n v="1141"/>
    <x v="4"/>
    <n v="38.033333333333331"/>
    <x v="4"/>
    <x v="1"/>
    <s v="Overdue"/>
    <x v="0"/>
    <s v="USD"/>
    <n v="990687.33"/>
  </r>
  <r>
    <s v="A2450000"/>
    <x v="33"/>
    <x v="32"/>
    <n v="104288490"/>
    <x v="0"/>
    <x v="1"/>
    <x v="8"/>
    <s v="Ngwobia, Enam"/>
    <n v="0"/>
    <s v="Balance Jul'19 inv 1800022363"/>
    <s v=""/>
    <s v="AB"/>
    <s v=""/>
    <d v="2022-09-13T00:00:00"/>
    <d v="2022-09-13T00:00:00"/>
    <d v="2019-10-19T00:00:00"/>
    <s v="USD"/>
    <n v="1063055.8600000001"/>
    <n v="1169"/>
    <x v="4"/>
    <n v="38.966666666666669"/>
    <x v="4"/>
    <x v="1"/>
    <s v="Overdue"/>
    <x v="0"/>
    <s v="USD"/>
    <n v="1063055.8600000001"/>
  </r>
  <r>
    <s v="A2450000"/>
    <x v="33"/>
    <x v="32"/>
    <n v="104288490"/>
    <x v="0"/>
    <x v="1"/>
    <x v="8"/>
    <s v="Ngwobia, Enam"/>
    <n v="0"/>
    <s v="Balance Jun'19 inv 1800022189"/>
    <s v=""/>
    <s v="AB"/>
    <s v=""/>
    <d v="2022-09-13T00:00:00"/>
    <d v="2022-09-13T00:00:00"/>
    <d v="2019-09-15T00:00:00"/>
    <s v="USD"/>
    <n v="1132847.46"/>
    <n v="1203"/>
    <x v="4"/>
    <n v="40.1"/>
    <x v="4"/>
    <x v="1"/>
    <s v="Overdue"/>
    <x v="0"/>
    <s v="USD"/>
    <n v="1132847.46"/>
  </r>
  <r>
    <s v="A2450000"/>
    <x v="33"/>
    <x v="32"/>
    <n v="104288490"/>
    <x v="0"/>
    <x v="1"/>
    <x v="8"/>
    <s v="Ngwobia, Enam"/>
    <n v="0"/>
    <s v="Balance May'19 inv 1800021919"/>
    <s v=""/>
    <s v="AB"/>
    <s v=""/>
    <d v="2022-09-13T00:00:00"/>
    <d v="2022-09-13T00:00:00"/>
    <d v="2019-08-17T00:00:00"/>
    <s v="USD"/>
    <n v="799783.62"/>
    <n v="1232"/>
    <x v="4"/>
    <n v="41.06666666666667"/>
    <x v="4"/>
    <x v="1"/>
    <s v="Overdue"/>
    <x v="0"/>
    <s v="USD"/>
    <n v="799783.62"/>
  </r>
  <r>
    <s v="A2450000"/>
    <x v="33"/>
    <x v="32"/>
    <n v="104288490"/>
    <x v="0"/>
    <x v="1"/>
    <x v="8"/>
    <s v="Ngwobia, Enam"/>
    <n v="0"/>
    <s v="Balance Apr'19 inv 1800021774"/>
    <s v=""/>
    <s v="AB"/>
    <s v=""/>
    <d v="2022-09-13T00:00:00"/>
    <d v="2022-09-13T00:00:00"/>
    <d v="2019-07-14T00:00:00"/>
    <s v="USD"/>
    <n v="629927.61"/>
    <n v="1266"/>
    <x v="4"/>
    <n v="42.2"/>
    <x v="4"/>
    <x v="1"/>
    <s v="Overdue"/>
    <x v="0"/>
    <s v="USD"/>
    <n v="629927.61"/>
  </r>
  <r>
    <s v="A2450000"/>
    <x v="33"/>
    <x v="32"/>
    <n v="104288490"/>
    <x v="0"/>
    <x v="1"/>
    <x v="8"/>
    <s v="Ngwobia, Enam"/>
    <n v="0"/>
    <s v="Balance Mar'19 inv 1800021679"/>
    <s v=""/>
    <s v="AB"/>
    <s v=""/>
    <d v="2022-09-13T00:00:00"/>
    <d v="2022-09-13T00:00:00"/>
    <d v="2019-06-14T00:00:00"/>
    <s v="USD"/>
    <n v="76576"/>
    <n v="1296"/>
    <x v="4"/>
    <n v="43.2"/>
    <x v="4"/>
    <x v="1"/>
    <s v="Overdue"/>
    <x v="0"/>
    <s v="USD"/>
    <n v="76576"/>
  </r>
  <r>
    <s v="A2450000"/>
    <x v="33"/>
    <x v="32"/>
    <n v="104288490"/>
    <x v="0"/>
    <x v="1"/>
    <x v="8"/>
    <s v="Ngwobia, Enam"/>
    <n v="0"/>
    <s v="Balance Feb'19 inv 1800021482"/>
    <s v=""/>
    <s v="AB"/>
    <s v=""/>
    <d v="2022-09-13T00:00:00"/>
    <d v="2022-09-13T00:00:00"/>
    <d v="2019-05-19T00:00:00"/>
    <s v="USD"/>
    <n v="46220.91"/>
    <n v="1322"/>
    <x v="4"/>
    <n v="44.06666666666667"/>
    <x v="4"/>
    <x v="1"/>
    <s v="Overdue"/>
    <x v="0"/>
    <s v="USD"/>
    <n v="46220.91"/>
  </r>
  <r>
    <s v="A2450000"/>
    <x v="33"/>
    <x v="32"/>
    <n v="104288490"/>
    <x v="0"/>
    <x v="1"/>
    <x v="8"/>
    <s v="Ngwobia, Enam"/>
    <n v="0"/>
    <s v="Balance Jan'19 inv 1800021369"/>
    <s v=""/>
    <s v="AB"/>
    <s v=""/>
    <d v="2022-09-13T00:00:00"/>
    <d v="2022-09-13T00:00:00"/>
    <d v="2019-04-27T00:00:00"/>
    <s v="USD"/>
    <n v="40113.43"/>
    <n v="1344"/>
    <x v="4"/>
    <n v="44.8"/>
    <x v="4"/>
    <x v="1"/>
    <s v="Overdue"/>
    <x v="0"/>
    <s v="USD"/>
    <n v="40113.43"/>
  </r>
  <r>
    <s v="A2450000"/>
    <x v="33"/>
    <x v="32"/>
    <n v="104288490"/>
    <x v="0"/>
    <x v="1"/>
    <x v="8"/>
    <s v="Ngwobia, Enam"/>
    <n v="0"/>
    <s v="Balance Feb'15-Dec'18 Power invoices"/>
    <s v=""/>
    <s v="AB"/>
    <s v=""/>
    <d v="2022-09-13T00:00:00"/>
    <d v="2022-09-13T00:00:00"/>
    <d v="2019-03-08T00:00:00"/>
    <s v="USD"/>
    <n v="58156922.609999999"/>
    <n v="1394"/>
    <x v="4"/>
    <n v="46.466666666666669"/>
    <x v="4"/>
    <x v="1"/>
    <s v="Overdue"/>
    <x v="0"/>
    <s v="USD"/>
    <n v="58156922.609999999"/>
  </r>
  <r>
    <s v="A2310000"/>
    <x v="34"/>
    <x v="33"/>
    <n v="104329875"/>
    <x v="0"/>
    <x v="1"/>
    <x v="3"/>
    <s v="Ngwobia, Enam"/>
    <n v="0"/>
    <s v="Ref:1600004361_Refund of Outstanding bal_Gbarain&amp;A"/>
    <s v=""/>
    <s v="AB"/>
    <s v=""/>
    <d v="2022-12-29T00:00:00"/>
    <d v="2022-12-29T00:00:00"/>
    <d v="2022-12-29T00:00:00"/>
    <s v="NGN"/>
    <n v="281221613.39999998"/>
    <n v="549"/>
    <x v="4"/>
    <n v="6.6666666666666666E-2"/>
    <x v="4"/>
    <x v="1"/>
    <s v="Overdue"/>
    <x v="0"/>
    <s v="USD"/>
    <n v="628305.32999999996"/>
  </r>
  <r>
    <s v="A2310000"/>
    <x v="34"/>
    <x v="33"/>
    <n v="104168334"/>
    <x v="0"/>
    <x v="1"/>
    <x v="3"/>
    <s v="Ngwobia, Enam"/>
    <n v="0"/>
    <s v="Payment on Account Balance"/>
    <s v=""/>
    <s v="AB"/>
    <s v=""/>
    <d v="2021-12-01T00:00:00"/>
    <d v="2021-12-01T00:00:00"/>
    <d v="2021-06-30T00:00:00"/>
    <s v="NGN"/>
    <n v="-384644192.81999999"/>
    <n v="549"/>
    <x v="4"/>
    <n v="18.3"/>
    <x v="4"/>
    <x v="1"/>
    <s v="Overdue"/>
    <x v="0"/>
    <s v="USD"/>
    <n v="-936647.07"/>
  </r>
  <r>
    <s v="A2310000"/>
    <x v="35"/>
    <x v="34"/>
    <n v="1400017025"/>
    <x v="0"/>
    <x v="1"/>
    <x v="1"/>
    <s v="Orupabo, Amoni "/>
    <n v="0"/>
    <s v="New Cross Pmt"/>
    <s v=""/>
    <s v="DZ"/>
    <s v=""/>
    <d v="2022-12-07T00:00:00"/>
    <d v="2022-12-05T00:00:00"/>
    <d v="2022-12-07T00:00:00"/>
    <s v="NGN"/>
    <n v="-35758.39"/>
    <n v="24"/>
    <x v="4"/>
    <n v="0.8"/>
    <x v="2"/>
    <x v="1"/>
    <s v="Overdue"/>
    <x v="0"/>
    <s v="USD"/>
    <n v="-80.510000000000005"/>
  </r>
  <r>
    <s v="A2310000"/>
    <x v="35"/>
    <x v="34"/>
    <n v="1400017034"/>
    <x v="0"/>
    <x v="1"/>
    <x v="1"/>
    <s v="Orupabo, Amoni "/>
    <n v="0"/>
    <s v="New cross Pmt"/>
    <s v=""/>
    <s v="DZ"/>
    <s v=""/>
    <d v="2022-12-06T00:00:00"/>
    <d v="2022-12-05T00:00:00"/>
    <d v="2022-12-06T00:00:00"/>
    <s v="USD"/>
    <n v="-122.13"/>
    <n v="25"/>
    <x v="4"/>
    <n v="0.83333333333333337"/>
    <x v="2"/>
    <x v="1"/>
    <s v="Overdue"/>
    <x v="0"/>
    <s v="USD"/>
    <n v="-122.13"/>
  </r>
  <r>
    <s v="A2310000"/>
    <x v="35"/>
    <x v="34"/>
    <n v="1400016984"/>
    <x v="0"/>
    <x v="1"/>
    <x v="1"/>
    <s v="Orupabo, Amoni "/>
    <n v="0"/>
    <s v="New cross Pmt"/>
    <s v=""/>
    <s v="DZ"/>
    <s v=""/>
    <d v="2022-11-22T00:00:00"/>
    <d v="2022-11-21T00:00:00"/>
    <d v="2022-11-22T00:00:00"/>
    <s v="USD"/>
    <n v="-3360234.34"/>
    <n v="39"/>
    <x v="4"/>
    <n v="1.3"/>
    <x v="2"/>
    <x v="1"/>
    <s v="Overdue"/>
    <x v="0"/>
    <s v="USD"/>
    <n v="-3360234.34"/>
  </r>
  <r>
    <s v="A2310000"/>
    <x v="35"/>
    <x v="34"/>
    <n v="1400016981"/>
    <x v="0"/>
    <x v="1"/>
    <x v="1"/>
    <s v="Orupabo, Amoni "/>
    <n v="0"/>
    <s v="New cross Pmt"/>
    <s v=""/>
    <s v="DZ"/>
    <s v=""/>
    <d v="2022-11-18T00:00:00"/>
    <d v="2022-11-17T00:00:00"/>
    <d v="2022-11-18T00:00:00"/>
    <s v="NGN"/>
    <n v="-927278187.20000005"/>
    <n v="43"/>
    <x v="4"/>
    <n v="1.4333333333333333"/>
    <x v="2"/>
    <x v="1"/>
    <s v="Overdue"/>
    <x v="0"/>
    <s v="USD"/>
    <n v="-2097781.4500000002"/>
  </r>
  <r>
    <s v="A2310000"/>
    <x v="35"/>
    <x v="34"/>
    <n v="1600004320"/>
    <x v="0"/>
    <x v="1"/>
    <x v="1"/>
    <s v="Orupabo, Amoni "/>
    <s v="WHT Outstg"/>
    <s v="WHT NEWCROSS Nov-2021 -421327943432"/>
    <s v="454"/>
    <s v="DG"/>
    <s v=""/>
    <d v="2022-11-16T00:00:00"/>
    <d v="2022-11-16T00:00:00"/>
    <d v="2022-11-16T00:00:00"/>
    <s v="NGN"/>
    <n v="-1312821.3"/>
    <n v="45"/>
    <x v="4"/>
    <n v="1.5"/>
    <x v="1"/>
    <x v="2"/>
    <s v="Overdue"/>
    <x v="1"/>
    <s v="USD"/>
    <n v="-2974.72"/>
  </r>
  <r>
    <s v="A2310000"/>
    <x v="35"/>
    <x v="34"/>
    <n v="1600004290"/>
    <x v="0"/>
    <x v="1"/>
    <x v="1"/>
    <s v="Orupabo, Amoni "/>
    <s v="WHT Outstg"/>
    <s v="WHT NEWCROSS -422468842432"/>
    <s v="454"/>
    <s v="DG"/>
    <s v=""/>
    <d v="2022-10-12T00:00:00"/>
    <d v="2022-10-12T00:00:00"/>
    <d v="2022-10-12T00:00:00"/>
    <s v="NGN"/>
    <n v="-2624766.08"/>
    <n v="80"/>
    <x v="2"/>
    <n v="2.6666666666666665"/>
    <x v="1"/>
    <x v="2"/>
    <s v="Overdue"/>
    <x v="1"/>
    <s v="USD"/>
    <n v="-6044.05"/>
  </r>
  <r>
    <s v="A2310000"/>
    <x v="35"/>
    <x v="34"/>
    <n v="1600004291"/>
    <x v="0"/>
    <x v="1"/>
    <x v="1"/>
    <s v="Orupabo, Amoni "/>
    <s v="WHT Outstg"/>
    <s v="WHT - NEWCROSS -422308584432"/>
    <s v="454"/>
    <s v="DG"/>
    <s v=""/>
    <d v="2022-10-12T00:00:00"/>
    <d v="2022-10-12T00:00:00"/>
    <d v="2022-10-12T00:00:00"/>
    <s v="NGN"/>
    <n v="-1634598.83"/>
    <n v="80"/>
    <x v="2"/>
    <n v="2.6666666666666665"/>
    <x v="1"/>
    <x v="2"/>
    <s v="Overdue"/>
    <x v="1"/>
    <s v="USD"/>
    <n v="-3763.99"/>
  </r>
  <r>
    <s v="A2310000"/>
    <x v="35"/>
    <x v="34"/>
    <n v="104269886"/>
    <x v="0"/>
    <x v="1"/>
    <x v="1"/>
    <s v="Orupabo, Amoni "/>
    <s v="WHT Outstg"/>
    <s v="WHT on inv 1800014536 FEBRUARY  2015_Bal"/>
    <s v=""/>
    <s v="AB"/>
    <s v=""/>
    <d v="2022-07-30T00:00:00"/>
    <d v="2022-07-30T00:00:00"/>
    <d v="2022-07-30T00:00:00"/>
    <s v="NGN"/>
    <n v="2443783.46"/>
    <n v="154"/>
    <x v="3"/>
    <n v="5.1333333333333337"/>
    <x v="1"/>
    <x v="2"/>
    <s v="Overdue"/>
    <x v="1"/>
    <s v="USD"/>
    <n v="5890.01"/>
  </r>
  <r>
    <s v="A2310000"/>
    <x v="35"/>
    <x v="34"/>
    <n v="104269887"/>
    <x v="0"/>
    <x v="1"/>
    <x v="1"/>
    <s v="Orupabo, Amoni "/>
    <s v="WHT Outstg"/>
    <s v="WHT on inv 1800016901 AUGUST 2016 CHA_Bal"/>
    <s v=""/>
    <s v="AB"/>
    <s v=""/>
    <d v="2022-07-30T00:00:00"/>
    <d v="2022-07-30T00:00:00"/>
    <d v="2022-07-30T00:00:00"/>
    <s v="USD"/>
    <n v="23731.439999999999"/>
    <n v="154"/>
    <x v="3"/>
    <n v="5.1333333333333337"/>
    <x v="1"/>
    <x v="2"/>
    <s v="Overdue"/>
    <x v="1"/>
    <s v="USD"/>
    <n v="23731.439999999999"/>
  </r>
  <r>
    <s v="A2310000"/>
    <x v="35"/>
    <x v="34"/>
    <n v="1800027597"/>
    <x v="0"/>
    <x v="1"/>
    <x v="1"/>
    <s v="Orupabo, Amoni "/>
    <n v="0"/>
    <s v="NEW CROSS MAR 2022 Crude Handling"/>
    <s v="468"/>
    <s v="DR"/>
    <s v=""/>
    <d v="2022-04-13T00:00:00"/>
    <d v="2022-04-13T00:00:00"/>
    <d v="2022-05-13T00:00:00"/>
    <s v="USD"/>
    <n v="137.22"/>
    <n v="232"/>
    <x v="4"/>
    <n v="7.7333333333333334"/>
    <x v="2"/>
    <x v="1"/>
    <s v="Overdue"/>
    <x v="0"/>
    <s v="USD"/>
    <n v="137.22"/>
  </r>
  <r>
    <s v="A2310000"/>
    <x v="35"/>
    <x v="34"/>
    <n v="1800027598"/>
    <x v="0"/>
    <x v="1"/>
    <x v="1"/>
    <s v="Orupabo, Amoni "/>
    <n v="0"/>
    <s v="NEW CROSS MAR 2022 Crude Handling"/>
    <s v="454"/>
    <s v="DR"/>
    <s v=""/>
    <d v="2022-04-13T00:00:00"/>
    <d v="2022-04-13T00:00:00"/>
    <d v="2022-05-13T00:00:00"/>
    <s v="NGN"/>
    <n v="38040.839999999997"/>
    <n v="232"/>
    <x v="4"/>
    <n v="7.7333333333333334"/>
    <x v="2"/>
    <x v="1"/>
    <s v="Overdue"/>
    <x v="0"/>
    <s v="USD"/>
    <n v="91.53"/>
  </r>
  <r>
    <s v="A2310000"/>
    <x v="35"/>
    <x v="34"/>
    <n v="1800027457"/>
    <x v="0"/>
    <x v="1"/>
    <x v="1"/>
    <s v="Orupabo, Amoni "/>
    <n v="0"/>
    <s v="NEW CROSS FEB 2022 Crude Handling"/>
    <s v="468"/>
    <s v="DR"/>
    <s v=""/>
    <d v="2022-03-13T00:00:00"/>
    <d v="2022-03-13T00:00:00"/>
    <d v="2022-04-12T00:00:00"/>
    <s v="USD"/>
    <n v="1076372.4099999999"/>
    <n v="263"/>
    <x v="4"/>
    <n v="8.7666666666666675"/>
    <x v="2"/>
    <x v="1"/>
    <s v="Overdue"/>
    <x v="0"/>
    <s v="USD"/>
    <n v="1076372.4099999999"/>
  </r>
  <r>
    <s v="A2310000"/>
    <x v="35"/>
    <x v="34"/>
    <n v="1800027458"/>
    <x v="0"/>
    <x v="1"/>
    <x v="1"/>
    <s v="Orupabo, Amoni "/>
    <n v="0"/>
    <s v="NEW CROSS FEB 2022 Crude Handling"/>
    <s v="454"/>
    <s v="DR"/>
    <s v=""/>
    <d v="2022-03-13T00:00:00"/>
    <d v="2022-03-13T00:00:00"/>
    <d v="2022-04-12T00:00:00"/>
    <s v="NGN"/>
    <n v="298620868.75"/>
    <n v="263"/>
    <x v="4"/>
    <n v="8.7666666666666675"/>
    <x v="2"/>
    <x v="1"/>
    <s v="Overdue"/>
    <x v="0"/>
    <s v="USD"/>
    <n v="718123.47"/>
  </r>
  <r>
    <s v="A2310000"/>
    <x v="35"/>
    <x v="34"/>
    <n v="1800027325"/>
    <x v="0"/>
    <x v="1"/>
    <x v="1"/>
    <s v="Orupabo, Amoni "/>
    <n v="0"/>
    <s v="NEW CROSS JAN 2022 Crude Handling"/>
    <s v="468"/>
    <s v="DR"/>
    <s v=""/>
    <d v="2022-02-14T00:00:00"/>
    <d v="2022-02-14T00:00:00"/>
    <d v="2022-03-16T00:00:00"/>
    <s v="USD"/>
    <n v="1356858.29"/>
    <n v="290"/>
    <x v="4"/>
    <n v="9.6666666666666661"/>
    <x v="2"/>
    <x v="1"/>
    <s v="Overdue"/>
    <x v="0"/>
    <s v="USD"/>
    <n v="1356858.29"/>
  </r>
  <r>
    <s v="A2310000"/>
    <x v="35"/>
    <x v="34"/>
    <n v="1800027326"/>
    <x v="0"/>
    <x v="1"/>
    <x v="1"/>
    <s v="Orupabo, Amoni "/>
    <n v="0"/>
    <s v="NEW CROSS JAN 2022 Crude Handling"/>
    <s v="454"/>
    <s v="DR"/>
    <s v=""/>
    <d v="2022-02-14T00:00:00"/>
    <d v="2022-02-14T00:00:00"/>
    <d v="2022-03-16T00:00:00"/>
    <s v="NGN"/>
    <n v="374976834.30000001"/>
    <n v="290"/>
    <x v="4"/>
    <n v="9.6666666666666661"/>
    <x v="2"/>
    <x v="1"/>
    <s v="Overdue"/>
    <x v="0"/>
    <s v="USD"/>
    <n v="899194.45"/>
  </r>
  <r>
    <s v="A2310000"/>
    <x v="35"/>
    <x v="34"/>
    <n v="104203958"/>
    <x v="0"/>
    <x v="1"/>
    <x v="1"/>
    <s v="Orupabo, Amoni "/>
    <s v="WHT Outstg"/>
    <s v="WHT_1800025768 NEWCROSS Jan 2021 CrdHandl (Supplem"/>
    <s v=""/>
    <s v="AB"/>
    <s v=""/>
    <d v="2022-02-26T00:00:00"/>
    <d v="2022-02-26T00:00:00"/>
    <d v="2022-02-26T00:00:00"/>
    <s v="USD"/>
    <n v="23866.51"/>
    <n v="308"/>
    <x v="4"/>
    <n v="10.266666666666667"/>
    <x v="2"/>
    <x v="2"/>
    <s v="Overdue"/>
    <x v="1"/>
    <s v="USD"/>
    <n v="23866.51"/>
  </r>
  <r>
    <s v="A2310000"/>
    <x v="35"/>
    <x v="34"/>
    <n v="104203958"/>
    <x v="0"/>
    <x v="1"/>
    <x v="1"/>
    <s v="Orupabo, Amoni "/>
    <s v="WHT Outstg"/>
    <s v="WHT_1800025919 NEWCROSS Excess RPC 2020 Crudehandl"/>
    <s v=""/>
    <s v="AB"/>
    <s v=""/>
    <d v="2022-02-26T00:00:00"/>
    <d v="2022-02-26T00:00:00"/>
    <d v="2022-02-26T00:00:00"/>
    <s v="USD"/>
    <n v="61094.239999999998"/>
    <n v="308"/>
    <x v="4"/>
    <n v="10.266666666666667"/>
    <x v="2"/>
    <x v="2"/>
    <s v="Overdue"/>
    <x v="1"/>
    <s v="USD"/>
    <n v="61094.239999999998"/>
  </r>
  <r>
    <s v="A2310000"/>
    <x v="35"/>
    <x v="34"/>
    <n v="104203958"/>
    <x v="0"/>
    <x v="1"/>
    <x v="1"/>
    <s v="Orupabo, Amoni "/>
    <s v="WHT Outstg"/>
    <s v="WHT_1800025996 NEW CROSS APR 2021 Crude Handling"/>
    <s v=""/>
    <s v="AB"/>
    <s v=""/>
    <d v="2022-02-26T00:00:00"/>
    <d v="2022-02-26T00:00:00"/>
    <d v="2022-02-26T00:00:00"/>
    <s v="USD"/>
    <n v="59552.23"/>
    <n v="308"/>
    <x v="4"/>
    <n v="10.266666666666667"/>
    <x v="2"/>
    <x v="2"/>
    <s v="Overdue"/>
    <x v="1"/>
    <s v="USD"/>
    <n v="59552.23"/>
  </r>
  <r>
    <s v="A2310000"/>
    <x v="35"/>
    <x v="34"/>
    <n v="104203958"/>
    <x v="0"/>
    <x v="1"/>
    <x v="1"/>
    <s v="Orupabo, Amoni "/>
    <s v="WHT Outstg"/>
    <s v="WHT_1800026330 NEW CROSS June 2021 Crude Handling"/>
    <s v=""/>
    <s v="AB"/>
    <s v=""/>
    <d v="2022-02-26T00:00:00"/>
    <d v="2022-02-26T00:00:00"/>
    <d v="2022-02-26T00:00:00"/>
    <s v="USD"/>
    <n v="62352.08"/>
    <n v="308"/>
    <x v="4"/>
    <n v="10.266666666666667"/>
    <x v="2"/>
    <x v="2"/>
    <s v="Overdue"/>
    <x v="1"/>
    <s v="USD"/>
    <n v="62352.08"/>
  </r>
  <r>
    <s v="A2310000"/>
    <x v="35"/>
    <x v="34"/>
    <n v="104203958"/>
    <x v="0"/>
    <x v="1"/>
    <x v="1"/>
    <s v="Orupabo, Amoni "/>
    <s v="WHT Outstg"/>
    <s v="WHT_1800026464 NEW CROSS JULY 2021 Crude Handling"/>
    <s v=""/>
    <s v="AB"/>
    <s v=""/>
    <d v="2022-02-26T00:00:00"/>
    <d v="2022-02-26T00:00:00"/>
    <d v="2022-02-26T00:00:00"/>
    <s v="USD"/>
    <n v="62132.23"/>
    <n v="308"/>
    <x v="4"/>
    <n v="10.266666666666667"/>
    <x v="2"/>
    <x v="2"/>
    <s v="Overdue"/>
    <x v="1"/>
    <s v="USD"/>
    <n v="62132.23"/>
  </r>
  <r>
    <s v="A2310000"/>
    <x v="35"/>
    <x v="34"/>
    <n v="104203958"/>
    <x v="0"/>
    <x v="1"/>
    <x v="1"/>
    <s v="Orupabo, Amoni "/>
    <s v="WHT Outstg"/>
    <s v="WHT_1800026585 NEW CROSS AUGUST 2021 Crude Handlin"/>
    <s v=""/>
    <s v="AB"/>
    <s v=""/>
    <d v="2022-02-26T00:00:00"/>
    <d v="2022-02-26T00:00:00"/>
    <d v="2022-02-26T00:00:00"/>
    <s v="USD"/>
    <n v="67137.41"/>
    <n v="308"/>
    <x v="4"/>
    <n v="10.266666666666667"/>
    <x v="2"/>
    <x v="2"/>
    <s v="Overdue"/>
    <x v="1"/>
    <s v="USD"/>
    <n v="67137.41"/>
  </r>
  <r>
    <s v="A2310000"/>
    <x v="35"/>
    <x v="34"/>
    <n v="104203958"/>
    <x v="0"/>
    <x v="1"/>
    <x v="1"/>
    <s v="Orupabo, Amoni "/>
    <s v="WHT Outstg"/>
    <s v="WHT_1800026724 TERMINAL CAPEX BILLING 8TH TO 26TH"/>
    <s v=""/>
    <s v="AB"/>
    <s v=""/>
    <d v="2022-02-26T00:00:00"/>
    <d v="2022-02-26T00:00:00"/>
    <d v="2022-02-26T00:00:00"/>
    <s v="USD"/>
    <n v="2554.9899999999998"/>
    <n v="308"/>
    <x v="4"/>
    <n v="10.266666666666667"/>
    <x v="2"/>
    <x v="2"/>
    <s v="Overdue"/>
    <x v="1"/>
    <s v="USD"/>
    <n v="2554.9899999999998"/>
  </r>
  <r>
    <s v="A2310000"/>
    <x v="35"/>
    <x v="34"/>
    <n v="104203958"/>
    <x v="0"/>
    <x v="1"/>
    <x v="1"/>
    <s v="Orupabo, Amoni "/>
    <s v="WHT Outstg"/>
    <s v="WHT_1800026713 NEW CROSS SEPTEMBER 2021 Crude Hand"/>
    <s v=""/>
    <s v="AB"/>
    <s v=""/>
    <d v="2022-02-26T00:00:00"/>
    <d v="2022-02-26T00:00:00"/>
    <d v="2022-02-26T00:00:00"/>
    <s v="USD"/>
    <n v="21122.7"/>
    <n v="308"/>
    <x v="4"/>
    <n v="10.266666666666667"/>
    <x v="2"/>
    <x v="2"/>
    <s v="Overdue"/>
    <x v="1"/>
    <s v="USD"/>
    <n v="21122.7"/>
  </r>
  <r>
    <s v="A2310000"/>
    <x v="35"/>
    <x v="34"/>
    <n v="104203958"/>
    <x v="0"/>
    <x v="1"/>
    <x v="1"/>
    <s v="Orupabo, Amoni "/>
    <s v="WHT Outstg"/>
    <s v="WHT_1800026853 NEW CROSS OCTOBER 2021 Crude Handli"/>
    <s v=""/>
    <s v="AB"/>
    <s v=""/>
    <d v="2022-02-26T00:00:00"/>
    <d v="2022-02-26T00:00:00"/>
    <d v="2022-02-26T00:00:00"/>
    <s v="USD"/>
    <n v="31086.93"/>
    <n v="308"/>
    <x v="4"/>
    <n v="10.266666666666667"/>
    <x v="2"/>
    <x v="2"/>
    <s v="Overdue"/>
    <x v="1"/>
    <s v="USD"/>
    <n v="31086.93"/>
  </r>
  <r>
    <s v="A2310000"/>
    <x v="35"/>
    <x v="34"/>
    <n v="104203958"/>
    <x v="0"/>
    <x v="1"/>
    <x v="1"/>
    <s v="Orupabo, Amoni "/>
    <s v="WHT Outstg"/>
    <s v="WHT_1800027055 NEW CROSS NOV 2021 Crude Handling"/>
    <s v=""/>
    <s v="AB"/>
    <s v=""/>
    <d v="2022-02-26T00:00:00"/>
    <d v="2022-02-26T00:00:00"/>
    <d v="2022-02-26T00:00:00"/>
    <s v="USD"/>
    <n v="17945.259999999998"/>
    <n v="308"/>
    <x v="4"/>
    <n v="10.266666666666667"/>
    <x v="2"/>
    <x v="2"/>
    <s v="Overdue"/>
    <x v="1"/>
    <s v="USD"/>
    <n v="17945.259999999998"/>
  </r>
  <r>
    <s v="A2310000"/>
    <x v="35"/>
    <x v="34"/>
    <n v="104203967"/>
    <x v="0"/>
    <x v="1"/>
    <x v="1"/>
    <s v="Orupabo, Amoni "/>
    <s v="WHT Outstg"/>
    <s v="WHT_1800025920 NEWCROSS Excess RPC 2020 Crudehandl"/>
    <s v=""/>
    <s v="AB"/>
    <s v=""/>
    <d v="2022-02-26T00:00:00"/>
    <d v="2022-02-26T00:00:00"/>
    <d v="2022-02-26T00:00:00"/>
    <s v="NGN"/>
    <n v="14783532.880000001"/>
    <n v="308"/>
    <x v="4"/>
    <n v="10.266666666666667"/>
    <x v="2"/>
    <x v="2"/>
    <s v="Overdue"/>
    <x v="1"/>
    <s v="USD"/>
    <n v="35547"/>
  </r>
  <r>
    <s v="A2310000"/>
    <x v="35"/>
    <x v="34"/>
    <n v="104203967"/>
    <x v="0"/>
    <x v="1"/>
    <x v="1"/>
    <s v="Orupabo, Amoni "/>
    <s v="WHT Outstg"/>
    <s v="WHT_1800025997 NEW CROSS APR 2021 Crude Handling"/>
    <s v=""/>
    <s v="AB"/>
    <s v=""/>
    <d v="2022-02-26T00:00:00"/>
    <d v="2022-02-26T00:00:00"/>
    <d v="2022-02-26T00:00:00"/>
    <s v="NGN"/>
    <n v="15066714.91"/>
    <n v="308"/>
    <x v="4"/>
    <n v="10.266666666666667"/>
    <x v="2"/>
    <x v="2"/>
    <s v="Overdue"/>
    <x v="1"/>
    <s v="USD"/>
    <n v="36227.919999999998"/>
  </r>
  <r>
    <s v="A2310000"/>
    <x v="35"/>
    <x v="34"/>
    <n v="104203967"/>
    <x v="0"/>
    <x v="1"/>
    <x v="1"/>
    <s v="Orupabo, Amoni "/>
    <s v="WHT Outstg"/>
    <s v="WHT_1800026174 NEW CROSS MAY 2021 Crude Handling"/>
    <s v=""/>
    <s v="AB"/>
    <s v=""/>
    <d v="2022-02-26T00:00:00"/>
    <d v="2022-02-26T00:00:00"/>
    <d v="2022-02-26T00:00:00"/>
    <s v="NGN"/>
    <n v="16763904.109999999"/>
    <n v="308"/>
    <x v="4"/>
    <n v="10.266666666666667"/>
    <x v="2"/>
    <x v="2"/>
    <s v="Overdue"/>
    <x v="1"/>
    <s v="USD"/>
    <n v="40308.81"/>
  </r>
  <r>
    <s v="A2310000"/>
    <x v="35"/>
    <x v="34"/>
    <n v="104203967"/>
    <x v="0"/>
    <x v="1"/>
    <x v="1"/>
    <s v="Orupabo, Amoni "/>
    <s v="WHT Outstg"/>
    <s v="WHT_1800026331 NEW CROSS June 2021 Crude Handling"/>
    <s v=""/>
    <s v="AB"/>
    <s v=""/>
    <d v="2022-02-26T00:00:00"/>
    <d v="2022-02-26T00:00:00"/>
    <d v="2022-02-26T00:00:00"/>
    <s v="NGN"/>
    <n v="17028968.699999999"/>
    <n v="308"/>
    <x v="4"/>
    <n v="10.266666666666667"/>
    <x v="2"/>
    <x v="2"/>
    <s v="Overdue"/>
    <x v="1"/>
    <s v="USD"/>
    <n v="40946.160000000003"/>
  </r>
  <r>
    <s v="A2310000"/>
    <x v="35"/>
    <x v="34"/>
    <n v="104203967"/>
    <x v="0"/>
    <x v="1"/>
    <x v="1"/>
    <s v="Orupabo, Amoni "/>
    <s v="WHT Outstg"/>
    <s v="WHT_1800026465 NEW CROSS JULY 2021 Crude Handling"/>
    <s v=""/>
    <s v="AB"/>
    <s v=""/>
    <d v="2022-02-26T00:00:00"/>
    <d v="2022-02-26T00:00:00"/>
    <d v="2022-02-26T00:00:00"/>
    <s v="NGN"/>
    <n v="16967591.940000001"/>
    <n v="308"/>
    <x v="4"/>
    <n v="10.266666666666667"/>
    <x v="2"/>
    <x v="2"/>
    <s v="Overdue"/>
    <x v="1"/>
    <s v="USD"/>
    <n v="40798.57"/>
  </r>
  <r>
    <s v="A2310000"/>
    <x v="35"/>
    <x v="34"/>
    <n v="104203967"/>
    <x v="0"/>
    <x v="1"/>
    <x v="1"/>
    <s v="Orupabo, Amoni "/>
    <s v="WHT Outstg"/>
    <s v="WHT_1800026586 NEW CROSS AUGUST 2021 Crude Handlin"/>
    <s v=""/>
    <s v="AB"/>
    <s v=""/>
    <d v="2022-02-26T00:00:00"/>
    <d v="2022-02-26T00:00:00"/>
    <d v="2022-02-26T00:00:00"/>
    <s v="NGN"/>
    <n v="18335367.690000001"/>
    <n v="308"/>
    <x v="4"/>
    <n v="10.266666666666667"/>
    <x v="2"/>
    <x v="2"/>
    <s v="Overdue"/>
    <x v="1"/>
    <s v="USD"/>
    <n v="44087.39"/>
  </r>
  <r>
    <s v="A2310000"/>
    <x v="35"/>
    <x v="34"/>
    <n v="104203967"/>
    <x v="0"/>
    <x v="1"/>
    <x v="1"/>
    <s v="Orupabo, Amoni "/>
    <s v="WHT Outstg"/>
    <s v="WHT_1800026725 TERMINAL CAPEX BILLING 8TH TO 26TH"/>
    <s v=""/>
    <s v="AB"/>
    <s v=""/>
    <d v="2022-02-26T00:00:00"/>
    <d v="2022-02-26T00:00:00"/>
    <d v="2022-02-26T00:00:00"/>
    <s v="NGN"/>
    <n v="698391.73"/>
    <n v="308"/>
    <x v="4"/>
    <n v="10.266666666666667"/>
    <x v="2"/>
    <x v="2"/>
    <s v="Overdue"/>
    <x v="1"/>
    <s v="USD"/>
    <n v="1679.28"/>
  </r>
  <r>
    <s v="A2310000"/>
    <x v="35"/>
    <x v="34"/>
    <n v="104203967"/>
    <x v="0"/>
    <x v="1"/>
    <x v="1"/>
    <s v="Orupabo, Amoni "/>
    <s v="WHT Outstg"/>
    <s v="WHT_1800026714 NEW CROSS SEPTEMBER 2021 Crude Hand"/>
    <s v=""/>
    <s v="AB"/>
    <s v=""/>
    <d v="2022-02-26T00:00:00"/>
    <d v="2022-02-26T00:00:00"/>
    <d v="2022-02-26T00:00:00"/>
    <s v="NGN"/>
    <n v="5773775.4299999997"/>
    <n v="308"/>
    <x v="4"/>
    <n v="10.266666666666667"/>
    <x v="2"/>
    <x v="2"/>
    <s v="Overdue"/>
    <x v="1"/>
    <s v="USD"/>
    <n v="13883.04"/>
  </r>
  <r>
    <s v="A2310000"/>
    <x v="35"/>
    <x v="34"/>
    <n v="104203967"/>
    <x v="0"/>
    <x v="1"/>
    <x v="1"/>
    <s v="Orupabo, Amoni "/>
    <s v="WHT Outstg"/>
    <s v="WHT_1800026854 NEW CROSS OCTOBER 2021 Crude Handli"/>
    <s v=""/>
    <s v="AB"/>
    <s v=""/>
    <d v="2022-02-26T00:00:00"/>
    <d v="2022-02-26T00:00:00"/>
    <d v="2022-02-26T00:00:00"/>
    <s v="NGN"/>
    <n v="8505644.8300000001"/>
    <n v="308"/>
    <x v="4"/>
    <n v="10.266666666666667"/>
    <x v="2"/>
    <x v="2"/>
    <s v="Overdue"/>
    <x v="1"/>
    <s v="USD"/>
    <n v="20451.82"/>
  </r>
  <r>
    <s v="A2310000"/>
    <x v="35"/>
    <x v="34"/>
    <n v="104203967"/>
    <x v="0"/>
    <x v="1"/>
    <x v="1"/>
    <s v="Orupabo, Amoni "/>
    <s v="WHT Outstg"/>
    <s v="WHT_1800027056 NEW CROSS NOV 2021 Crude Handling"/>
    <s v=""/>
    <s v="AB"/>
    <s v=""/>
    <d v="2022-02-26T00:00:00"/>
    <d v="2022-02-26T00:00:00"/>
    <d v="2022-02-26T00:00:00"/>
    <s v="NGN"/>
    <n v="4914672.5599999996"/>
    <n v="308"/>
    <x v="4"/>
    <n v="10.266666666666667"/>
    <x v="2"/>
    <x v="2"/>
    <s v="Overdue"/>
    <x v="1"/>
    <s v="USD"/>
    <n v="11817.33"/>
  </r>
  <r>
    <s v="A2310000"/>
    <x v="35"/>
    <x v="34"/>
    <n v="1800027215"/>
    <x v="0"/>
    <x v="1"/>
    <x v="1"/>
    <s v="Orupabo, Amoni "/>
    <n v="0"/>
    <s v="NEW CROSS DECEMBER 2021 Crude Handling"/>
    <s v="468"/>
    <s v="DR"/>
    <s v=""/>
    <d v="2022-01-12T00:00:00"/>
    <d v="2022-01-12T00:00:00"/>
    <d v="2022-02-11T00:00:00"/>
    <s v="USD"/>
    <n v="1141486.68"/>
    <n v="323"/>
    <x v="4"/>
    <n v="10.766666666666667"/>
    <x v="2"/>
    <x v="1"/>
    <s v="Overdue"/>
    <x v="0"/>
    <s v="USD"/>
    <n v="1141486.68"/>
  </r>
  <r>
    <s v="A2310000"/>
    <x v="35"/>
    <x v="34"/>
    <n v="1800027216"/>
    <x v="0"/>
    <x v="1"/>
    <x v="1"/>
    <s v="Orupabo, Amoni "/>
    <n v="0"/>
    <s v="NEW CROSS DECEMBER 2021 Crude Handling"/>
    <s v="454"/>
    <s v="DR"/>
    <s v=""/>
    <d v="2022-01-12T00:00:00"/>
    <d v="2022-01-12T00:00:00"/>
    <d v="2022-02-11T00:00:00"/>
    <s v="NGN"/>
    <n v="312868453.54000002"/>
    <n v="323"/>
    <x v="4"/>
    <n v="10.766666666666667"/>
    <x v="2"/>
    <x v="1"/>
    <s v="Overdue"/>
    <x v="0"/>
    <s v="USD"/>
    <n v="755827.61"/>
  </r>
  <r>
    <s v="A2310000"/>
    <x v="35"/>
    <x v="34"/>
    <n v="104127467"/>
    <x v="0"/>
    <x v="1"/>
    <x v="1"/>
    <s v="Orupabo, Amoni "/>
    <s v="WHT Outstg"/>
    <s v="WHT on 1800026173 NEW CROSS MAY 2021 CHA"/>
    <s v=""/>
    <s v="AB"/>
    <s v=""/>
    <d v="2021-09-06T00:00:00"/>
    <d v="2021-09-06T00:00:00"/>
    <d v="2021-09-06T00:00:00"/>
    <s v="USD"/>
    <n v="63316.43"/>
    <n v="481"/>
    <x v="4"/>
    <n v="16.033333333333335"/>
    <x v="3"/>
    <x v="2"/>
    <s v="Overdue"/>
    <x v="1"/>
    <s v="USD"/>
    <n v="63316.43"/>
  </r>
  <r>
    <s v="A2310000"/>
    <x v="35"/>
    <x v="34"/>
    <n v="104095149"/>
    <x v="0"/>
    <x v="1"/>
    <x v="1"/>
    <s v="Orupabo, Amoni 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552"/>
    <x v="4"/>
    <n v="18.399999999999999"/>
    <x v="4"/>
    <x v="2"/>
    <s v="Overdue"/>
    <x v="1"/>
    <s v="USD"/>
    <n v="37700.949999999997"/>
  </r>
  <r>
    <s v="A2310000"/>
    <x v="35"/>
    <x v="34"/>
    <n v="104095149"/>
    <x v="0"/>
    <x v="1"/>
    <x v="1"/>
    <s v="Orupabo, Amoni 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552"/>
    <x v="4"/>
    <n v="18.399999999999999"/>
    <x v="4"/>
    <x v="2"/>
    <s v="Overdue"/>
    <x v="1"/>
    <s v="USD"/>
    <n v="39426.25"/>
  </r>
  <r>
    <s v="A2310000"/>
    <x v="35"/>
    <x v="34"/>
    <n v="104095150"/>
    <x v="0"/>
    <x v="1"/>
    <x v="1"/>
    <s v="Orupabo, Amoni 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552"/>
    <x v="4"/>
    <n v="18.399999999999999"/>
    <x v="4"/>
    <x v="2"/>
    <s v="Overdue"/>
    <x v="1"/>
    <s v="USD"/>
    <n v="40368.75"/>
  </r>
  <r>
    <s v="A2310000"/>
    <x v="35"/>
    <x v="34"/>
    <n v="104095150"/>
    <x v="0"/>
    <x v="1"/>
    <x v="1"/>
    <s v="Orupabo, Amoni 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552"/>
    <x v="4"/>
    <n v="18.399999999999999"/>
    <x v="4"/>
    <x v="2"/>
    <s v="Overdue"/>
    <x v="1"/>
    <s v="USD"/>
    <n v="37331.22"/>
  </r>
  <r>
    <s v="A2310000"/>
    <x v="35"/>
    <x v="34"/>
    <n v="104095150"/>
    <x v="0"/>
    <x v="1"/>
    <x v="1"/>
    <s v="Orupabo, Amoni 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552"/>
    <x v="4"/>
    <n v="18.399999999999999"/>
    <x v="4"/>
    <x v="2"/>
    <s v="Overdue"/>
    <x v="1"/>
    <s v="USD"/>
    <n v="40434.199999999997"/>
  </r>
  <r>
    <s v="A2310000"/>
    <x v="35"/>
    <x v="34"/>
    <n v="104095151"/>
    <x v="0"/>
    <x v="1"/>
    <x v="1"/>
    <s v="Orupabo, Amoni "/>
    <s v="WHT Outstg"/>
    <s v="WHT on Inv 1800025275 NEW CROSS NOV 2020 CHA"/>
    <s v=""/>
    <s v="AB"/>
    <s v=""/>
    <d v="2021-06-27T00:00:00"/>
    <d v="2021-06-27T00:00:00"/>
    <d v="2021-06-27T00:00:00"/>
    <s v="USD"/>
    <n v="61046.95"/>
    <n v="552"/>
    <x v="4"/>
    <n v="18.399999999999999"/>
    <x v="4"/>
    <x v="2"/>
    <s v="Overdue"/>
    <x v="1"/>
    <s v="USD"/>
    <n v="61046.95"/>
  </r>
  <r>
    <s v="A2310000"/>
    <x v="35"/>
    <x v="34"/>
    <n v="104095151"/>
    <x v="0"/>
    <x v="1"/>
    <x v="1"/>
    <s v="Orupabo, Amoni 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552"/>
    <x v="4"/>
    <n v="18.399999999999999"/>
    <x v="4"/>
    <x v="2"/>
    <s v="Overdue"/>
    <x v="1"/>
    <s v="USD"/>
    <n v="63840.639999999999"/>
  </r>
  <r>
    <s v="A2310000"/>
    <x v="35"/>
    <x v="34"/>
    <n v="104095151"/>
    <x v="0"/>
    <x v="1"/>
    <x v="1"/>
    <s v="Orupabo, Amoni "/>
    <s v="WHT Outstg"/>
    <s v="WHT on Inv 1800025569 NEW CROSS JAN 2021 CHA"/>
    <s v=""/>
    <s v="AB"/>
    <s v=""/>
    <d v="2021-06-27T00:00:00"/>
    <d v="2021-06-27T00:00:00"/>
    <d v="2021-06-27T00:00:00"/>
    <s v="USD"/>
    <n v="65366.76"/>
    <n v="552"/>
    <x v="4"/>
    <n v="18.399999999999999"/>
    <x v="4"/>
    <x v="2"/>
    <s v="Overdue"/>
    <x v="1"/>
    <s v="USD"/>
    <n v="65366.76"/>
  </r>
  <r>
    <s v="A2310000"/>
    <x v="35"/>
    <x v="34"/>
    <n v="104095151"/>
    <x v="0"/>
    <x v="1"/>
    <x v="1"/>
    <s v="Orupabo, Amoni "/>
    <s v="WHT Outstg"/>
    <s v="WHT On InV 1800025723 NEW CROSS FEB 2021 CHA"/>
    <s v=""/>
    <s v="AB"/>
    <s v=""/>
    <d v="2021-06-27T00:00:00"/>
    <d v="2021-06-27T00:00:00"/>
    <d v="2021-06-27T00:00:00"/>
    <s v="USD"/>
    <n v="60448.27"/>
    <n v="552"/>
    <x v="4"/>
    <n v="18.399999999999999"/>
    <x v="4"/>
    <x v="2"/>
    <s v="Overdue"/>
    <x v="1"/>
    <s v="USD"/>
    <n v="60448.27"/>
  </r>
  <r>
    <s v="A2310000"/>
    <x v="35"/>
    <x v="34"/>
    <n v="104095151"/>
    <x v="0"/>
    <x v="1"/>
    <x v="1"/>
    <s v="Orupabo, Amoni "/>
    <s v="WHT Outstg"/>
    <s v="WHT On Inv 1800025864 NEW CROSS MARCH2021 CHA"/>
    <s v=""/>
    <s v="AB"/>
    <s v=""/>
    <d v="2021-06-27T00:00:00"/>
    <d v="2021-06-27T00:00:00"/>
    <d v="2021-06-27T00:00:00"/>
    <s v="USD"/>
    <n v="65472.74"/>
    <n v="552"/>
    <x v="4"/>
    <n v="18.399999999999999"/>
    <x v="4"/>
    <x v="2"/>
    <s v="Overdue"/>
    <x v="1"/>
    <s v="USD"/>
    <n v="65472.74"/>
  </r>
  <r>
    <s v="A2310000"/>
    <x v="35"/>
    <x v="34"/>
    <n v="104012765"/>
    <x v="0"/>
    <x v="1"/>
    <x v="1"/>
    <s v="Orupabo, Amoni 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740"/>
    <x v="4"/>
    <n v="24.666666666666668"/>
    <x v="4"/>
    <x v="2"/>
    <s v="Overdue"/>
    <x v="1"/>
    <s v="USD"/>
    <n v="26411.56"/>
  </r>
  <r>
    <s v="A2310000"/>
    <x v="35"/>
    <x v="34"/>
    <n v="104012766"/>
    <x v="0"/>
    <x v="1"/>
    <x v="1"/>
    <s v="Orupabo, Amoni 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740"/>
    <x v="4"/>
    <n v="24.666666666666668"/>
    <x v="4"/>
    <x v="2"/>
    <s v="Overdue"/>
    <x v="1"/>
    <s v="USD"/>
    <n v="39603.129999999997"/>
  </r>
  <r>
    <s v="A2310000"/>
    <x v="35"/>
    <x v="34"/>
    <n v="104012733"/>
    <x v="0"/>
    <x v="1"/>
    <x v="1"/>
    <s v="Orupabo, Amoni 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41"/>
    <x v="4"/>
    <n v="24.7"/>
    <x v="4"/>
    <x v="2"/>
    <s v="Overdue"/>
    <x v="1"/>
    <s v="USD"/>
    <n v="58561.75"/>
  </r>
  <r>
    <s v="A2310000"/>
    <x v="35"/>
    <x v="34"/>
    <n v="104012733"/>
    <x v="0"/>
    <x v="1"/>
    <x v="1"/>
    <s v="Orupabo, Amoni 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41"/>
    <x v="4"/>
    <n v="24.7"/>
    <x v="4"/>
    <x v="2"/>
    <s v="Overdue"/>
    <x v="1"/>
    <s v="USD"/>
    <n v="72212.19"/>
  </r>
  <r>
    <s v="A2310000"/>
    <x v="35"/>
    <x v="34"/>
    <n v="104012733"/>
    <x v="0"/>
    <x v="1"/>
    <x v="1"/>
    <s v="Orupabo, Amoni "/>
    <s v="WHT Outstg"/>
    <s v="WHT on 1800024440 NEW CROSS JUN 2020 CHA"/>
    <s v=""/>
    <s v="AB"/>
    <s v=""/>
    <d v="2020-12-20T00:00:00"/>
    <d v="2020-12-20T00:00:00"/>
    <d v="2020-12-20T00:00:00"/>
    <s v="NGN"/>
    <n v="24003662.66"/>
    <n v="741"/>
    <x v="4"/>
    <n v="24.7"/>
    <x v="4"/>
    <x v="2"/>
    <s v="Overdue"/>
    <x v="1"/>
    <s v="USD"/>
    <n v="63249.65"/>
  </r>
  <r>
    <s v="A2310000"/>
    <x v="35"/>
    <x v="34"/>
    <n v="104012733"/>
    <x v="0"/>
    <x v="1"/>
    <x v="1"/>
    <s v="Orupabo, Amoni 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41"/>
    <x v="4"/>
    <n v="24.7"/>
    <x v="4"/>
    <x v="2"/>
    <s v="Overdue"/>
    <x v="1"/>
    <s v="USD"/>
    <n v="66900.009999999995"/>
  </r>
  <r>
    <s v="A2310000"/>
    <x v="35"/>
    <x v="34"/>
    <n v="104012733"/>
    <x v="0"/>
    <x v="1"/>
    <x v="1"/>
    <s v="Orupabo, Amoni 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41"/>
    <x v="4"/>
    <n v="24.7"/>
    <x v="4"/>
    <x v="2"/>
    <s v="Overdue"/>
    <x v="1"/>
    <s v="USD"/>
    <n v="37914.910000000003"/>
  </r>
  <r>
    <s v="A2310000"/>
    <x v="35"/>
    <x v="34"/>
    <n v="104012733"/>
    <x v="0"/>
    <x v="1"/>
    <x v="1"/>
    <s v="Orupabo, Amoni "/>
    <s v="WHT Outstg"/>
    <s v="WHT on 1800024935 NEW CROSS SEPT 2020 CHA"/>
    <s v=""/>
    <s v="AB"/>
    <s v=""/>
    <d v="2020-12-20T00:00:00"/>
    <d v="2020-12-20T00:00:00"/>
    <d v="2020-12-20T00:00:00"/>
    <s v="NGN"/>
    <n v="14595879.76"/>
    <n v="741"/>
    <x v="4"/>
    <n v="24.7"/>
    <x v="4"/>
    <x v="2"/>
    <s v="Overdue"/>
    <x v="1"/>
    <s v="USD"/>
    <n v="38460.14"/>
  </r>
  <r>
    <s v="A2310000"/>
    <x v="35"/>
    <x v="34"/>
    <n v="104012733"/>
    <x v="0"/>
    <x v="1"/>
    <x v="1"/>
    <s v="Orupabo, Amoni 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41"/>
    <x v="4"/>
    <n v="24.7"/>
    <x v="4"/>
    <x v="2"/>
    <s v="Overdue"/>
    <x v="1"/>
    <s v="USD"/>
    <n v="301.2"/>
  </r>
  <r>
    <s v="A2310000"/>
    <x v="35"/>
    <x v="34"/>
    <n v="104012734"/>
    <x v="0"/>
    <x v="1"/>
    <x v="1"/>
    <s v="Orupabo, Amoni "/>
    <s v="WHT Outstg"/>
    <s v="WHT on 1800024074 NEW CROSS APR 2020 CHA"/>
    <s v=""/>
    <s v="AB"/>
    <s v=""/>
    <d v="2020-12-20T00:00:00"/>
    <d v="2020-12-20T00:00:00"/>
    <d v="2020-12-20T00:00:00"/>
    <s v="USD"/>
    <n v="92473.94"/>
    <n v="741"/>
    <x v="4"/>
    <n v="24.7"/>
    <x v="4"/>
    <x v="2"/>
    <s v="Overdue"/>
    <x v="1"/>
    <s v="USD"/>
    <n v="92473.94"/>
  </r>
  <r>
    <s v="A2310000"/>
    <x v="35"/>
    <x v="34"/>
    <n v="104012734"/>
    <x v="0"/>
    <x v="1"/>
    <x v="1"/>
    <s v="Orupabo, Amoni "/>
    <s v="WHT Outstg"/>
    <s v="WHT on 1800024273 NEW CROSS MAY 2020 CHA"/>
    <s v=""/>
    <s v="AB"/>
    <s v=""/>
    <d v="2020-12-20T00:00:00"/>
    <d v="2020-12-20T00:00:00"/>
    <d v="2020-12-20T00:00:00"/>
    <s v="USD"/>
    <n v="114029.15"/>
    <n v="741"/>
    <x v="4"/>
    <n v="24.7"/>
    <x v="4"/>
    <x v="2"/>
    <s v="Overdue"/>
    <x v="1"/>
    <s v="USD"/>
    <n v="114029.15"/>
  </r>
  <r>
    <s v="A2310000"/>
    <x v="35"/>
    <x v="34"/>
    <n v="104012734"/>
    <x v="0"/>
    <x v="1"/>
    <x v="1"/>
    <s v="Orupabo, Amoni "/>
    <s v="WHT Outstg"/>
    <s v="WHT on 1800024439 NEW CROSS JUN 2020 CHA"/>
    <s v=""/>
    <s v="AB"/>
    <s v=""/>
    <d v="2020-12-20T00:00:00"/>
    <d v="2020-12-20T00:00:00"/>
    <d v="2020-12-20T00:00:00"/>
    <s v="USD"/>
    <n v="99876.54"/>
    <n v="741"/>
    <x v="4"/>
    <n v="24.7"/>
    <x v="4"/>
    <x v="2"/>
    <s v="Overdue"/>
    <x v="1"/>
    <s v="USD"/>
    <n v="99876.54"/>
  </r>
  <r>
    <s v="A2310000"/>
    <x v="35"/>
    <x v="34"/>
    <n v="104012734"/>
    <x v="0"/>
    <x v="1"/>
    <x v="1"/>
    <s v="Orupabo, Amoni "/>
    <s v="WHT Outstg"/>
    <s v="WHT on 1800024600 NEW CROSS JULY 2020 CHA"/>
    <s v=""/>
    <s v="AB"/>
    <s v=""/>
    <d v="2020-12-20T00:00:00"/>
    <d v="2020-12-20T00:00:00"/>
    <d v="2020-12-20T00:00:00"/>
    <s v="USD"/>
    <n v="105640.76"/>
    <n v="741"/>
    <x v="4"/>
    <n v="24.7"/>
    <x v="4"/>
    <x v="2"/>
    <s v="Overdue"/>
    <x v="1"/>
    <s v="USD"/>
    <n v="105640.76"/>
  </r>
  <r>
    <s v="A2310000"/>
    <x v="35"/>
    <x v="34"/>
    <n v="104012734"/>
    <x v="0"/>
    <x v="1"/>
    <x v="1"/>
    <s v="Orupabo, Amoni "/>
    <s v="WHT Outstg"/>
    <s v="WHT on 1800024758 NEW CROSS AUGUST 2020 CHA"/>
    <s v=""/>
    <s v="AB"/>
    <s v=""/>
    <d v="2020-12-20T00:00:00"/>
    <d v="2020-12-20T00:00:00"/>
    <d v="2020-12-20T00:00:00"/>
    <s v="USD"/>
    <n v="57740.61"/>
    <n v="741"/>
    <x v="4"/>
    <n v="24.7"/>
    <x v="4"/>
    <x v="2"/>
    <s v="Overdue"/>
    <x v="1"/>
    <s v="USD"/>
    <n v="57740.61"/>
  </r>
  <r>
    <s v="A2310000"/>
    <x v="35"/>
    <x v="34"/>
    <n v="104012734"/>
    <x v="0"/>
    <x v="1"/>
    <x v="1"/>
    <s v="Orupabo, Amoni "/>
    <s v="WHT Outstg"/>
    <s v="WHT on 1800024934 NEW CROSS SEPT 2020 CHA"/>
    <s v=""/>
    <s v="AB"/>
    <s v=""/>
    <d v="2020-12-20T00:00:00"/>
    <d v="2020-12-20T00:00:00"/>
    <d v="2020-12-20T00:00:00"/>
    <s v="USD"/>
    <n v="57691.22"/>
    <n v="741"/>
    <x v="4"/>
    <n v="24.7"/>
    <x v="4"/>
    <x v="2"/>
    <s v="Overdue"/>
    <x v="1"/>
    <s v="USD"/>
    <n v="57691.22"/>
  </r>
  <r>
    <s v="A2310000"/>
    <x v="35"/>
    <x v="34"/>
    <n v="104012734"/>
    <x v="0"/>
    <x v="1"/>
    <x v="1"/>
    <s v="Orupabo, Amoni "/>
    <s v="WHT Outstg"/>
    <s v="WHT on 1800024946 NEWCROSS Jan - Feb 2020 CHA"/>
    <s v=""/>
    <s v="AB"/>
    <s v=""/>
    <d v="2020-12-20T00:00:00"/>
    <d v="2020-12-20T00:00:00"/>
    <d v="2020-12-20T00:00:00"/>
    <s v="USD"/>
    <n v="451.81"/>
    <n v="741"/>
    <x v="4"/>
    <n v="24.7"/>
    <x v="4"/>
    <x v="2"/>
    <s v="Overdue"/>
    <x v="1"/>
    <s v="USD"/>
    <n v="451.81"/>
  </r>
  <r>
    <s v="A2310000"/>
    <x v="35"/>
    <x v="34"/>
    <n v="103933740"/>
    <x v="0"/>
    <x v="1"/>
    <x v="1"/>
    <s v="Orupabo, Amoni 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920"/>
    <x v="4"/>
    <n v="30.666666666666668"/>
    <x v="4"/>
    <x v="2"/>
    <s v="Overdue"/>
    <x v="1"/>
    <s v="USD"/>
    <n v="87913.78"/>
  </r>
  <r>
    <s v="A2310000"/>
    <x v="35"/>
    <x v="34"/>
    <n v="103933740"/>
    <x v="0"/>
    <x v="1"/>
    <x v="1"/>
    <s v="Orupabo, Amoni 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920"/>
    <x v="4"/>
    <n v="30.666666666666668"/>
    <x v="4"/>
    <x v="2"/>
    <s v="Overdue"/>
    <x v="1"/>
    <s v="USD"/>
    <n v="78704.55"/>
  </r>
  <r>
    <s v="A2310000"/>
    <x v="35"/>
    <x v="34"/>
    <n v="103933740"/>
    <x v="0"/>
    <x v="1"/>
    <x v="1"/>
    <s v="Orupabo, Amoni 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920"/>
    <x v="4"/>
    <n v="30.666666666666668"/>
    <x v="4"/>
    <x v="2"/>
    <s v="Overdue"/>
    <x v="1"/>
    <s v="USD"/>
    <n v="65899.42"/>
  </r>
  <r>
    <s v="A2310000"/>
    <x v="35"/>
    <x v="34"/>
    <n v="103933740"/>
    <x v="0"/>
    <x v="1"/>
    <x v="1"/>
    <s v="Orupabo, Amoni 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920"/>
    <x v="4"/>
    <n v="30.666666666666668"/>
    <x v="4"/>
    <x v="2"/>
    <s v="Overdue"/>
    <x v="1"/>
    <s v="USD"/>
    <n v="52470.35"/>
  </r>
  <r>
    <s v="A2310000"/>
    <x v="35"/>
    <x v="34"/>
    <n v="103933740"/>
    <x v="0"/>
    <x v="1"/>
    <x v="1"/>
    <s v="Orupabo, Amoni 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920"/>
    <x v="4"/>
    <n v="30.666666666666668"/>
    <x v="4"/>
    <x v="2"/>
    <s v="Overdue"/>
    <x v="1"/>
    <s v="USD"/>
    <n v="43938.5"/>
  </r>
  <r>
    <s v="A2310000"/>
    <x v="35"/>
    <x v="34"/>
    <n v="103933740"/>
    <x v="0"/>
    <x v="1"/>
    <x v="1"/>
    <s v="Orupabo, Amoni 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920"/>
    <x v="4"/>
    <n v="30.666666666666668"/>
    <x v="4"/>
    <x v="2"/>
    <s v="Overdue"/>
    <x v="1"/>
    <s v="USD"/>
    <n v="54757.32"/>
  </r>
  <r>
    <s v="A2310000"/>
    <x v="35"/>
    <x v="34"/>
    <n v="103933740"/>
    <x v="0"/>
    <x v="1"/>
    <x v="1"/>
    <s v="Orupabo, Amoni 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920"/>
    <x v="4"/>
    <n v="30.666666666666668"/>
    <x v="4"/>
    <x v="2"/>
    <s v="Overdue"/>
    <x v="1"/>
    <s v="USD"/>
    <n v="67383.69"/>
  </r>
  <r>
    <s v="A2310000"/>
    <x v="35"/>
    <x v="34"/>
    <n v="103933740"/>
    <x v="0"/>
    <x v="1"/>
    <x v="1"/>
    <s v="Orupabo, Amoni 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920"/>
    <x v="4"/>
    <n v="30.666666666666668"/>
    <x v="4"/>
    <x v="2"/>
    <s v="Overdue"/>
    <x v="1"/>
    <s v="USD"/>
    <n v="82135.98"/>
  </r>
  <r>
    <s v="A2310000"/>
    <x v="35"/>
    <x v="34"/>
    <n v="103933740"/>
    <x v="0"/>
    <x v="1"/>
    <x v="1"/>
    <s v="Orupabo, Amoni 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920"/>
    <x v="4"/>
    <n v="30.666666666666668"/>
    <x v="4"/>
    <x v="2"/>
    <s v="Overdue"/>
    <x v="1"/>
    <s v="USD"/>
    <n v="101075.54"/>
  </r>
  <r>
    <s v="A2310000"/>
    <x v="35"/>
    <x v="34"/>
    <n v="103922178"/>
    <x v="0"/>
    <x v="1"/>
    <x v="1"/>
    <s v="Orupabo, Amoni "/>
    <s v="WHT Outstg"/>
    <s v="WHT on inv 1800023612  JAN 2020 CHA"/>
    <s v=""/>
    <s v="AB"/>
    <s v=""/>
    <d v="2020-05-31T00:00:00"/>
    <d v="2020-05-31T00:00:00"/>
    <d v="2020-05-31T00:00:00"/>
    <s v="USD"/>
    <n v="56385.46"/>
    <n v="944"/>
    <x v="4"/>
    <n v="31.466666666666665"/>
    <x v="4"/>
    <x v="2"/>
    <s v="Overdue"/>
    <x v="1"/>
    <s v="USD"/>
    <n v="56385.46"/>
  </r>
  <r>
    <s v="A2310000"/>
    <x v="35"/>
    <x v="34"/>
    <n v="103922178"/>
    <x v="0"/>
    <x v="1"/>
    <x v="1"/>
    <s v="Orupabo, Amoni "/>
    <s v="WHT Outstg"/>
    <s v="WHT on inv 1800023739 FEB 2020 CHA"/>
    <s v=""/>
    <s v="AB"/>
    <s v=""/>
    <d v="2020-05-31T00:00:00"/>
    <d v="2020-05-31T00:00:00"/>
    <d v="2020-05-31T00:00:00"/>
    <s v="USD"/>
    <n v="79465.23"/>
    <n v="944"/>
    <x v="4"/>
    <n v="31.466666666666665"/>
    <x v="4"/>
    <x v="2"/>
    <s v="Overdue"/>
    <x v="1"/>
    <s v="USD"/>
    <n v="79465.23"/>
  </r>
  <r>
    <s v="A2310000"/>
    <x v="35"/>
    <x v="34"/>
    <n v="103922178"/>
    <x v="0"/>
    <x v="1"/>
    <x v="1"/>
    <s v="Orupabo, Amoni "/>
    <s v="WHT Outstg"/>
    <s v="WHT on inv 1800023947 MAR 2020 CHA"/>
    <s v=""/>
    <s v="AB"/>
    <s v=""/>
    <d v="2020-05-31T00:00:00"/>
    <d v="2020-05-31T00:00:00"/>
    <d v="2020-05-31T00:00:00"/>
    <s v="USD"/>
    <n v="112939.5"/>
    <n v="944"/>
    <x v="4"/>
    <n v="31.466666666666665"/>
    <x v="4"/>
    <x v="2"/>
    <s v="Overdue"/>
    <x v="1"/>
    <s v="USD"/>
    <n v="112939.5"/>
  </r>
  <r>
    <s v="A2310000"/>
    <x v="35"/>
    <x v="34"/>
    <n v="103921885"/>
    <x v="0"/>
    <x v="1"/>
    <x v="1"/>
    <s v="Orupabo, Amoni 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945"/>
    <x v="4"/>
    <n v="31.5"/>
    <x v="4"/>
    <x v="2"/>
    <s v="Overdue"/>
    <x v="1"/>
    <s v="USD"/>
    <n v="917.75"/>
  </r>
  <r>
    <s v="A2310000"/>
    <x v="35"/>
    <x v="34"/>
    <n v="103921885"/>
    <x v="0"/>
    <x v="1"/>
    <x v="1"/>
    <s v="Orupabo, Amoni "/>
    <s v="WHT Outstg"/>
    <s v="WHT on inv 1800023144  NOV 2019 CHA"/>
    <s v=""/>
    <s v="AB"/>
    <s v=""/>
    <d v="2020-05-30T00:00:00"/>
    <d v="2020-05-30T00:00:00"/>
    <d v="2020-05-30T00:00:00"/>
    <s v="NGN"/>
    <n v="9162076.2100000009"/>
    <n v="945"/>
    <x v="4"/>
    <n v="31.5"/>
    <x v="4"/>
    <x v="2"/>
    <s v="Overdue"/>
    <x v="1"/>
    <s v="USD"/>
    <n v="25414.68"/>
  </r>
  <r>
    <s v="A2310000"/>
    <x v="35"/>
    <x v="34"/>
    <n v="103921885"/>
    <x v="0"/>
    <x v="1"/>
    <x v="1"/>
    <s v="Orupabo, Amoni "/>
    <s v="WHT Outstg"/>
    <s v="WHT on inv 1800023383 DEC 2019 CHA"/>
    <s v=""/>
    <s v="AB"/>
    <s v=""/>
    <d v="2020-05-30T00:00:00"/>
    <d v="2020-05-30T00:00:00"/>
    <d v="2020-05-30T00:00:00"/>
    <s v="NGN"/>
    <n v="14789818.27"/>
    <n v="945"/>
    <x v="4"/>
    <n v="31.5"/>
    <x v="4"/>
    <x v="2"/>
    <s v="Overdue"/>
    <x v="1"/>
    <s v="USD"/>
    <n v="41025.480000000003"/>
  </r>
  <r>
    <s v="A2310000"/>
    <x v="35"/>
    <x v="34"/>
    <n v="103921885"/>
    <x v="0"/>
    <x v="1"/>
    <x v="1"/>
    <s v="Orupabo, Amoni "/>
    <s v="WHT Outstg"/>
    <s v="WHT on inv 1800023613  JAN 2020 CHA"/>
    <s v=""/>
    <s v="AB"/>
    <s v=""/>
    <d v="2020-05-30T00:00:00"/>
    <d v="2020-05-30T00:00:00"/>
    <d v="2020-05-30T00:00:00"/>
    <s v="NGN"/>
    <n v="11519817.35"/>
    <n v="945"/>
    <x v="4"/>
    <n v="31.5"/>
    <x v="4"/>
    <x v="2"/>
    <s v="Overdue"/>
    <x v="1"/>
    <s v="USD"/>
    <n v="31954.82"/>
  </r>
  <r>
    <s v="A2310000"/>
    <x v="35"/>
    <x v="34"/>
    <n v="103921885"/>
    <x v="0"/>
    <x v="1"/>
    <x v="1"/>
    <s v="Orupabo, Amoni "/>
    <s v="WHT Outstg"/>
    <s v="WHT on inv 1800023740 FEB 2020 CHA"/>
    <s v=""/>
    <s v="AB"/>
    <s v=""/>
    <d v="2020-05-30T00:00:00"/>
    <d v="2020-05-30T00:00:00"/>
    <d v="2020-05-30T00:00:00"/>
    <s v="NGN"/>
    <n v="16235010.5"/>
    <n v="945"/>
    <x v="4"/>
    <n v="31.5"/>
    <x v="4"/>
    <x v="2"/>
    <s v="Overdue"/>
    <x v="1"/>
    <s v="USD"/>
    <n v="45034.3"/>
  </r>
  <r>
    <s v="A2310000"/>
    <x v="35"/>
    <x v="34"/>
    <n v="103921885"/>
    <x v="0"/>
    <x v="1"/>
    <x v="1"/>
    <s v="Orupabo, Amoni "/>
    <s v="WHT Outstg"/>
    <s v="WHT on inv 1800023948 MAR 2020 CHA"/>
    <s v=""/>
    <s v="AB"/>
    <s v=""/>
    <d v="2020-05-30T00:00:00"/>
    <d v="2020-05-30T00:00:00"/>
    <d v="2020-05-30T00:00:00"/>
    <s v="NGN"/>
    <n v="23076053.699999999"/>
    <n v="945"/>
    <x v="4"/>
    <n v="31.5"/>
    <x v="4"/>
    <x v="2"/>
    <s v="Overdue"/>
    <x v="1"/>
    <s v="USD"/>
    <n v="64010.67"/>
  </r>
  <r>
    <s v="A2310000"/>
    <x v="35"/>
    <x v="34"/>
    <n v="103921887"/>
    <x v="0"/>
    <x v="1"/>
    <x v="1"/>
    <s v="Orupabo, Amoni 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945"/>
    <x v="4"/>
    <n v="31.5"/>
    <x v="4"/>
    <x v="2"/>
    <s v="Overdue"/>
    <x v="1"/>
    <s v="USD"/>
    <n v="1620"/>
  </r>
  <r>
    <s v="A2310000"/>
    <x v="35"/>
    <x v="34"/>
    <n v="103921887"/>
    <x v="0"/>
    <x v="1"/>
    <x v="1"/>
    <s v="Orupabo, Amoni "/>
    <s v="WHT Outstg"/>
    <s v="WHT on inv 1800023143 NOV 2019 CHA"/>
    <s v=""/>
    <s v="AB"/>
    <s v=""/>
    <d v="2020-05-30T00:00:00"/>
    <d v="2020-05-30T00:00:00"/>
    <d v="2020-05-30T00:00:00"/>
    <s v="USD"/>
    <n v="44846.55"/>
    <n v="945"/>
    <x v="4"/>
    <n v="31.5"/>
    <x v="4"/>
    <x v="2"/>
    <s v="Overdue"/>
    <x v="1"/>
    <s v="USD"/>
    <n v="44846.55"/>
  </r>
  <r>
    <s v="A2310000"/>
    <x v="35"/>
    <x v="34"/>
    <n v="103921887"/>
    <x v="0"/>
    <x v="1"/>
    <x v="1"/>
    <s v="Orupabo, Amoni "/>
    <s v="WHT Outstg"/>
    <s v="WHT on inv 1800023382 DEC 2019 CHA"/>
    <s v=""/>
    <s v="AB"/>
    <s v=""/>
    <d v="2020-05-30T00:00:00"/>
    <d v="2020-05-30T00:00:00"/>
    <d v="2020-05-30T00:00:00"/>
    <s v="USD"/>
    <n v="72392.649999999994"/>
    <n v="945"/>
    <x v="4"/>
    <n v="31.5"/>
    <x v="4"/>
    <x v="2"/>
    <s v="Overdue"/>
    <x v="1"/>
    <s v="USD"/>
    <n v="72392.649999999994"/>
  </r>
  <r>
    <s v="A2310000"/>
    <x v="35"/>
    <x v="34"/>
    <n v="103918352"/>
    <x v="0"/>
    <x v="1"/>
    <x v="1"/>
    <s v="Orupabo, Amoni "/>
    <s v="WHT Outstg"/>
    <s v="WHT on inv 1800014538 MARCH 2015"/>
    <s v=""/>
    <s v="AB"/>
    <s v=""/>
    <d v="2020-05-18T00:00:00"/>
    <d v="2020-05-18T00:00:00"/>
    <d v="2020-05-18T00:00:00"/>
    <s v="NGN"/>
    <n v="3895988.45"/>
    <n v="957"/>
    <x v="4"/>
    <n v="31.9"/>
    <x v="4"/>
    <x v="2"/>
    <s v="Overdue"/>
    <x v="1"/>
    <s v="USD"/>
    <n v="10807.08"/>
  </r>
  <r>
    <s v="A2310000"/>
    <x v="35"/>
    <x v="34"/>
    <n v="103918352"/>
    <x v="0"/>
    <x v="1"/>
    <x v="1"/>
    <s v="Orupabo, Amoni 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957"/>
    <x v="4"/>
    <n v="31.9"/>
    <x v="4"/>
    <x v="2"/>
    <s v="Overdue"/>
    <x v="1"/>
    <s v="USD"/>
    <n v="22007.8"/>
  </r>
  <r>
    <s v="A2310000"/>
    <x v="35"/>
    <x v="34"/>
    <n v="103918352"/>
    <x v="0"/>
    <x v="1"/>
    <x v="1"/>
    <s v="Orupabo, Amoni "/>
    <s v="WHT Outstg"/>
    <s v="WHT on inv 1800015217 JULY 2015"/>
    <s v=""/>
    <s v="AB"/>
    <s v=""/>
    <d v="2020-05-18T00:00:00"/>
    <d v="2020-05-18T00:00:00"/>
    <d v="2020-05-18T00:00:00"/>
    <s v="NGN"/>
    <n v="4807145.03"/>
    <n v="957"/>
    <x v="4"/>
    <n v="31.9"/>
    <x v="4"/>
    <x v="2"/>
    <s v="Overdue"/>
    <x v="1"/>
    <s v="USD"/>
    <n v="13334.54"/>
  </r>
  <r>
    <s v="A2310000"/>
    <x v="35"/>
    <x v="34"/>
    <n v="103918352"/>
    <x v="0"/>
    <x v="1"/>
    <x v="1"/>
    <s v="Orupabo, Amoni "/>
    <s v="WHT Outstg"/>
    <s v="WHT on inv 1800015215 JUNE 2015"/>
    <s v=""/>
    <s v="AB"/>
    <s v=""/>
    <d v="2020-05-18T00:00:00"/>
    <d v="2020-05-18T00:00:00"/>
    <d v="2020-05-18T00:00:00"/>
    <s v="NGN"/>
    <n v="5339762.9000000004"/>
    <n v="957"/>
    <x v="4"/>
    <n v="31.9"/>
    <x v="4"/>
    <x v="2"/>
    <s v="Overdue"/>
    <x v="1"/>
    <s v="USD"/>
    <n v="14811.97"/>
  </r>
  <r>
    <s v="A2310000"/>
    <x v="35"/>
    <x v="34"/>
    <n v="103918352"/>
    <x v="0"/>
    <x v="1"/>
    <x v="1"/>
    <s v="Orupabo, Amoni "/>
    <s v="WHT Outstg"/>
    <s v="WHT on inv 1800015972 JANUARY 2016"/>
    <s v=""/>
    <s v="AB"/>
    <s v=""/>
    <d v="2020-05-18T00:00:00"/>
    <d v="2020-05-18T00:00:00"/>
    <d v="2020-05-18T00:00:00"/>
    <s v="NGN"/>
    <n v="7420341.3499999996"/>
    <n v="957"/>
    <x v="4"/>
    <n v="31.9"/>
    <x v="4"/>
    <x v="2"/>
    <s v="Overdue"/>
    <x v="1"/>
    <s v="USD"/>
    <n v="20583.28"/>
  </r>
  <r>
    <s v="A2310000"/>
    <x v="35"/>
    <x v="34"/>
    <n v="103918352"/>
    <x v="0"/>
    <x v="1"/>
    <x v="1"/>
    <s v="Orupabo, Amoni "/>
    <s v="WHT Outstg"/>
    <s v="WHT on in 1800016112 FEBRUARY 2016"/>
    <s v=""/>
    <s v="AB"/>
    <s v=""/>
    <d v="2020-05-18T00:00:00"/>
    <d v="2020-05-18T00:00:00"/>
    <d v="2020-05-18T00:00:00"/>
    <s v="NGN"/>
    <n v="9421874.7799999993"/>
    <n v="957"/>
    <x v="4"/>
    <n v="31.9"/>
    <x v="4"/>
    <x v="2"/>
    <s v="Overdue"/>
    <x v="1"/>
    <s v="USD"/>
    <n v="26135.34"/>
  </r>
  <r>
    <s v="A2310000"/>
    <x v="35"/>
    <x v="34"/>
    <n v="103918352"/>
    <x v="0"/>
    <x v="1"/>
    <x v="1"/>
    <s v="Orupabo, Amoni "/>
    <s v="WHT Outstg"/>
    <s v="WHT on inv 1800016238 MARCH 2016"/>
    <s v=""/>
    <s v="AB"/>
    <s v=""/>
    <d v="2020-05-18T00:00:00"/>
    <d v="2020-05-18T00:00:00"/>
    <d v="2020-05-18T00:00:00"/>
    <s v="NGN"/>
    <n v="10939762.84"/>
    <n v="957"/>
    <x v="4"/>
    <n v="31.9"/>
    <x v="4"/>
    <x v="2"/>
    <s v="Overdue"/>
    <x v="1"/>
    <s v="USD"/>
    <n v="30345.81"/>
  </r>
  <r>
    <s v="A2310000"/>
    <x v="35"/>
    <x v="34"/>
    <n v="103918352"/>
    <x v="0"/>
    <x v="1"/>
    <x v="1"/>
    <s v="Orupabo, Amoni "/>
    <s v="WHT Outstg"/>
    <s v="WHT on inv 1800015219 AUGUST 2015"/>
    <s v=""/>
    <s v="AB"/>
    <s v=""/>
    <d v="2020-05-18T00:00:00"/>
    <d v="2020-05-18T00:00:00"/>
    <d v="2020-05-18T00:00:00"/>
    <s v="NGN"/>
    <n v="4451707.5"/>
    <n v="957"/>
    <x v="4"/>
    <n v="31.9"/>
    <x v="4"/>
    <x v="2"/>
    <s v="Overdue"/>
    <x v="1"/>
    <s v="USD"/>
    <n v="12348.59"/>
  </r>
  <r>
    <s v="A2310000"/>
    <x v="35"/>
    <x v="34"/>
    <n v="103918352"/>
    <x v="0"/>
    <x v="1"/>
    <x v="1"/>
    <s v="Orupabo, Amoni "/>
    <s v="WHT Outstg"/>
    <s v="WHT on inv 1800015400 OCTOBER  2015"/>
    <s v=""/>
    <s v="AB"/>
    <s v=""/>
    <d v="2020-05-18T00:00:00"/>
    <d v="2020-05-18T00:00:00"/>
    <d v="2020-05-18T00:00:00"/>
    <s v="NGN"/>
    <n v="9471544.4499999993"/>
    <n v="957"/>
    <x v="4"/>
    <n v="31.9"/>
    <x v="4"/>
    <x v="2"/>
    <s v="Overdue"/>
    <x v="1"/>
    <s v="USD"/>
    <n v="26273.119999999999"/>
  </r>
  <r>
    <s v="A2310000"/>
    <x v="35"/>
    <x v="34"/>
    <n v="103918352"/>
    <x v="0"/>
    <x v="1"/>
    <x v="1"/>
    <s v="Orupabo, Amoni "/>
    <s v="WHT Outstg"/>
    <s v="WHT on inv 1800016776 JULY  2016"/>
    <s v=""/>
    <s v="AB"/>
    <s v=""/>
    <d v="2020-05-18T00:00:00"/>
    <d v="2020-05-18T00:00:00"/>
    <d v="2020-05-18T00:00:00"/>
    <s v="NGN"/>
    <n v="15830261.98"/>
    <n v="957"/>
    <x v="4"/>
    <n v="31.9"/>
    <x v="4"/>
    <x v="2"/>
    <s v="Overdue"/>
    <x v="1"/>
    <s v="USD"/>
    <n v="43911.56"/>
  </r>
  <r>
    <s v="A2310000"/>
    <x v="35"/>
    <x v="34"/>
    <n v="103918352"/>
    <x v="0"/>
    <x v="1"/>
    <x v="1"/>
    <s v="Orupabo, Amoni "/>
    <s v="WHT Outstg"/>
    <s v="WHT on inv 1800015545 NOVEMBER 2015"/>
    <s v=""/>
    <s v="AB"/>
    <s v=""/>
    <d v="2020-05-18T00:00:00"/>
    <d v="2020-05-18T00:00:00"/>
    <d v="2020-05-18T00:00:00"/>
    <s v="NGN"/>
    <n v="9141530.3000000007"/>
    <n v="957"/>
    <x v="4"/>
    <n v="31.9"/>
    <x v="4"/>
    <x v="2"/>
    <s v="Overdue"/>
    <x v="1"/>
    <s v="USD"/>
    <n v="25357.69"/>
  </r>
  <r>
    <s v="A2310000"/>
    <x v="35"/>
    <x v="34"/>
    <n v="103918352"/>
    <x v="0"/>
    <x v="1"/>
    <x v="1"/>
    <s v="Orupabo, Amoni 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957"/>
    <x v="4"/>
    <n v="31.9"/>
    <x v="4"/>
    <x v="2"/>
    <s v="Overdue"/>
    <x v="1"/>
    <s v="USD"/>
    <n v="44792.58"/>
  </r>
  <r>
    <s v="A2310000"/>
    <x v="35"/>
    <x v="34"/>
    <n v="103918352"/>
    <x v="0"/>
    <x v="1"/>
    <x v="1"/>
    <s v="Orupabo, Amoni 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957"/>
    <x v="4"/>
    <n v="31.9"/>
    <x v="4"/>
    <x v="2"/>
    <s v="Overdue"/>
    <x v="1"/>
    <s v="USD"/>
    <n v="36133.25"/>
  </r>
  <r>
    <s v="A2310000"/>
    <x v="35"/>
    <x v="34"/>
    <n v="103918352"/>
    <x v="0"/>
    <x v="1"/>
    <x v="1"/>
    <s v="Orupabo, Amoni 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957"/>
    <x v="4"/>
    <n v="31.9"/>
    <x v="4"/>
    <x v="2"/>
    <s v="Overdue"/>
    <x v="1"/>
    <s v="USD"/>
    <n v="30302.26"/>
  </r>
  <r>
    <s v="A2310000"/>
    <x v="35"/>
    <x v="34"/>
    <n v="103918352"/>
    <x v="0"/>
    <x v="1"/>
    <x v="1"/>
    <s v="Orupabo, Amoni 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957"/>
    <x v="4"/>
    <n v="31.9"/>
    <x v="4"/>
    <x v="2"/>
    <s v="Overdue"/>
    <x v="1"/>
    <s v="USD"/>
    <n v="24053.85"/>
  </r>
  <r>
    <s v="A2310000"/>
    <x v="35"/>
    <x v="34"/>
    <n v="103918352"/>
    <x v="0"/>
    <x v="1"/>
    <x v="1"/>
    <s v="Orupabo, Amoni 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957"/>
    <x v="4"/>
    <n v="31.9"/>
    <x v="4"/>
    <x v="2"/>
    <s v="Overdue"/>
    <x v="1"/>
    <s v="USD"/>
    <n v="22171.69"/>
  </r>
  <r>
    <s v="A2310000"/>
    <x v="35"/>
    <x v="34"/>
    <n v="103918352"/>
    <x v="0"/>
    <x v="1"/>
    <x v="1"/>
    <s v="Orupabo, Amoni 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957"/>
    <x v="4"/>
    <n v="31.9"/>
    <x v="4"/>
    <x v="2"/>
    <s v="Overdue"/>
    <x v="1"/>
    <s v="USD"/>
    <n v="30142.1"/>
  </r>
  <r>
    <s v="A2310000"/>
    <x v="35"/>
    <x v="34"/>
    <n v="103918352"/>
    <x v="0"/>
    <x v="1"/>
    <x v="1"/>
    <s v="Orupabo, Amoni 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957"/>
    <x v="4"/>
    <n v="31.9"/>
    <x v="4"/>
    <x v="2"/>
    <s v="Overdue"/>
    <x v="1"/>
    <s v="USD"/>
    <n v="28910.85"/>
  </r>
  <r>
    <s v="A2310000"/>
    <x v="35"/>
    <x v="34"/>
    <n v="103918352"/>
    <x v="0"/>
    <x v="1"/>
    <x v="1"/>
    <s v="Orupabo, Amoni 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957"/>
    <x v="4"/>
    <n v="31.9"/>
    <x v="4"/>
    <x v="2"/>
    <s v="Overdue"/>
    <x v="1"/>
    <s v="USD"/>
    <n v="26809.52"/>
  </r>
  <r>
    <s v="A2310000"/>
    <x v="35"/>
    <x v="34"/>
    <n v="103918352"/>
    <x v="0"/>
    <x v="1"/>
    <x v="1"/>
    <s v="Orupabo, Amoni 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957"/>
    <x v="4"/>
    <n v="31.9"/>
    <x v="4"/>
    <x v="2"/>
    <s v="Overdue"/>
    <x v="1"/>
    <s v="USD"/>
    <n v="29514.06"/>
  </r>
  <r>
    <s v="A2310000"/>
    <x v="35"/>
    <x v="34"/>
    <n v="103918352"/>
    <x v="0"/>
    <x v="1"/>
    <x v="1"/>
    <s v="Orupabo, Amoni 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957"/>
    <x v="4"/>
    <n v="31.9"/>
    <x v="4"/>
    <x v="2"/>
    <s v="Overdue"/>
    <x v="1"/>
    <s v="USD"/>
    <n v="26609.68"/>
  </r>
  <r>
    <s v="A2310000"/>
    <x v="35"/>
    <x v="34"/>
    <n v="103918352"/>
    <x v="0"/>
    <x v="1"/>
    <x v="1"/>
    <s v="Orupabo, Amoni 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957"/>
    <x v="4"/>
    <n v="31.9"/>
    <x v="4"/>
    <x v="2"/>
    <s v="Overdue"/>
    <x v="1"/>
    <s v="USD"/>
    <n v="35995.9"/>
  </r>
  <r>
    <s v="A2310000"/>
    <x v="35"/>
    <x v="34"/>
    <n v="103918352"/>
    <x v="0"/>
    <x v="1"/>
    <x v="1"/>
    <s v="Orupabo, Amoni 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957"/>
    <x v="4"/>
    <n v="31.9"/>
    <x v="4"/>
    <x v="2"/>
    <s v="Overdue"/>
    <x v="1"/>
    <s v="USD"/>
    <n v="41715.94"/>
  </r>
  <r>
    <s v="A2310000"/>
    <x v="35"/>
    <x v="34"/>
    <n v="103918352"/>
    <x v="0"/>
    <x v="1"/>
    <x v="1"/>
    <s v="Orupabo, Amoni 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957"/>
    <x v="4"/>
    <n v="31.9"/>
    <x v="4"/>
    <x v="2"/>
    <s v="Overdue"/>
    <x v="1"/>
    <s v="USD"/>
    <n v="38129.629999999997"/>
  </r>
  <r>
    <s v="A2310000"/>
    <x v="35"/>
    <x v="34"/>
    <n v="103918352"/>
    <x v="0"/>
    <x v="1"/>
    <x v="1"/>
    <s v="Orupabo, Amoni 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957"/>
    <x v="4"/>
    <n v="31.9"/>
    <x v="4"/>
    <x v="2"/>
    <s v="Overdue"/>
    <x v="1"/>
    <s v="USD"/>
    <n v="43243.040000000001"/>
  </r>
  <r>
    <s v="A2310000"/>
    <x v="35"/>
    <x v="34"/>
    <n v="103918352"/>
    <x v="0"/>
    <x v="1"/>
    <x v="1"/>
    <s v="Orupabo, Amoni 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957"/>
    <x v="4"/>
    <n v="31.9"/>
    <x v="4"/>
    <x v="2"/>
    <s v="Overdue"/>
    <x v="1"/>
    <s v="USD"/>
    <n v="29870.84"/>
  </r>
  <r>
    <s v="A2310000"/>
    <x v="35"/>
    <x v="34"/>
    <n v="103918352"/>
    <x v="0"/>
    <x v="1"/>
    <x v="1"/>
    <s v="Orupabo, Amoni 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957"/>
    <x v="4"/>
    <n v="31.9"/>
    <x v="4"/>
    <x v="2"/>
    <s v="Overdue"/>
    <x v="1"/>
    <s v="USD"/>
    <n v="44405.79"/>
  </r>
  <r>
    <s v="A2310000"/>
    <x v="35"/>
    <x v="34"/>
    <n v="103918352"/>
    <x v="0"/>
    <x v="1"/>
    <x v="1"/>
    <s v="Orupabo, Amoni 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957"/>
    <x v="4"/>
    <n v="31.9"/>
    <x v="4"/>
    <x v="2"/>
    <s v="Overdue"/>
    <x v="1"/>
    <s v="USD"/>
    <n v="20405.98"/>
  </r>
  <r>
    <s v="A2310000"/>
    <x v="35"/>
    <x v="34"/>
    <n v="103918352"/>
    <x v="0"/>
    <x v="1"/>
    <x v="1"/>
    <s v="Orupabo, Amoni 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957"/>
    <x v="4"/>
    <n v="31.9"/>
    <x v="4"/>
    <x v="2"/>
    <s v="Overdue"/>
    <x v="1"/>
    <s v="USD"/>
    <n v="45384.18"/>
  </r>
  <r>
    <s v="A2310000"/>
    <x v="35"/>
    <x v="34"/>
    <n v="103918352"/>
    <x v="0"/>
    <x v="1"/>
    <x v="1"/>
    <s v="Orupabo, Amoni 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957"/>
    <x v="4"/>
    <n v="31.9"/>
    <x v="4"/>
    <x v="2"/>
    <s v="Overdue"/>
    <x v="1"/>
    <s v="USD"/>
    <n v="20692.830000000002"/>
  </r>
  <r>
    <s v="A2310000"/>
    <x v="35"/>
    <x v="34"/>
    <n v="103918353"/>
    <x v="0"/>
    <x v="1"/>
    <x v="1"/>
    <s v="Orupabo, Amoni 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957"/>
    <x v="4"/>
    <n v="31.9"/>
    <x v="4"/>
    <x v="2"/>
    <s v="Overdue"/>
    <x v="1"/>
    <s v="USD"/>
    <n v="79487.429999999993"/>
  </r>
  <r>
    <s v="A2310000"/>
    <x v="35"/>
    <x v="34"/>
    <n v="103918353"/>
    <x v="0"/>
    <x v="1"/>
    <x v="1"/>
    <s v="Orupabo, Amoni 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957"/>
    <x v="4"/>
    <n v="31.9"/>
    <x v="4"/>
    <x v="2"/>
    <s v="Overdue"/>
    <x v="1"/>
    <s v="USD"/>
    <n v="53781"/>
  </r>
  <r>
    <s v="A2310000"/>
    <x v="35"/>
    <x v="34"/>
    <n v="103918353"/>
    <x v="0"/>
    <x v="1"/>
    <x v="1"/>
    <s v="Orupabo, Amoni 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957"/>
    <x v="4"/>
    <n v="31.9"/>
    <x v="4"/>
    <x v="2"/>
    <s v="Overdue"/>
    <x v="1"/>
    <s v="USD"/>
    <n v="47575.5"/>
  </r>
  <r>
    <s v="A2310000"/>
    <x v="35"/>
    <x v="34"/>
    <n v="103918353"/>
    <x v="0"/>
    <x v="1"/>
    <x v="1"/>
    <s v="Orupabo, Amoni 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957"/>
    <x v="4"/>
    <n v="31.9"/>
    <x v="4"/>
    <x v="2"/>
    <s v="Overdue"/>
    <x v="1"/>
    <s v="USD"/>
    <n v="47224.17"/>
  </r>
  <r>
    <s v="A2310000"/>
    <x v="35"/>
    <x v="34"/>
    <n v="103918353"/>
    <x v="0"/>
    <x v="1"/>
    <x v="1"/>
    <s v="Orupabo, Amoni "/>
    <s v="WHT Outstg"/>
    <s v="WHT on inv 1800016317 SUPPLEMENTARY 201"/>
    <s v=""/>
    <s v="AB"/>
    <s v=""/>
    <d v="2020-05-18T00:00:00"/>
    <d v="2020-05-18T00:00:00"/>
    <d v="2020-05-18T00:00:00"/>
    <s v="USD"/>
    <n v="11174.4"/>
    <n v="957"/>
    <x v="4"/>
    <n v="31.9"/>
    <x v="4"/>
    <x v="2"/>
    <s v="Overdue"/>
    <x v="1"/>
    <s v="USD"/>
    <n v="11174.4"/>
  </r>
  <r>
    <s v="A2310000"/>
    <x v="35"/>
    <x v="34"/>
    <n v="103918353"/>
    <x v="0"/>
    <x v="1"/>
    <x v="1"/>
    <s v="Orupabo, Amoni 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957"/>
    <x v="4"/>
    <n v="31.9"/>
    <x v="4"/>
    <x v="2"/>
    <s v="Overdue"/>
    <x v="1"/>
    <s v="USD"/>
    <n v="9562.35"/>
  </r>
  <r>
    <s v="A2310000"/>
    <x v="35"/>
    <x v="34"/>
    <n v="103918353"/>
    <x v="0"/>
    <x v="1"/>
    <x v="1"/>
    <s v="Orupabo, Amoni 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957"/>
    <x v="4"/>
    <n v="31.9"/>
    <x v="4"/>
    <x v="2"/>
    <s v="Overdue"/>
    <x v="1"/>
    <s v="USD"/>
    <n v="68626.100000000006"/>
  </r>
  <r>
    <s v="A2310000"/>
    <x v="35"/>
    <x v="34"/>
    <n v="103918353"/>
    <x v="0"/>
    <x v="1"/>
    <x v="1"/>
    <s v="Orupabo, Amoni 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957"/>
    <x v="4"/>
    <n v="31.9"/>
    <x v="4"/>
    <x v="2"/>
    <s v="Overdue"/>
    <x v="1"/>
    <s v="USD"/>
    <n v="7239.75"/>
  </r>
  <r>
    <s v="A2310000"/>
    <x v="35"/>
    <x v="34"/>
    <n v="103918353"/>
    <x v="0"/>
    <x v="1"/>
    <x v="1"/>
    <s v="Orupabo, Amoni 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957"/>
    <x v="4"/>
    <n v="31.9"/>
    <x v="4"/>
    <x v="2"/>
    <s v="Overdue"/>
    <x v="1"/>
    <s v="USD"/>
    <n v="16461.599999999999"/>
  </r>
  <r>
    <s v="A2310000"/>
    <x v="35"/>
    <x v="34"/>
    <n v="103918353"/>
    <x v="0"/>
    <x v="1"/>
    <x v="1"/>
    <s v="Orupabo, Amoni 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957"/>
    <x v="4"/>
    <n v="31.9"/>
    <x v="4"/>
    <x v="2"/>
    <s v="Overdue"/>
    <x v="1"/>
    <s v="USD"/>
    <n v="56495.13"/>
  </r>
  <r>
    <s v="A2310000"/>
    <x v="35"/>
    <x v="34"/>
    <n v="103918353"/>
    <x v="0"/>
    <x v="1"/>
    <x v="1"/>
    <s v="Orupabo, Amoni 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957"/>
    <x v="4"/>
    <n v="31.9"/>
    <x v="4"/>
    <x v="2"/>
    <s v="Overdue"/>
    <x v="1"/>
    <s v="USD"/>
    <n v="64123.5"/>
  </r>
  <r>
    <s v="A2310000"/>
    <x v="35"/>
    <x v="34"/>
    <n v="103918353"/>
    <x v="0"/>
    <x v="1"/>
    <x v="1"/>
    <s v="Orupabo, Amoni 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957"/>
    <x v="4"/>
    <n v="31.9"/>
    <x v="4"/>
    <x v="2"/>
    <s v="Overdue"/>
    <x v="1"/>
    <s v="USD"/>
    <n v="2068.5"/>
  </r>
  <r>
    <s v="A2310000"/>
    <x v="35"/>
    <x v="34"/>
    <n v="103918353"/>
    <x v="0"/>
    <x v="1"/>
    <x v="1"/>
    <s v="Orupabo, Amoni 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957"/>
    <x v="4"/>
    <n v="31.9"/>
    <x v="4"/>
    <x v="2"/>
    <s v="Overdue"/>
    <x v="1"/>
    <s v="USD"/>
    <n v="63858.8"/>
  </r>
  <r>
    <s v="A2310000"/>
    <x v="35"/>
    <x v="34"/>
    <n v="103918353"/>
    <x v="0"/>
    <x v="1"/>
    <x v="1"/>
    <s v="Orupabo, Amoni 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957"/>
    <x v="4"/>
    <n v="31.9"/>
    <x v="4"/>
    <x v="2"/>
    <s v="Overdue"/>
    <x v="1"/>
    <s v="USD"/>
    <n v="74027.100000000006"/>
  </r>
  <r>
    <s v="A2310000"/>
    <x v="35"/>
    <x v="34"/>
    <n v="103918353"/>
    <x v="0"/>
    <x v="1"/>
    <x v="1"/>
    <s v="Orupabo, Amoni 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957"/>
    <x v="4"/>
    <n v="31.9"/>
    <x v="4"/>
    <x v="2"/>
    <s v="Overdue"/>
    <x v="1"/>
    <s v="USD"/>
    <n v="73742.86"/>
  </r>
  <r>
    <s v="A2310000"/>
    <x v="35"/>
    <x v="34"/>
    <n v="103918353"/>
    <x v="0"/>
    <x v="1"/>
    <x v="1"/>
    <s v="Orupabo, Amoni 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957"/>
    <x v="4"/>
    <n v="31.9"/>
    <x v="4"/>
    <x v="2"/>
    <s v="Overdue"/>
    <x v="1"/>
    <s v="USD"/>
    <n v="67480.28"/>
  </r>
  <r>
    <s v="A2310000"/>
    <x v="35"/>
    <x v="34"/>
    <n v="103918353"/>
    <x v="0"/>
    <x v="1"/>
    <x v="1"/>
    <s v="Orupabo, Amoni 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957"/>
    <x v="4"/>
    <n v="31.9"/>
    <x v="4"/>
    <x v="2"/>
    <s v="Overdue"/>
    <x v="1"/>
    <s v="USD"/>
    <n v="76655.91"/>
  </r>
  <r>
    <s v="A2310000"/>
    <x v="35"/>
    <x v="34"/>
    <n v="103918353"/>
    <x v="0"/>
    <x v="1"/>
    <x v="1"/>
    <s v="Orupabo, Amoni 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957"/>
    <x v="4"/>
    <n v="31.9"/>
    <x v="4"/>
    <x v="2"/>
    <s v="Overdue"/>
    <x v="1"/>
    <s v="USD"/>
    <n v="78675.179999999993"/>
  </r>
  <r>
    <s v="A2310000"/>
    <x v="35"/>
    <x v="34"/>
    <n v="103918353"/>
    <x v="0"/>
    <x v="1"/>
    <x v="1"/>
    <s v="Orupabo, Amoni "/>
    <s v="WHT Outstg"/>
    <s v="WHT on inv 1800018480  Jul2017CrudeHandli"/>
    <s v=""/>
    <s v="AB"/>
    <s v=""/>
    <d v="2020-05-18T00:00:00"/>
    <d v="2020-05-18T00:00:00"/>
    <d v="2020-05-18T00:00:00"/>
    <s v="USD"/>
    <n v="36136.25"/>
    <n v="957"/>
    <x v="4"/>
    <n v="31.9"/>
    <x v="4"/>
    <x v="2"/>
    <s v="Overdue"/>
    <x v="1"/>
    <s v="USD"/>
    <n v="36136.25"/>
  </r>
  <r>
    <s v="A2310000"/>
    <x v="35"/>
    <x v="34"/>
    <n v="103918353"/>
    <x v="0"/>
    <x v="1"/>
    <x v="1"/>
    <s v="Orupabo, Amoni 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957"/>
    <x v="4"/>
    <n v="31.9"/>
    <x v="4"/>
    <x v="2"/>
    <s v="Overdue"/>
    <x v="1"/>
    <s v="USD"/>
    <n v="10286.200000000001"/>
  </r>
  <r>
    <s v="A2310000"/>
    <x v="35"/>
    <x v="34"/>
    <n v="103918353"/>
    <x v="0"/>
    <x v="1"/>
    <x v="1"/>
    <s v="Orupabo, Amoni "/>
    <s v="WHT Outstg"/>
    <s v="WHT on inv 1800018660  AUG 2017 Crude Han"/>
    <s v=""/>
    <s v="AB"/>
    <s v=""/>
    <d v="2020-05-18T00:00:00"/>
    <d v="2020-05-18T00:00:00"/>
    <d v="2020-05-18T00:00:00"/>
    <s v="USD"/>
    <n v="80420.52"/>
    <n v="957"/>
    <x v="4"/>
    <n v="31.9"/>
    <x v="4"/>
    <x v="2"/>
    <s v="Overdue"/>
    <x v="1"/>
    <s v="USD"/>
    <n v="80420.52"/>
  </r>
  <r>
    <s v="A2310000"/>
    <x v="35"/>
    <x v="34"/>
    <n v="103918353"/>
    <x v="0"/>
    <x v="1"/>
    <x v="1"/>
    <s v="Orupabo, Amoni 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957"/>
    <x v="4"/>
    <n v="31.9"/>
    <x v="4"/>
    <x v="2"/>
    <s v="Overdue"/>
    <x v="1"/>
    <s v="USD"/>
    <n v="36641.230000000003"/>
  </r>
  <r>
    <s v="A2310000"/>
    <x v="35"/>
    <x v="34"/>
    <n v="103905917"/>
    <x v="0"/>
    <x v="1"/>
    <x v="1"/>
    <s v="Orupabo, Amoni "/>
    <s v="WHT Outstg"/>
    <s v="WHT ON 1800021180-DEC 2018 Crude Handling"/>
    <s v=""/>
    <s v="AB"/>
    <s v=""/>
    <d v="2020-04-18T00:00:00"/>
    <d v="2020-04-18T00:00:00"/>
    <d v="2019-06-14T00:00:00"/>
    <s v="USD"/>
    <n v="102982.16"/>
    <n v="1296"/>
    <x v="4"/>
    <n v="43.2"/>
    <x v="4"/>
    <x v="2"/>
    <s v="Overdue"/>
    <x v="1"/>
    <s v="USD"/>
    <n v="102982.16"/>
  </r>
  <r>
    <s v="A2310000"/>
    <x v="35"/>
    <x v="34"/>
    <n v="103905917"/>
    <x v="0"/>
    <x v="1"/>
    <x v="1"/>
    <s v="Orupabo, Amoni "/>
    <s v="WHT Outstg"/>
    <s v="WHT ON 1800021347-JAN 2019 Crude Handling"/>
    <s v=""/>
    <s v="AB"/>
    <s v=""/>
    <d v="2020-04-18T00:00:00"/>
    <d v="2020-04-18T00:00:00"/>
    <d v="2019-06-14T00:00:00"/>
    <s v="USD"/>
    <n v="85504.29"/>
    <n v="1296"/>
    <x v="4"/>
    <n v="43.2"/>
    <x v="4"/>
    <x v="2"/>
    <s v="Overdue"/>
    <x v="1"/>
    <s v="USD"/>
    <n v="85504.29"/>
  </r>
  <r>
    <s v="A2310000"/>
    <x v="35"/>
    <x v="34"/>
    <n v="103905917"/>
    <x v="0"/>
    <x v="1"/>
    <x v="1"/>
    <s v="Orupabo, Amoni "/>
    <s v="WHT Outstg"/>
    <s v="WHT ON 1800021001- NOV 2018 Crude Handling"/>
    <s v=""/>
    <s v="AB"/>
    <s v=""/>
    <d v="2020-04-18T00:00:00"/>
    <d v="2020-04-18T00:00:00"/>
    <d v="2019-06-14T00:00:00"/>
    <s v="USD"/>
    <n v="101278.35"/>
    <n v="1296"/>
    <x v="4"/>
    <n v="43.2"/>
    <x v="4"/>
    <x v="2"/>
    <s v="Overdue"/>
    <x v="1"/>
    <s v="USD"/>
    <n v="101278.35"/>
  </r>
  <r>
    <s v="A2310000"/>
    <x v="35"/>
    <x v="34"/>
    <n v="103905918"/>
    <x v="0"/>
    <x v="1"/>
    <x v="1"/>
    <s v="Orupabo, Amoni 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1296"/>
    <x v="4"/>
    <n v="43.2"/>
    <x v="4"/>
    <x v="2"/>
    <s v="Overdue"/>
    <x v="1"/>
    <s v="USD"/>
    <n v="90949.759999999995"/>
  </r>
  <r>
    <s v="A2310000"/>
    <x v="35"/>
    <x v="34"/>
    <n v="103905918"/>
    <x v="0"/>
    <x v="1"/>
    <x v="1"/>
    <s v="Orupabo, Amoni "/>
    <s v="WHT Outstg"/>
    <s v="WHT ON 1800020761- Supplementary CHA Sep 2018"/>
    <s v=""/>
    <s v="AB"/>
    <s v=""/>
    <d v="2020-04-18T00:00:00"/>
    <d v="2020-04-18T00:00:00"/>
    <d v="2019-06-14T00:00:00"/>
    <s v="USD"/>
    <n v="76734"/>
    <n v="1296"/>
    <x v="4"/>
    <n v="43.2"/>
    <x v="4"/>
    <x v="2"/>
    <s v="Overdue"/>
    <x v="1"/>
    <s v="USD"/>
    <n v="76734"/>
  </r>
  <r>
    <s v="A2310000"/>
    <x v="35"/>
    <x v="34"/>
    <n v="103905916"/>
    <x v="0"/>
    <x v="1"/>
    <x v="1"/>
    <s v="Orupabo, Amoni "/>
    <s v="WHT Outstg"/>
    <s v="WHT ON 1800021181-DEC 2018 Crude Handling"/>
    <s v=""/>
    <s v="AB"/>
    <s v=""/>
    <d v="2020-04-18T00:00:00"/>
    <d v="2020-04-18T00:00:00"/>
    <d v="2019-05-31T00:00:00"/>
    <s v="NGN"/>
    <n v="21037267.59"/>
    <n v="1310"/>
    <x v="4"/>
    <n v="43.666666666666664"/>
    <x v="4"/>
    <x v="2"/>
    <s v="Overdue"/>
    <x v="1"/>
    <s v="USD"/>
    <n v="58355.28"/>
  </r>
  <r>
    <s v="A2310000"/>
    <x v="35"/>
    <x v="34"/>
    <n v="103905916"/>
    <x v="0"/>
    <x v="1"/>
    <x v="1"/>
    <s v="Orupabo, Amoni 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1310"/>
    <x v="4"/>
    <n v="43.666666666666664"/>
    <x v="4"/>
    <x v="2"/>
    <s v="Overdue"/>
    <x v="1"/>
    <s v="USD"/>
    <n v="48439.41"/>
  </r>
  <r>
    <s v="A2310000"/>
    <x v="35"/>
    <x v="34"/>
    <n v="103905914"/>
    <x v="0"/>
    <x v="1"/>
    <x v="1"/>
    <s v="Orupabo, Amoni 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391"/>
    <x v="4"/>
    <n v="46.366666666666667"/>
    <x v="4"/>
    <x v="2"/>
    <s v="Overdue"/>
    <x v="1"/>
    <s v="USD"/>
    <n v="42544.65"/>
  </r>
  <r>
    <s v="A2310000"/>
    <x v="35"/>
    <x v="34"/>
    <n v="103905914"/>
    <x v="0"/>
    <x v="1"/>
    <x v="1"/>
    <s v="Orupabo, Amoni 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391"/>
    <x v="4"/>
    <n v="46.366666666666667"/>
    <x v="4"/>
    <x v="2"/>
    <s v="Overdue"/>
    <x v="1"/>
    <s v="USD"/>
    <n v="44804.35"/>
  </r>
  <r>
    <s v="A2310000"/>
    <x v="35"/>
    <x v="34"/>
    <n v="103905914"/>
    <x v="0"/>
    <x v="1"/>
    <x v="1"/>
    <s v="Orupabo, Amoni 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391"/>
    <x v="4"/>
    <n v="46.366666666666667"/>
    <x v="4"/>
    <x v="2"/>
    <s v="Overdue"/>
    <x v="1"/>
    <s v="USD"/>
    <n v="43359.05"/>
  </r>
  <r>
    <s v="A2310000"/>
    <x v="35"/>
    <x v="34"/>
    <n v="103905914"/>
    <x v="0"/>
    <x v="1"/>
    <x v="1"/>
    <s v="Orupabo, Amoni 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391"/>
    <x v="4"/>
    <n v="46.366666666666667"/>
    <x v="4"/>
    <x v="2"/>
    <s v="Overdue"/>
    <x v="1"/>
    <s v="USD"/>
    <n v="51465.49"/>
  </r>
  <r>
    <s v="A2310000"/>
    <x v="35"/>
    <x v="34"/>
    <n v="103905914"/>
    <x v="0"/>
    <x v="1"/>
    <x v="1"/>
    <s v="Orupabo, Amoni "/>
    <s v="WHT Outstg"/>
    <s v="WHT ON 1800021002-NOV 2018 Crude Handling"/>
    <s v=""/>
    <s v="AB"/>
    <s v=""/>
    <d v="2020-04-17T00:00:00"/>
    <d v="2020-04-17T00:00:00"/>
    <d v="2019-03-11T00:00:00"/>
    <s v="NGN"/>
    <n v="20672292.27"/>
    <n v="1391"/>
    <x v="4"/>
    <n v="46.366666666666667"/>
    <x v="4"/>
    <x v="2"/>
    <s v="Overdue"/>
    <x v="1"/>
    <s v="USD"/>
    <n v="57342.87"/>
  </r>
  <r>
    <s v="A2310000"/>
    <x v="35"/>
    <x v="34"/>
    <n v="103905919"/>
    <x v="0"/>
    <x v="1"/>
    <x v="1"/>
    <s v="Orupabo, Amoni "/>
    <s v="WHT Outstg"/>
    <s v="WHT ON 1800020520- CHA Invoice Aug 2018"/>
    <s v=""/>
    <s v="AB"/>
    <s v=""/>
    <d v="2020-04-18T00:00:00"/>
    <d v="2020-04-18T00:00:00"/>
    <d v="2019-03-11T00:00:00"/>
    <s v="USD"/>
    <n v="79291.8"/>
    <n v="1391"/>
    <x v="4"/>
    <n v="46.366666666666667"/>
    <x v="4"/>
    <x v="2"/>
    <s v="Overdue"/>
    <x v="1"/>
    <s v="USD"/>
    <n v="79291.8"/>
  </r>
  <r>
    <s v="A2310000"/>
    <x v="35"/>
    <x v="34"/>
    <n v="103905920"/>
    <x v="0"/>
    <x v="1"/>
    <x v="1"/>
    <s v="Orupabo, Amoni "/>
    <s v="WHT Outstg"/>
    <s v="WHT ON 1800019773-MAR 2018 Crude Handling"/>
    <s v=""/>
    <s v="AB"/>
    <s v=""/>
    <d v="2020-04-18T00:00:00"/>
    <d v="2020-04-18T00:00:00"/>
    <d v="2018-11-30T00:00:00"/>
    <s v="USD"/>
    <n v="102295.44"/>
    <n v="1492"/>
    <x v="4"/>
    <n v="49.733333333333334"/>
    <x v="4"/>
    <x v="2"/>
    <s v="Overdue"/>
    <x v="1"/>
    <s v="USD"/>
    <n v="102295.44"/>
  </r>
  <r>
    <s v="A2310000"/>
    <x v="35"/>
    <x v="34"/>
    <n v="103554739"/>
    <x v="0"/>
    <x v="1"/>
    <x v="1"/>
    <s v="Orupabo, Amoni "/>
    <s v="WHT Outstg"/>
    <s v="WHT on inv 1800019295 Dec17"/>
    <s v=""/>
    <s v="AB"/>
    <s v=""/>
    <d v="2018-04-30T00:00:00"/>
    <d v="2018-04-30T00:00:00"/>
    <d v="2018-04-30T00:00:00"/>
    <s v="NGN"/>
    <n v="17096190.329999998"/>
    <n v="1706"/>
    <x v="4"/>
    <n v="56.866666666666667"/>
    <x v="4"/>
    <x v="2"/>
    <s v="Overdue"/>
    <x v="1"/>
    <s v="USD"/>
    <n v="56025.93"/>
  </r>
  <r>
    <s v="A2310000"/>
    <x v="35"/>
    <x v="34"/>
    <n v="103905915"/>
    <x v="0"/>
    <x v="1"/>
    <x v="1"/>
    <s v="Orupabo, Amoni 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706"/>
    <x v="4"/>
    <n v="56.866666666666667"/>
    <x v="4"/>
    <x v="2"/>
    <s v="Overdue"/>
    <x v="1"/>
    <s v="USD"/>
    <n v="24642.82"/>
  </r>
  <r>
    <s v="A2310000"/>
    <x v="35"/>
    <x v="34"/>
    <n v="103905915"/>
    <x v="0"/>
    <x v="1"/>
    <x v="1"/>
    <s v="Orupabo, Amoni "/>
    <s v="WHT Outstg"/>
    <s v="WHT ON 1800019212-NOV 2017 Crude Handling"/>
    <s v=""/>
    <s v="AB"/>
    <s v=""/>
    <d v="2020-04-18T00:00:00"/>
    <d v="2020-04-18T00:00:00"/>
    <d v="2018-04-30T00:00:00"/>
    <s v="NGN"/>
    <n v="16765881.82"/>
    <n v="1706"/>
    <x v="4"/>
    <n v="56.866666666666667"/>
    <x v="4"/>
    <x v="2"/>
    <s v="Overdue"/>
    <x v="1"/>
    <s v="USD"/>
    <n v="46506.879999999997"/>
  </r>
  <r>
    <s v="A2310000"/>
    <x v="35"/>
    <x v="34"/>
    <n v="103905921"/>
    <x v="0"/>
    <x v="1"/>
    <x v="1"/>
    <s v="Orupabo, Amoni "/>
    <s v="WHT Outstg"/>
    <s v="WHT ON 1800019211-NOV 2017 Crude Handling"/>
    <s v=""/>
    <s v="AB"/>
    <s v=""/>
    <d v="2020-04-18T00:00:00"/>
    <d v="2020-04-18T00:00:00"/>
    <d v="2018-04-30T00:00:00"/>
    <s v="USD"/>
    <n v="82344.59"/>
    <n v="1706"/>
    <x v="4"/>
    <n v="56.866666666666667"/>
    <x v="4"/>
    <x v="2"/>
    <s v="Overdue"/>
    <x v="1"/>
    <s v="USD"/>
    <n v="82344.59"/>
  </r>
  <r>
    <s v="A2310000"/>
    <x v="35"/>
    <x v="34"/>
    <n v="103905921"/>
    <x v="0"/>
    <x v="1"/>
    <x v="1"/>
    <s v="Orupabo, Amoni "/>
    <s v="WHT Outstg"/>
    <s v="WHT ON 1800019294-DEC 2017 Crude Handling"/>
    <s v=""/>
    <s v="AB"/>
    <s v=""/>
    <d v="2020-04-18T00:00:00"/>
    <d v="2020-04-18T00:00:00"/>
    <d v="2018-04-30T00:00:00"/>
    <s v="USD"/>
    <n v="83855.86"/>
    <n v="1706"/>
    <x v="4"/>
    <n v="56.866666666666667"/>
    <x v="4"/>
    <x v="2"/>
    <s v="Overdue"/>
    <x v="1"/>
    <s v="USD"/>
    <n v="83855.86"/>
  </r>
  <r>
    <s v="A2310000"/>
    <x v="35"/>
    <x v="34"/>
    <n v="103905921"/>
    <x v="0"/>
    <x v="1"/>
    <x v="1"/>
    <s v="Orupabo, Amoni "/>
    <s v="WHT Outstg"/>
    <s v="WHT ON 1800019467-JAN 2018 Crude Handling"/>
    <s v=""/>
    <s v="AB"/>
    <s v=""/>
    <d v="2020-04-18T00:00:00"/>
    <d v="2020-04-18T00:00:00"/>
    <d v="2018-04-30T00:00:00"/>
    <s v="USD"/>
    <n v="99496.69"/>
    <n v="1706"/>
    <x v="4"/>
    <n v="56.866666666666667"/>
    <x v="4"/>
    <x v="2"/>
    <s v="Overdue"/>
    <x v="1"/>
    <s v="USD"/>
    <n v="99496.69"/>
  </r>
  <r>
    <s v="A2310000"/>
    <x v="35"/>
    <x v="34"/>
    <n v="103905921"/>
    <x v="0"/>
    <x v="1"/>
    <x v="1"/>
    <s v="Orupabo, Amoni "/>
    <s v="WHT Outstg"/>
    <s v="WHT ON 1800019580-FEB 2018 Crude Handling"/>
    <s v=""/>
    <s v="AB"/>
    <s v=""/>
    <d v="2020-04-18T00:00:00"/>
    <d v="2020-04-18T00:00:00"/>
    <d v="2018-04-30T00:00:00"/>
    <s v="USD"/>
    <n v="94764.88"/>
    <n v="1706"/>
    <x v="4"/>
    <n v="56.866666666666667"/>
    <x v="4"/>
    <x v="2"/>
    <s v="Overdue"/>
    <x v="1"/>
    <s v="USD"/>
    <n v="94764.88"/>
  </r>
  <r>
    <s v="A2310000"/>
    <x v="36"/>
    <x v="35"/>
    <n v="1800028596"/>
    <x v="0"/>
    <x v="1"/>
    <x v="6"/>
    <s v="Orupabo, Amoni "/>
    <n v="0"/>
    <s v="ER Equipment RENTED TO EROTON WELL FIRE INCIDENT  "/>
    <s v="468"/>
    <s v="DR"/>
    <s v=""/>
    <d v="2022-12-19T00:00:00"/>
    <d v="2022-12-19T00:00:00"/>
    <d v="2023-01-18T00:00:00"/>
    <s v="USD"/>
    <n v="237650"/>
    <n v="-18"/>
    <x v="0"/>
    <n v="-0.6"/>
    <x v="0"/>
    <x v="0"/>
    <s v="Not Overdue"/>
    <x v="0"/>
    <s v="USD"/>
    <n v="237650"/>
  </r>
  <r>
    <s v="A2310000"/>
    <x v="36"/>
    <x v="35"/>
    <n v="104318760"/>
    <x v="0"/>
    <x v="1"/>
    <x v="1"/>
    <s v="Orupabo, Amoni "/>
    <n v="0"/>
    <s v="BAL_1800024605 EROTON JULY 2020 Crude Handling"/>
    <s v=""/>
    <s v="AB"/>
    <s v=""/>
    <d v="2022-12-05T00:00:00"/>
    <d v="2022-12-05T00:00:00"/>
    <d v="2022-12-05T00:00:00"/>
    <s v="NGN"/>
    <n v="202138402.5"/>
    <n v="26"/>
    <x v="5"/>
    <n v="0.8666666666666667"/>
    <x v="1"/>
    <x v="1"/>
    <s v="Overdue"/>
    <x v="0"/>
    <s v="USD"/>
    <n v="510068.13"/>
  </r>
  <r>
    <s v="A2310000"/>
    <x v="36"/>
    <x v="35"/>
    <n v="104316144"/>
    <x v="0"/>
    <x v="1"/>
    <x v="1"/>
    <s v="Orupabo, Amoni "/>
    <n v="0"/>
    <s v="BAL_1800026000 EROTON APR 2021 Crude Handling"/>
    <s v=""/>
    <s v="AB"/>
    <s v=""/>
    <d v="2022-11-30T00:00:00"/>
    <d v="2022-11-30T00:00:00"/>
    <d v="2022-11-30T00:00:00"/>
    <s v="USD"/>
    <n v="1053334.3999999999"/>
    <n v="31"/>
    <x v="1"/>
    <n v="1.0333333333333334"/>
    <x v="1"/>
    <x v="1"/>
    <s v="Overdue"/>
    <x v="0"/>
    <s v="USD"/>
    <n v="1053334.3999999999"/>
  </r>
  <r>
    <s v="A2310000"/>
    <x v="36"/>
    <x v="35"/>
    <n v="104316144"/>
    <x v="0"/>
    <x v="1"/>
    <x v="1"/>
    <s v="Orupabo, Amoni "/>
    <n v="0"/>
    <s v="WHT_1600003829 EROTON JAN-APR 2021 SUPPLEM CRUDE H"/>
    <s v=""/>
    <s v="AB"/>
    <s v=""/>
    <d v="2022-11-30T00:00:00"/>
    <d v="2022-11-30T00:00:00"/>
    <d v="2022-11-30T00:00:00"/>
    <s v="USD"/>
    <n v="-6406.31"/>
    <n v="31"/>
    <x v="1"/>
    <n v="1.0333333333333334"/>
    <x v="0"/>
    <x v="0"/>
    <s v="Overdue"/>
    <x v="1"/>
    <s v="USD"/>
    <n v="-6406.31"/>
  </r>
  <r>
    <s v="A2310000"/>
    <x v="36"/>
    <x v="35"/>
    <n v="104316137"/>
    <x v="0"/>
    <x v="1"/>
    <x v="1"/>
    <s v="Orupabo, Amoni "/>
    <n v="0"/>
    <s v="WHT_1600003830 EROTON JAN-APR 2021 SUPPLEM CRUDE H"/>
    <s v=""/>
    <s v="AB"/>
    <s v=""/>
    <d v="2022-11-30T00:00:00"/>
    <d v="2022-11-30T00:00:00"/>
    <d v="2022-11-30T00:00:00"/>
    <s v="NGN"/>
    <n v="-1620797.58"/>
    <n v="31"/>
    <x v="1"/>
    <n v="1.0333333333333334"/>
    <x v="0"/>
    <x v="0"/>
    <s v="Overdue"/>
    <x v="1"/>
    <s v="USD"/>
    <n v="-3650.2"/>
  </r>
  <r>
    <s v="A2310000"/>
    <x v="36"/>
    <x v="35"/>
    <n v="104316137"/>
    <x v="0"/>
    <x v="1"/>
    <x v="1"/>
    <s v="Orupabo, Amoni "/>
    <n v="0"/>
    <s v="WHT_1800019415 Jan-Mar 2017 Eroton Suppl and Inter"/>
    <s v=""/>
    <s v="AB"/>
    <s v=""/>
    <d v="2022-11-30T00:00:00"/>
    <d v="2022-11-30T00:00:00"/>
    <d v="2022-11-30T00:00:00"/>
    <s v="NGN"/>
    <n v="5015691.57"/>
    <n v="31"/>
    <x v="0"/>
    <s v="Not Overdue"/>
    <x v="0"/>
    <x v="0"/>
    <s v="Not Overdue"/>
    <x v="1"/>
    <s v="USD"/>
    <n v="11295.84"/>
  </r>
  <r>
    <s v="A2310000"/>
    <x v="36"/>
    <x v="35"/>
    <n v="104316137"/>
    <x v="0"/>
    <x v="1"/>
    <x v="1"/>
    <s v="Orupabo, Amoni "/>
    <n v="0"/>
    <s v="WHT_1800023387 EROTON DEC 2019 Crude Handling"/>
    <s v=""/>
    <s v="AB"/>
    <s v=""/>
    <d v="2022-11-30T00:00:00"/>
    <d v="2022-11-30T00:00:00"/>
    <d v="2022-11-30T00:00:00"/>
    <s v="NGN"/>
    <n v="19588094.460000001"/>
    <n v="31"/>
    <x v="0"/>
    <s v="Not Overdue"/>
    <x v="0"/>
    <x v="0"/>
    <s v="Not Overdue"/>
    <x v="1"/>
    <s v="USD"/>
    <n v="44114.35"/>
  </r>
  <r>
    <s v="A2310000"/>
    <x v="36"/>
    <x v="35"/>
    <n v="104316137"/>
    <x v="0"/>
    <x v="1"/>
    <x v="1"/>
    <s v="Orupabo, Amoni "/>
    <n v="0"/>
    <s v="WHT_1800023617 EROTON JAN 2020 Crude Handling"/>
    <s v=""/>
    <s v="AB"/>
    <s v=""/>
    <d v="2022-11-30T00:00:00"/>
    <d v="2022-11-30T00:00:00"/>
    <d v="2022-11-30T00:00:00"/>
    <s v="NGN"/>
    <n v="15028681.210000001"/>
    <n v="31"/>
    <x v="0"/>
    <s v="Not Overdue"/>
    <x v="0"/>
    <x v="0"/>
    <s v="Not Overdue"/>
    <x v="1"/>
    <s v="USD"/>
    <n v="33846.089999999997"/>
  </r>
  <r>
    <s v="A2310000"/>
    <x v="36"/>
    <x v="35"/>
    <n v="104316137"/>
    <x v="0"/>
    <x v="1"/>
    <x v="1"/>
    <s v="Orupabo, Amoni "/>
    <n v="0"/>
    <s v="WHT_1800023744 EROTON FEB 2020 Crude Handling"/>
    <s v=""/>
    <s v="AB"/>
    <s v=""/>
    <d v="2022-11-30T00:00:00"/>
    <d v="2022-11-30T00:00:00"/>
    <d v="2022-11-30T00:00:00"/>
    <s v="NGN"/>
    <n v="20887077.640000001"/>
    <n v="31"/>
    <x v="0"/>
    <s v="Not Overdue"/>
    <x v="0"/>
    <x v="0"/>
    <s v="Not Overdue"/>
    <x v="1"/>
    <s v="USD"/>
    <n v="47039.79"/>
  </r>
  <r>
    <s v="A2310000"/>
    <x v="36"/>
    <x v="35"/>
    <n v="104316144"/>
    <x v="0"/>
    <x v="1"/>
    <x v="1"/>
    <s v="Orupabo, Amoni "/>
    <n v="0"/>
    <s v="WHT_1800023814 EROTON Excess RPC charges for 2019"/>
    <s v=""/>
    <s v="AB"/>
    <s v=""/>
    <d v="2022-11-30T00:00:00"/>
    <d v="2022-11-30T00:00:00"/>
    <d v="2022-11-30T00:00:00"/>
    <s v="USD"/>
    <n v="94946.78"/>
    <n v="31"/>
    <x v="0"/>
    <s v="Not Overdue"/>
    <x v="0"/>
    <x v="0"/>
    <s v="Not Overdue"/>
    <x v="1"/>
    <s v="USD"/>
    <n v="94946.78"/>
  </r>
  <r>
    <s v="A2310000"/>
    <x v="36"/>
    <x v="35"/>
    <n v="104316137"/>
    <x v="0"/>
    <x v="1"/>
    <x v="1"/>
    <s v="Orupabo, Amoni "/>
    <n v="0"/>
    <s v="WHT_1800023815 EROTON Excess RPC charges for 2019"/>
    <s v=""/>
    <s v="AB"/>
    <s v=""/>
    <d v="2022-11-30T00:00:00"/>
    <d v="2022-11-30T00:00:00"/>
    <d v="2022-11-30T00:00:00"/>
    <s v="NGN"/>
    <n v="19395509.289999999"/>
    <n v="31"/>
    <x v="0"/>
    <s v="Not Overdue"/>
    <x v="0"/>
    <x v="0"/>
    <s v="Not Overdue"/>
    <x v="1"/>
    <s v="USD"/>
    <n v="43680.63"/>
  </r>
  <r>
    <s v="A2310000"/>
    <x v="36"/>
    <x v="35"/>
    <n v="104316137"/>
    <x v="0"/>
    <x v="1"/>
    <x v="1"/>
    <s v="Orupabo, Amoni "/>
    <n v="0"/>
    <s v="WHT_1800024363 EROTON MAY 2020 Crude Handling"/>
    <s v=""/>
    <s v="AB"/>
    <s v=""/>
    <d v="2022-11-30T00:00:00"/>
    <d v="2022-11-30T00:00:00"/>
    <d v="2022-11-30T00:00:00"/>
    <s v="NGN"/>
    <n v="26472977.199999999"/>
    <n v="31"/>
    <x v="0"/>
    <s v="Not Overdue"/>
    <x v="0"/>
    <x v="0"/>
    <s v="Not Overdue"/>
    <x v="1"/>
    <s v="USD"/>
    <n v="59619.79"/>
  </r>
  <r>
    <s v="A2310000"/>
    <x v="36"/>
    <x v="35"/>
    <n v="104316137"/>
    <x v="0"/>
    <x v="1"/>
    <x v="1"/>
    <s v="Orupabo, Amoni "/>
    <n v="0"/>
    <s v="WHT_1800024444 EROTON JUN 2020 Crude Handling"/>
    <s v=""/>
    <s v="AB"/>
    <s v=""/>
    <d v="2022-11-30T00:00:00"/>
    <d v="2022-11-30T00:00:00"/>
    <d v="2022-11-30T00:00:00"/>
    <s v="NGN"/>
    <n v="25556056.109999999"/>
    <n v="31"/>
    <x v="0"/>
    <s v="Not Overdue"/>
    <x v="0"/>
    <x v="0"/>
    <s v="Not Overdue"/>
    <x v="1"/>
    <s v="USD"/>
    <n v="57554.79"/>
  </r>
  <r>
    <s v="A2310000"/>
    <x v="36"/>
    <x v="35"/>
    <n v="104316137"/>
    <x v="0"/>
    <x v="1"/>
    <x v="1"/>
    <s v="Orupabo, Amoni "/>
    <n v="0"/>
    <s v="WHT_1800024605 EROTON JULY 2020 Crude Handling"/>
    <s v=""/>
    <s v="AB"/>
    <s v=""/>
    <d v="2022-11-30T00:00:00"/>
    <d v="2022-11-30T00:00:00"/>
    <d v="2022-11-30T00:00:00"/>
    <s v="NGN"/>
    <n v="25465989.66"/>
    <n v="31"/>
    <x v="0"/>
    <s v="Not Overdue"/>
    <x v="0"/>
    <x v="0"/>
    <s v="Not Overdue"/>
    <x v="1"/>
    <s v="USD"/>
    <n v="57351.96"/>
  </r>
  <r>
    <s v="A2310000"/>
    <x v="36"/>
    <x v="35"/>
    <n v="104316144"/>
    <x v="0"/>
    <x v="1"/>
    <x v="1"/>
    <s v="Orupabo, Amoni "/>
    <n v="0"/>
    <s v="WHT_1800024936 EROTON SEPT 2020 Crude Handling"/>
    <s v=""/>
    <s v="AB"/>
    <s v=""/>
    <d v="2022-11-30T00:00:00"/>
    <d v="2022-11-30T00:00:00"/>
    <d v="2022-11-30T00:00:00"/>
    <s v="USD"/>
    <n v="101528.1"/>
    <n v="31"/>
    <x v="0"/>
    <s v="Not Overdue"/>
    <x v="0"/>
    <x v="0"/>
    <s v="Not Overdue"/>
    <x v="1"/>
    <s v="USD"/>
    <n v="101528.1"/>
  </r>
  <r>
    <s v="A2310000"/>
    <x v="36"/>
    <x v="35"/>
    <n v="104316144"/>
    <x v="0"/>
    <x v="1"/>
    <x v="1"/>
    <s v="Orupabo, Amoni "/>
    <n v="0"/>
    <s v="WHT_1800024948 EROTON Jan - Feb 2020 CrdHandl (Sup"/>
    <s v=""/>
    <s v="AB"/>
    <s v=""/>
    <d v="2022-11-30T00:00:00"/>
    <d v="2022-11-30T00:00:00"/>
    <d v="2022-11-30T00:00:00"/>
    <s v="USD"/>
    <n v="764.05"/>
    <n v="31"/>
    <x v="0"/>
    <s v="Not Overdue"/>
    <x v="0"/>
    <x v="0"/>
    <s v="Not Overdue"/>
    <x v="1"/>
    <s v="USD"/>
    <n v="764.05"/>
  </r>
  <r>
    <s v="A2310000"/>
    <x v="36"/>
    <x v="35"/>
    <n v="104316144"/>
    <x v="0"/>
    <x v="1"/>
    <x v="1"/>
    <s v="Orupabo, Amoni "/>
    <n v="0"/>
    <s v="WHT_1800025074 EROTON OCT 2020 Crude Handling"/>
    <s v=""/>
    <s v="AB"/>
    <s v=""/>
    <d v="2022-11-30T00:00:00"/>
    <d v="2022-11-30T00:00:00"/>
    <d v="2022-11-30T00:00:00"/>
    <s v="USD"/>
    <n v="67231.850000000006"/>
    <n v="31"/>
    <x v="0"/>
    <s v="Not Overdue"/>
    <x v="0"/>
    <x v="0"/>
    <s v="Not Overdue"/>
    <x v="1"/>
    <s v="USD"/>
    <n v="67231.850000000006"/>
  </r>
  <r>
    <s v="A2310000"/>
    <x v="36"/>
    <x v="35"/>
    <n v="104316144"/>
    <x v="0"/>
    <x v="1"/>
    <x v="1"/>
    <s v="Orupabo, Amoni "/>
    <n v="0"/>
    <s v="WHT_1800025277 EROTON NOV 2020 Crude Handling"/>
    <s v=""/>
    <s v="AB"/>
    <s v=""/>
    <d v="2022-11-30T00:00:00"/>
    <d v="2022-11-30T00:00:00"/>
    <d v="2022-11-30T00:00:00"/>
    <s v="USD"/>
    <n v="105817.56"/>
    <n v="31"/>
    <x v="0"/>
    <s v="Not Overdue"/>
    <x v="0"/>
    <x v="0"/>
    <s v="Not Overdue"/>
    <x v="1"/>
    <s v="USD"/>
    <n v="105817.56"/>
  </r>
  <r>
    <s v="A2310000"/>
    <x v="36"/>
    <x v="35"/>
    <n v="104316144"/>
    <x v="0"/>
    <x v="1"/>
    <x v="1"/>
    <s v="Orupabo, Amoni "/>
    <n v="0"/>
    <s v="WHT_1800025454 EROTON DEC 2020 Crude Handling"/>
    <s v=""/>
    <s v="AB"/>
    <s v=""/>
    <d v="2022-11-30T00:00:00"/>
    <d v="2022-11-30T00:00:00"/>
    <d v="2022-11-30T00:00:00"/>
    <s v="USD"/>
    <n v="110338.67"/>
    <n v="31"/>
    <x v="0"/>
    <s v="Not Overdue"/>
    <x v="0"/>
    <x v="0"/>
    <s v="Not Overdue"/>
    <x v="1"/>
    <s v="USD"/>
    <n v="110338.67"/>
  </r>
  <r>
    <s v="A2310000"/>
    <x v="36"/>
    <x v="35"/>
    <n v="104316144"/>
    <x v="0"/>
    <x v="1"/>
    <x v="1"/>
    <s v="Orupabo, Amoni "/>
    <n v="0"/>
    <s v="WHT_1800025573 EROTON JAN 2021 Crude Handling"/>
    <s v=""/>
    <s v="AB"/>
    <s v=""/>
    <d v="2022-11-30T00:00:00"/>
    <d v="2022-11-30T00:00:00"/>
    <d v="2022-11-30T00:00:00"/>
    <s v="USD"/>
    <n v="111561.17"/>
    <n v="31"/>
    <x v="0"/>
    <s v="Not Overdue"/>
    <x v="0"/>
    <x v="0"/>
    <s v="Not Overdue"/>
    <x v="1"/>
    <s v="USD"/>
    <n v="111561.17"/>
  </r>
  <r>
    <s v="A2310000"/>
    <x v="36"/>
    <x v="35"/>
    <n v="104316144"/>
    <x v="0"/>
    <x v="1"/>
    <x v="1"/>
    <s v="Orupabo, Amoni "/>
    <n v="0"/>
    <s v="WHT_1800025727 EROTON FEB 2021 Crude Handling"/>
    <s v=""/>
    <s v="AB"/>
    <s v=""/>
    <d v="2022-11-30T00:00:00"/>
    <d v="2022-11-30T00:00:00"/>
    <d v="2022-11-30T00:00:00"/>
    <s v="USD"/>
    <n v="94464.68"/>
    <n v="31"/>
    <x v="0"/>
    <s v="Not Overdue"/>
    <x v="0"/>
    <x v="0"/>
    <s v="Not Overdue"/>
    <x v="1"/>
    <s v="USD"/>
    <n v="94464.68"/>
  </r>
  <r>
    <s v="A2310000"/>
    <x v="36"/>
    <x v="35"/>
    <n v="104316144"/>
    <x v="0"/>
    <x v="1"/>
    <x v="1"/>
    <s v="Orupabo, Amoni "/>
    <n v="0"/>
    <s v="WHT_1800025868 EROTON MARCH2021 Crude Handling"/>
    <s v=""/>
    <s v="AB"/>
    <s v=""/>
    <d v="2022-11-30T00:00:00"/>
    <d v="2022-11-30T00:00:00"/>
    <d v="2022-11-30T00:00:00"/>
    <s v="USD"/>
    <n v="103584.82"/>
    <n v="31"/>
    <x v="0"/>
    <s v="Not Overdue"/>
    <x v="0"/>
    <x v="0"/>
    <s v="Not Overdue"/>
    <x v="1"/>
    <s v="USD"/>
    <n v="103584.82"/>
  </r>
  <r>
    <s v="A2310000"/>
    <x v="36"/>
    <x v="35"/>
    <n v="104316144"/>
    <x v="0"/>
    <x v="1"/>
    <x v="1"/>
    <s v="Orupabo, Amoni "/>
    <n v="0"/>
    <s v="WHT_1800025915 EROTON Excess RPC 2020 Crudehandlin"/>
    <s v=""/>
    <s v="AB"/>
    <s v=""/>
    <d v="2022-11-30T00:00:00"/>
    <d v="2022-11-30T00:00:00"/>
    <d v="2022-11-30T00:00:00"/>
    <s v="USD"/>
    <n v="5595.91"/>
    <n v="31"/>
    <x v="0"/>
    <s v="Not Overdue"/>
    <x v="0"/>
    <x v="0"/>
    <s v="Not Overdue"/>
    <x v="1"/>
    <s v="USD"/>
    <n v="5595.91"/>
  </r>
  <r>
    <s v="A2310000"/>
    <x v="36"/>
    <x v="35"/>
    <n v="104316144"/>
    <x v="0"/>
    <x v="1"/>
    <x v="1"/>
    <s v="Orupabo, Amoni "/>
    <n v="0"/>
    <s v="WHT_1800026000 EROTON APR 2021 Crude Handling"/>
    <s v=""/>
    <s v="AB"/>
    <s v=""/>
    <d v="2022-11-30T00:00:00"/>
    <d v="2022-11-30T00:00:00"/>
    <d v="2022-11-30T00:00:00"/>
    <s v="USD"/>
    <n v="96034.69"/>
    <n v="31"/>
    <x v="0"/>
    <s v="Not Overdue"/>
    <x v="0"/>
    <x v="0"/>
    <s v="Not Overdue"/>
    <x v="1"/>
    <s v="USD"/>
    <n v="96034.69"/>
  </r>
  <r>
    <s v="A2310000"/>
    <x v="36"/>
    <x v="35"/>
    <n v="1800027714"/>
    <x v="0"/>
    <x v="1"/>
    <x v="1"/>
    <s v="Orupabo, Amoni "/>
    <n v="0"/>
    <s v="EROTON APR 2022 Crude Handling"/>
    <s v="468"/>
    <s v="DR"/>
    <s v=""/>
    <d v="2022-05-12T00:00:00"/>
    <d v="2022-05-12T00:00:00"/>
    <d v="2022-06-11T00:00:00"/>
    <s v="USD"/>
    <n v="142.66"/>
    <n v="203"/>
    <x v="4"/>
    <n v="6.7666666666666666"/>
    <x v="2"/>
    <x v="1"/>
    <s v="Overdue"/>
    <x v="0"/>
    <s v="USD"/>
    <n v="142.66"/>
  </r>
  <r>
    <s v="A2310000"/>
    <x v="36"/>
    <x v="35"/>
    <n v="1800027715"/>
    <x v="0"/>
    <x v="1"/>
    <x v="1"/>
    <s v="Orupabo, Amoni "/>
    <n v="0"/>
    <s v="EROTON APR 2022 Crude Handling"/>
    <s v="454"/>
    <s v="DR"/>
    <s v=""/>
    <d v="2022-05-12T00:00:00"/>
    <d v="2022-05-12T00:00:00"/>
    <d v="2022-06-11T00:00:00"/>
    <s v="NGN"/>
    <n v="39506.69"/>
    <n v="203"/>
    <x v="4"/>
    <n v="6.7666666666666666"/>
    <x v="2"/>
    <x v="1"/>
    <s v="Overdue"/>
    <x v="0"/>
    <s v="USD"/>
    <n v="95.23"/>
  </r>
  <r>
    <s v="A2310000"/>
    <x v="36"/>
    <x v="35"/>
    <n v="1800027599"/>
    <x v="0"/>
    <x v="1"/>
    <x v="1"/>
    <s v="Orupabo, Amoni "/>
    <n v="0"/>
    <s v="EROTON MAR 2022 Crude Handling"/>
    <s v="468"/>
    <s v="DR"/>
    <s v=""/>
    <d v="2022-04-13T00:00:00"/>
    <d v="2022-04-13T00:00:00"/>
    <d v="2022-05-13T00:00:00"/>
    <s v="USD"/>
    <n v="363.84"/>
    <n v="232"/>
    <x v="4"/>
    <n v="7.7333333333333334"/>
    <x v="2"/>
    <x v="1"/>
    <s v="Overdue"/>
    <x v="0"/>
    <s v="USD"/>
    <n v="363.84"/>
  </r>
  <r>
    <s v="A2310000"/>
    <x v="36"/>
    <x v="35"/>
    <n v="1800027600"/>
    <x v="0"/>
    <x v="1"/>
    <x v="1"/>
    <s v="Orupabo, Amoni "/>
    <n v="0"/>
    <s v="EROTON MAR 2022 Crude Handling"/>
    <s v="454"/>
    <s v="DR"/>
    <s v=""/>
    <d v="2022-04-13T00:00:00"/>
    <d v="2022-04-13T00:00:00"/>
    <d v="2022-05-13T00:00:00"/>
    <s v="NGN"/>
    <n v="100864.15"/>
    <n v="232"/>
    <x v="4"/>
    <n v="7.7333333333333334"/>
    <x v="2"/>
    <x v="1"/>
    <s v="Overdue"/>
    <x v="0"/>
    <s v="USD"/>
    <n v="242.68"/>
  </r>
  <r>
    <s v="A2310000"/>
    <x v="36"/>
    <x v="35"/>
    <n v="1600004141"/>
    <x v="0"/>
    <x v="1"/>
    <x v="1"/>
    <s v="Orupabo, Amoni "/>
    <s v="WHT Outstg"/>
    <s v="WHT EROTON Dec-21-421412466432"/>
    <s v="454"/>
    <s v="DG"/>
    <s v=""/>
    <d v="2022-04-19T00:00:00"/>
    <d v="2022-04-19T00:00:00"/>
    <d v="2022-04-19T00:00:00"/>
    <s v="NGN"/>
    <n v="-3660"/>
    <n v="256"/>
    <x v="4"/>
    <n v="8.5333333333333332"/>
    <x v="2"/>
    <x v="2"/>
    <s v="Overdue"/>
    <x v="1"/>
    <s v="USD"/>
    <n v="-8.82"/>
  </r>
  <r>
    <s v="A2310000"/>
    <x v="36"/>
    <x v="35"/>
    <n v="1800027461"/>
    <x v="0"/>
    <x v="1"/>
    <x v="1"/>
    <s v="Orupabo, Amoni "/>
    <n v="0"/>
    <s v="EROTON FEB 2022 Crude Handling"/>
    <s v="468"/>
    <s v="DR"/>
    <s v=""/>
    <d v="2022-03-13T00:00:00"/>
    <d v="2022-03-13T00:00:00"/>
    <d v="2022-04-12T00:00:00"/>
    <s v="USD"/>
    <n v="788685.04"/>
    <n v="263"/>
    <x v="4"/>
    <n v="8.7666666666666675"/>
    <x v="2"/>
    <x v="1"/>
    <s v="Overdue"/>
    <x v="0"/>
    <s v="USD"/>
    <n v="788685.04"/>
  </r>
  <r>
    <s v="A2310000"/>
    <x v="36"/>
    <x v="35"/>
    <n v="1800027462"/>
    <x v="0"/>
    <x v="1"/>
    <x v="1"/>
    <s v="Orupabo, Amoni "/>
    <n v="0"/>
    <s v="EROTON FEB 2022 Crude Handling"/>
    <s v="454"/>
    <s v="DR"/>
    <s v=""/>
    <d v="2022-03-13T00:00:00"/>
    <d v="2022-03-13T00:00:00"/>
    <d v="2022-04-12T00:00:00"/>
    <s v="NGN"/>
    <n v="218806994.02000001"/>
    <n v="263"/>
    <x v="4"/>
    <n v="8.7666666666666675"/>
    <x v="2"/>
    <x v="1"/>
    <s v="Overdue"/>
    <x v="0"/>
    <s v="USD"/>
    <n v="526187.06000000006"/>
  </r>
  <r>
    <s v="A2310000"/>
    <x v="36"/>
    <x v="35"/>
    <n v="1800027329"/>
    <x v="0"/>
    <x v="1"/>
    <x v="1"/>
    <s v="Orupabo, Amoni "/>
    <n v="0"/>
    <s v="EROTON JAN 2022 Crude Handling"/>
    <s v="468"/>
    <s v="DR"/>
    <s v=""/>
    <d v="2022-02-14T00:00:00"/>
    <d v="2022-02-14T00:00:00"/>
    <d v="2022-03-16T00:00:00"/>
    <s v="USD"/>
    <n v="971836.64"/>
    <n v="290"/>
    <x v="4"/>
    <n v="9.6666666666666661"/>
    <x v="2"/>
    <x v="1"/>
    <s v="Overdue"/>
    <x v="0"/>
    <s v="USD"/>
    <n v="971836.64"/>
  </r>
  <r>
    <s v="A2310000"/>
    <x v="36"/>
    <x v="35"/>
    <n v="1800027330"/>
    <x v="0"/>
    <x v="1"/>
    <x v="1"/>
    <s v="Orupabo, Amoni "/>
    <n v="0"/>
    <s v="EROTON JAN 2022 Crude Handling"/>
    <s v="454"/>
    <s v="DR"/>
    <s v=""/>
    <d v="2022-02-14T00:00:00"/>
    <d v="2022-02-14T00:00:00"/>
    <d v="2022-03-16T00:00:00"/>
    <s v="NGN"/>
    <n v="268573533.38"/>
    <n v="290"/>
    <x v="4"/>
    <n v="9.6666666666666661"/>
    <x v="2"/>
    <x v="1"/>
    <s v="Overdue"/>
    <x v="0"/>
    <s v="USD"/>
    <n v="644039.32999999996"/>
  </r>
  <r>
    <s v="A2310000"/>
    <x v="36"/>
    <x v="35"/>
    <n v="1600004015"/>
    <x v="0"/>
    <x v="1"/>
    <x v="1"/>
    <s v="Orupabo, Amoni "/>
    <s v="WHT Outstg"/>
    <s v="WHT for Service-EROTON-421023662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600004016"/>
    <x v="0"/>
    <x v="1"/>
    <x v="1"/>
    <s v="Orupabo, Amoni "/>
    <s v="WHT Outstg"/>
    <s v="WHT for Service-EROTON-421460423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800027219"/>
    <x v="0"/>
    <x v="1"/>
    <x v="1"/>
    <s v="Orupabo, Amoni "/>
    <n v="0"/>
    <s v="EROTON DECEMBER 2021 Crude Handling"/>
    <s v="468"/>
    <s v="DR"/>
    <s v=""/>
    <d v="2022-01-12T00:00:00"/>
    <d v="2022-01-12T00:00:00"/>
    <d v="2022-02-11T00:00:00"/>
    <s v="USD"/>
    <n v="816693.78"/>
    <n v="323"/>
    <x v="4"/>
    <n v="10.766666666666667"/>
    <x v="2"/>
    <x v="1"/>
    <s v="Overdue"/>
    <x v="0"/>
    <s v="USD"/>
    <n v="816693.78"/>
  </r>
  <r>
    <s v="A2310000"/>
    <x v="36"/>
    <x v="35"/>
    <n v="1800027220"/>
    <x v="0"/>
    <x v="1"/>
    <x v="1"/>
    <s v="Orupabo, Amoni "/>
    <n v="0"/>
    <s v="EROTON DECEMBER 2021 Crude Handling"/>
    <s v="454"/>
    <s v="DR"/>
    <s v=""/>
    <d v="2022-01-12T00:00:00"/>
    <d v="2022-01-12T00:00:00"/>
    <d v="2022-02-11T00:00:00"/>
    <s v="NGN"/>
    <n v="223846430.78"/>
    <n v="323"/>
    <x v="4"/>
    <n v="10.766666666666667"/>
    <x v="2"/>
    <x v="1"/>
    <s v="Overdue"/>
    <x v="0"/>
    <s v="USD"/>
    <n v="540768.21"/>
  </r>
  <r>
    <s v="A2310000"/>
    <x v="36"/>
    <x v="35"/>
    <n v="1800027059"/>
    <x v="0"/>
    <x v="1"/>
    <x v="1"/>
    <s v="Orupabo, Amoni "/>
    <n v="0"/>
    <s v="EROTON NOV 2021 Crude Handling"/>
    <s v="468"/>
    <s v="DR"/>
    <s v=""/>
    <d v="2021-12-13T00:00:00"/>
    <d v="2021-12-13T00:00:00"/>
    <d v="2022-01-12T00:00:00"/>
    <s v="USD"/>
    <n v="273489.27"/>
    <n v="353"/>
    <x v="4"/>
    <n v="11.766666666666667"/>
    <x v="2"/>
    <x v="1"/>
    <s v="Overdue"/>
    <x v="0"/>
    <s v="USD"/>
    <n v="273489.27"/>
  </r>
  <r>
    <s v="A2310000"/>
    <x v="36"/>
    <x v="35"/>
    <n v="1800027060"/>
    <x v="0"/>
    <x v="1"/>
    <x v="1"/>
    <s v="Orupabo, Amoni "/>
    <n v="0"/>
    <s v="EROTON NOV 2021 Crude Handling"/>
    <s v="454"/>
    <s v="DR"/>
    <s v=""/>
    <d v="2021-12-13T00:00:00"/>
    <d v="2021-12-13T00:00:00"/>
    <d v="2022-01-12T00:00:00"/>
    <s v="NGN"/>
    <n v="74900590.510000005"/>
    <n v="353"/>
    <x v="4"/>
    <n v="11.766666666666667"/>
    <x v="2"/>
    <x v="1"/>
    <s v="Overdue"/>
    <x v="0"/>
    <s v="USD"/>
    <n v="182352.98"/>
  </r>
  <r>
    <s v="A2310000"/>
    <x v="36"/>
    <x v="35"/>
    <n v="1800026857"/>
    <x v="0"/>
    <x v="1"/>
    <x v="1"/>
    <s v="Orupabo, Amoni "/>
    <n v="0"/>
    <s v="EROTON OCTOBER 2021 Crude Handling"/>
    <s v="468"/>
    <s v="DR"/>
    <s v=""/>
    <d v="2021-11-11T00:00:00"/>
    <d v="2021-11-11T00:00:00"/>
    <d v="2021-12-11T00:00:00"/>
    <s v="USD"/>
    <n v="491992"/>
    <n v="385"/>
    <x v="4"/>
    <n v="12.833333333333334"/>
    <x v="3"/>
    <x v="1"/>
    <s v="Overdue"/>
    <x v="0"/>
    <s v="USD"/>
    <n v="491992"/>
  </r>
  <r>
    <s v="A2310000"/>
    <x v="36"/>
    <x v="35"/>
    <n v="1800026858"/>
    <x v="0"/>
    <x v="1"/>
    <x v="1"/>
    <s v="Orupabo, Amoni "/>
    <n v="0"/>
    <s v="EROTON OCTOBER 2021 Crude Handling"/>
    <s v="454"/>
    <s v="DR"/>
    <s v=""/>
    <d v="2021-11-11T00:00:00"/>
    <d v="2021-11-11T00:00:00"/>
    <d v="2021-12-11T00:00:00"/>
    <s v="NGN"/>
    <n v="134613153"/>
    <n v="385"/>
    <x v="4"/>
    <n v="12.833333333333334"/>
    <x v="3"/>
    <x v="1"/>
    <s v="Overdue"/>
    <x v="0"/>
    <s v="USD"/>
    <n v="327634.95"/>
  </r>
  <r>
    <s v="A2310000"/>
    <x v="36"/>
    <x v="35"/>
    <n v="1800026717"/>
    <x v="0"/>
    <x v="1"/>
    <x v="1"/>
    <s v="Orupabo, Amoni "/>
    <n v="0"/>
    <s v="EROTON SEPTEMBER 2021 Crude Handling"/>
    <s v="468"/>
    <s v="DR"/>
    <s v=""/>
    <d v="2021-10-13T00:00:00"/>
    <d v="2021-10-13T00:00:00"/>
    <d v="2021-11-12T00:00:00"/>
    <s v="USD"/>
    <n v="645320.69999999995"/>
    <n v="414"/>
    <x v="4"/>
    <n v="13.8"/>
    <x v="3"/>
    <x v="1"/>
    <s v="Overdue"/>
    <x v="0"/>
    <s v="USD"/>
    <n v="645320.69999999995"/>
  </r>
  <r>
    <s v="A2310000"/>
    <x v="36"/>
    <x v="35"/>
    <n v="1800026718"/>
    <x v="0"/>
    <x v="1"/>
    <x v="1"/>
    <s v="Orupabo, Amoni "/>
    <n v="0"/>
    <s v="EROTON SEPTEMBER 2021 Crude Handling"/>
    <s v="454"/>
    <s v="DR"/>
    <s v=""/>
    <d v="2021-10-13T00:00:00"/>
    <d v="2021-10-13T00:00:00"/>
    <d v="2021-11-12T00:00:00"/>
    <s v="NGN"/>
    <n v="176394892.11000001"/>
    <n v="414"/>
    <x v="4"/>
    <n v="13.8"/>
    <x v="3"/>
    <x v="1"/>
    <s v="Overdue"/>
    <x v="0"/>
    <s v="USD"/>
    <n v="429839.07"/>
  </r>
  <r>
    <s v="A2310000"/>
    <x v="36"/>
    <x v="35"/>
    <n v="1800026726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51140.92"/>
    <n v="414"/>
    <x v="4"/>
    <n v="13.8"/>
    <x v="3"/>
    <x v="1"/>
    <s v="Overdue"/>
    <x v="0"/>
    <s v="USD"/>
    <n v="51140.92"/>
  </r>
  <r>
    <s v="A2310000"/>
    <x v="36"/>
    <x v="35"/>
    <n v="1800026727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13979091.23"/>
    <n v="414"/>
    <x v="4"/>
    <n v="13.8"/>
    <x v="3"/>
    <x v="1"/>
    <s v="Overdue"/>
    <x v="0"/>
    <s v="USD"/>
    <n v="34064.25"/>
  </r>
  <r>
    <s v="A2310000"/>
    <x v="36"/>
    <x v="35"/>
    <n v="1800026589"/>
    <x v="0"/>
    <x v="1"/>
    <x v="1"/>
    <s v="Orupabo, Amoni "/>
    <n v="0"/>
    <s v="EROTON AUGUST 2021 Crude Handling"/>
    <s v="468"/>
    <s v="DR"/>
    <s v=""/>
    <d v="2021-09-14T00:00:00"/>
    <d v="2021-09-14T00:00:00"/>
    <d v="2021-10-14T00:00:00"/>
    <s v="USD"/>
    <n v="1956999.52"/>
    <n v="443"/>
    <x v="4"/>
    <n v="14.766666666666667"/>
    <x v="3"/>
    <x v="1"/>
    <s v="Overdue"/>
    <x v="0"/>
    <s v="USD"/>
    <n v="1956999.52"/>
  </r>
  <r>
    <s v="A2310000"/>
    <x v="36"/>
    <x v="35"/>
    <n v="1800026590"/>
    <x v="0"/>
    <x v="1"/>
    <x v="1"/>
    <s v="Orupabo, Amoni "/>
    <n v="0"/>
    <s v="EROTON AUGUST 2021 Crude Handling"/>
    <s v="454"/>
    <s v="DR"/>
    <s v=""/>
    <d v="2021-09-14T00:00:00"/>
    <d v="2021-09-14T00:00:00"/>
    <d v="2021-10-14T00:00:00"/>
    <s v="NGN"/>
    <n v="534460719.31"/>
    <n v="443"/>
    <x v="4"/>
    <n v="14.766666666666667"/>
    <x v="3"/>
    <x v="1"/>
    <s v="Overdue"/>
    <x v="0"/>
    <s v="USD"/>
    <n v="1303603.1399999999"/>
  </r>
  <r>
    <s v="A2310000"/>
    <x v="36"/>
    <x v="35"/>
    <n v="1600003896"/>
    <x v="0"/>
    <x v="1"/>
    <x v="1"/>
    <s v="Orupabo, Amoni "/>
    <s v="WHT Outstg"/>
    <s v="WHT- EROTON Jun/2021 -421466576432"/>
    <s v="454"/>
    <s v="DG"/>
    <s v=""/>
    <d v="2021-09-27T00:00:00"/>
    <d v="2021-09-27T00:00:00"/>
    <d v="2021-09-27T00:00:00"/>
    <s v="NGN"/>
    <n v="-4486099.5"/>
    <n v="460"/>
    <x v="4"/>
    <n v="15.333333333333334"/>
    <x v="3"/>
    <x v="2"/>
    <s v="Overdue"/>
    <x v="1"/>
    <s v="USD"/>
    <n v="-10936.21"/>
  </r>
  <r>
    <s v="A2310000"/>
    <x v="36"/>
    <x v="35"/>
    <n v="1600003897"/>
    <x v="0"/>
    <x v="1"/>
    <x v="1"/>
    <s v="Orupabo, Amoni "/>
    <s v="WHT Outstg"/>
    <s v="WHT - EROTON Jun/2021 -421507665432"/>
    <s v="454"/>
    <s v="DG"/>
    <s v=""/>
    <d v="2021-09-27T00:00:00"/>
    <d v="2021-09-27T00:00:00"/>
    <d v="2021-09-27T00:00:00"/>
    <s v="NGN"/>
    <n v="-4473322.83"/>
    <n v="460"/>
    <x v="4"/>
    <n v="15.333333333333334"/>
    <x v="3"/>
    <x v="2"/>
    <s v="Overdue"/>
    <x v="1"/>
    <s v="USD"/>
    <n v="-10905.07"/>
  </r>
  <r>
    <s v="A2310000"/>
    <x v="36"/>
    <x v="35"/>
    <n v="1800026468"/>
    <x v="0"/>
    <x v="1"/>
    <x v="1"/>
    <s v="Orupabo, Amoni "/>
    <n v="0"/>
    <s v="EROTON JULY 2021 Crude Handling"/>
    <s v="468"/>
    <s v="DR"/>
    <s v=""/>
    <d v="2021-08-12T00:00:00"/>
    <d v="2021-08-12T00:00:00"/>
    <d v="2021-09-11T00:00:00"/>
    <s v="USD"/>
    <n v="1903477.33"/>
    <n v="476"/>
    <x v="4"/>
    <n v="15.866666666666667"/>
    <x v="3"/>
    <x v="1"/>
    <s v="Overdue"/>
    <x v="0"/>
    <s v="USD"/>
    <n v="1903477.33"/>
  </r>
  <r>
    <s v="A2310000"/>
    <x v="36"/>
    <x v="35"/>
    <n v="1800026469"/>
    <x v="0"/>
    <x v="1"/>
    <x v="1"/>
    <s v="Orupabo, Amoni "/>
    <n v="0"/>
    <s v="EROTON JULY 2021 Crude Handling"/>
    <s v="454"/>
    <s v="DR"/>
    <s v=""/>
    <d v="2021-08-12T00:00:00"/>
    <d v="2021-08-12T00:00:00"/>
    <d v="2021-09-11T00:00:00"/>
    <s v="NGN"/>
    <n v="519817619.19999999"/>
    <n v="476"/>
    <x v="4"/>
    <n v="15.866666666666667"/>
    <x v="3"/>
    <x v="1"/>
    <s v="Overdue"/>
    <x v="0"/>
    <s v="USD"/>
    <n v="1269030.75"/>
  </r>
  <r>
    <s v="A2310000"/>
    <x v="36"/>
    <x v="35"/>
    <n v="1800026334"/>
    <x v="0"/>
    <x v="1"/>
    <x v="1"/>
    <s v="Orupabo, Amoni "/>
    <n v="0"/>
    <s v="EROTON June 2021 Crude Handling"/>
    <s v="468"/>
    <s v="DR"/>
    <s v=""/>
    <d v="2021-07-14T00:00:00"/>
    <d v="2021-07-14T00:00:00"/>
    <d v="2021-08-13T00:00:00"/>
    <s v="USD"/>
    <n v="1853591.02"/>
    <n v="505"/>
    <x v="4"/>
    <n v="16.833333333333332"/>
    <x v="3"/>
    <x v="1"/>
    <s v="Overdue"/>
    <x v="0"/>
    <s v="USD"/>
    <n v="1853591.02"/>
  </r>
  <r>
    <s v="A2310000"/>
    <x v="36"/>
    <x v="35"/>
    <n v="1800026335"/>
    <x v="0"/>
    <x v="1"/>
    <x v="1"/>
    <s v="Orupabo, Amoni "/>
    <n v="0"/>
    <s v="EROTON June 2021 Crude Handling"/>
    <s v="454"/>
    <s v="DR"/>
    <s v=""/>
    <d v="2021-07-14T00:00:00"/>
    <d v="2021-07-14T00:00:00"/>
    <d v="2021-08-13T00:00:00"/>
    <s v="NGN"/>
    <n v="506233997.17000002"/>
    <n v="505"/>
    <x v="4"/>
    <n v="16.833333333333332"/>
    <x v="3"/>
    <x v="1"/>
    <s v="Overdue"/>
    <x v="0"/>
    <s v="USD"/>
    <n v="1235869.06"/>
  </r>
  <r>
    <s v="A2310000"/>
    <x v="36"/>
    <x v="35"/>
    <n v="1800026177"/>
    <x v="0"/>
    <x v="1"/>
    <x v="1"/>
    <s v="Orupabo, Amoni "/>
    <n v="0"/>
    <s v="EROTON MAY 2021 Crude Handling"/>
    <s v="468"/>
    <s v="DR"/>
    <s v=""/>
    <d v="2021-06-14T00:00:00"/>
    <d v="2021-06-14T00:00:00"/>
    <d v="2021-07-14T00:00:00"/>
    <s v="USD"/>
    <n v="1910477.79"/>
    <n v="535"/>
    <x v="4"/>
    <n v="17.833333333333332"/>
    <x v="3"/>
    <x v="1"/>
    <s v="Overdue"/>
    <x v="0"/>
    <s v="USD"/>
    <n v="1910477.79"/>
  </r>
  <r>
    <s v="A2310000"/>
    <x v="36"/>
    <x v="35"/>
    <n v="1800026178"/>
    <x v="0"/>
    <x v="1"/>
    <x v="1"/>
    <s v="Orupabo, Amoni "/>
    <n v="0"/>
    <s v="EROTON MAY 2021 Crude Handling"/>
    <s v="454"/>
    <s v="DR"/>
    <s v=""/>
    <d v="2021-06-14T00:00:00"/>
    <d v="2021-06-14T00:00:00"/>
    <d v="2021-07-14T00:00:00"/>
    <s v="NGN"/>
    <n v="505825529.39999998"/>
    <n v="535"/>
    <x v="4"/>
    <n v="17.833333333333332"/>
    <x v="3"/>
    <x v="1"/>
    <s v="Overdue"/>
    <x v="0"/>
    <s v="USD"/>
    <n v="1234821.28"/>
  </r>
  <r>
    <s v="A2310000"/>
    <x v="36"/>
    <x v="35"/>
    <n v="1600003819"/>
    <x v="0"/>
    <x v="1"/>
    <x v="1"/>
    <s v="Orupabo, Amoni "/>
    <s v="WHT Outstg"/>
    <s v="WHT FOR EROTON-USD CREDIT RECEIPTS"/>
    <s v="468"/>
    <s v="DG"/>
    <s v=""/>
    <d v="2021-06-29T00:00:00"/>
    <d v="2021-06-29T00:00:00"/>
    <d v="2021-06-29T00:00:00"/>
    <s v="USD"/>
    <n v="-780361.33"/>
    <n v="550"/>
    <x v="4"/>
    <n v="18.333333333333332"/>
    <x v="4"/>
    <x v="2"/>
    <s v="Overdue"/>
    <x v="1"/>
    <s v="USD"/>
    <n v="-780361.33"/>
  </r>
  <r>
    <s v="A2310000"/>
    <x v="36"/>
    <x v="35"/>
    <n v="1600003808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551"/>
    <x v="4"/>
    <n v="18.366666666666667"/>
    <x v="4"/>
    <x v="2"/>
    <s v="Overdue"/>
    <x v="1"/>
    <s v="USD"/>
    <n v="-451989.74"/>
  </r>
  <r>
    <s v="A2310000"/>
    <x v="36"/>
    <x v="35"/>
    <n v="1600003809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551"/>
    <x v="4"/>
    <n v="18.366666666666667"/>
    <x v="4"/>
    <x v="2"/>
    <s v="Overdue"/>
    <x v="1"/>
    <s v="USD"/>
    <n v="-158495.13"/>
  </r>
  <r>
    <s v="A2310000"/>
    <x v="36"/>
    <x v="35"/>
    <n v="1800026001"/>
    <x v="0"/>
    <x v="1"/>
    <x v="1"/>
    <s v="Orupabo, Amoni "/>
    <n v="0"/>
    <s v="EROTON APR 2021 Crude Handling"/>
    <s v="454"/>
    <s v="DR"/>
    <s v=""/>
    <d v="2021-05-14T00:00:00"/>
    <d v="2021-05-14T00:00:00"/>
    <d v="2021-06-13T00:00:00"/>
    <s v="NGN"/>
    <n v="485935540.63999999"/>
    <n v="566"/>
    <x v="4"/>
    <n v="18.866666666666667"/>
    <x v="4"/>
    <x v="1"/>
    <s v="Overdue"/>
    <x v="0"/>
    <s v="USD"/>
    <n v="1280440.1499999999"/>
  </r>
  <r>
    <s v="A2310000"/>
    <x v="36"/>
    <x v="35"/>
    <n v="1800025916"/>
    <x v="0"/>
    <x v="1"/>
    <x v="1"/>
    <s v="Orupabo, Amoni "/>
    <n v="0"/>
    <s v="EROTON Excess RPC 2020 Crudehandling"/>
    <s v="454"/>
    <s v="DR"/>
    <s v=""/>
    <d v="2021-04-22T00:00:00"/>
    <d v="2021-04-22T00:00:00"/>
    <d v="2021-05-22T00:00:00"/>
    <s v="NGN"/>
    <n v="22865421.710000001"/>
    <n v="588"/>
    <x v="4"/>
    <n v="19.600000000000001"/>
    <x v="4"/>
    <x v="1"/>
    <s v="Overdue"/>
    <x v="0"/>
    <s v="USD"/>
    <n v="60250.39"/>
  </r>
  <r>
    <s v="A2310000"/>
    <x v="36"/>
    <x v="35"/>
    <n v="1800025869"/>
    <x v="0"/>
    <x v="1"/>
    <x v="1"/>
    <s v="Orupabo, Amoni "/>
    <n v="0"/>
    <s v="EROTON MARCH2021 Crude Handling"/>
    <s v="454"/>
    <s v="DR"/>
    <s v=""/>
    <d v="2021-04-14T00:00:00"/>
    <d v="2021-04-14T00:00:00"/>
    <d v="2021-05-14T00:00:00"/>
    <s v="NGN"/>
    <n v="524139167.11000001"/>
    <n v="596"/>
    <x v="4"/>
    <n v="19.866666666666667"/>
    <x v="4"/>
    <x v="1"/>
    <s v="Overdue"/>
    <x v="0"/>
    <s v="USD"/>
    <n v="1381106.71"/>
  </r>
  <r>
    <s v="A2310000"/>
    <x v="36"/>
    <x v="35"/>
    <n v="1800025728"/>
    <x v="0"/>
    <x v="1"/>
    <x v="1"/>
    <s v="Orupabo, Amoni "/>
    <n v="0"/>
    <s v="EROTON FEB 2021 Crude Handling"/>
    <s v="454"/>
    <s v="DR"/>
    <s v=""/>
    <d v="2021-03-15T00:00:00"/>
    <d v="2021-03-15T00:00:00"/>
    <d v="2021-04-14T00:00:00"/>
    <s v="NGN"/>
    <n v="477991165.35000002"/>
    <n v="626"/>
    <x v="4"/>
    <n v="20.866666666666667"/>
    <x v="4"/>
    <x v="1"/>
    <s v="Overdue"/>
    <x v="0"/>
    <s v="USD"/>
    <n v="1259506.72"/>
  </r>
  <r>
    <s v="A2310000"/>
    <x v="36"/>
    <x v="35"/>
    <n v="1800025574"/>
    <x v="0"/>
    <x v="1"/>
    <x v="1"/>
    <s v="Orupabo, Amoni "/>
    <n v="0"/>
    <s v="EROTON JAN 2021 Crude Handling"/>
    <s v="454"/>
    <s v="DR"/>
    <s v=""/>
    <d v="2021-02-11T00:00:00"/>
    <d v="2021-02-11T00:00:00"/>
    <d v="2021-03-13T00:00:00"/>
    <s v="NGN"/>
    <n v="564499493.91999996"/>
    <n v="658"/>
    <x v="4"/>
    <n v="21.933333333333334"/>
    <x v="4"/>
    <x v="1"/>
    <s v="Overdue"/>
    <x v="0"/>
    <s v="USD"/>
    <n v="1487456.17"/>
  </r>
  <r>
    <s v="A2310000"/>
    <x v="36"/>
    <x v="35"/>
    <n v="1600003663"/>
    <x v="0"/>
    <x v="1"/>
    <x v="1"/>
    <s v="Orupabo, Amoni 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675"/>
    <x v="4"/>
    <n v="22.5"/>
    <x v="4"/>
    <x v="2"/>
    <s v="Overdue"/>
    <x v="1"/>
    <s v="USD"/>
    <n v="-12148.06"/>
  </r>
  <r>
    <s v="A2310000"/>
    <x v="36"/>
    <x v="35"/>
    <n v="1800025455"/>
    <x v="0"/>
    <x v="1"/>
    <x v="1"/>
    <s v="Orupabo, Amoni "/>
    <n v="0"/>
    <s v="EROTON DEC 2020 Crude Handling"/>
    <s v="454"/>
    <s v="DR"/>
    <s v=""/>
    <d v="2021-01-19T00:00:00"/>
    <d v="2021-01-19T00:00:00"/>
    <d v="2021-02-18T00:00:00"/>
    <s v="NGN"/>
    <n v="558313688.27999997"/>
    <n v="681"/>
    <x v="4"/>
    <n v="22.7"/>
    <x v="4"/>
    <x v="1"/>
    <s v="Overdue"/>
    <x v="0"/>
    <s v="USD"/>
    <n v="1471156.57"/>
  </r>
  <r>
    <s v="A2310000"/>
    <x v="36"/>
    <x v="35"/>
    <n v="1600003638"/>
    <x v="0"/>
    <x v="1"/>
    <x v="1"/>
    <s v="Orupabo, Amoni 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688"/>
    <x v="4"/>
    <n v="22.933333333333334"/>
    <x v="4"/>
    <x v="2"/>
    <s v="Overdue"/>
    <x v="1"/>
    <s v="USD"/>
    <n v="-20646.89"/>
  </r>
  <r>
    <s v="A2310000"/>
    <x v="36"/>
    <x v="35"/>
    <n v="1600003639"/>
    <x v="0"/>
    <x v="1"/>
    <x v="1"/>
    <s v="Orupabo, Amoni 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688"/>
    <x v="4"/>
    <n v="22.933333333333334"/>
    <x v="4"/>
    <x v="2"/>
    <s v="Overdue"/>
    <x v="1"/>
    <s v="USD"/>
    <n v="-15525.57"/>
  </r>
  <r>
    <s v="A2310000"/>
    <x v="36"/>
    <x v="35"/>
    <n v="1600003642"/>
    <x v="0"/>
    <x v="1"/>
    <x v="1"/>
    <s v="Orupabo, Amoni 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688"/>
    <x v="4"/>
    <n v="22.933333333333334"/>
    <x v="4"/>
    <x v="2"/>
    <s v="Overdue"/>
    <x v="1"/>
    <s v="USD"/>
    <n v="-5881.81"/>
  </r>
  <r>
    <s v="A2310000"/>
    <x v="36"/>
    <x v="35"/>
    <n v="1800025278"/>
    <x v="0"/>
    <x v="1"/>
    <x v="1"/>
    <s v="Orupabo, Amoni "/>
    <n v="0"/>
    <s v="EROTON NOV 2020 Crude Handling"/>
    <s v="454"/>
    <s v="DR"/>
    <s v=""/>
    <d v="2020-12-17T00:00:00"/>
    <d v="2020-12-17T00:00:00"/>
    <d v="2021-01-16T00:00:00"/>
    <s v="NGN"/>
    <n v="535436832.79000002"/>
    <n v="714"/>
    <x v="4"/>
    <n v="23.8"/>
    <x v="4"/>
    <x v="1"/>
    <s v="Overdue"/>
    <x v="0"/>
    <s v="USD"/>
    <n v="1410876.05"/>
  </r>
  <r>
    <s v="A2310000"/>
    <x v="36"/>
    <x v="35"/>
    <n v="104016079"/>
    <x v="0"/>
    <x v="1"/>
    <x v="1"/>
    <s v="Orupabo, Amoni "/>
    <n v="0"/>
    <s v="WHT 1800024079 EROTON APR 2020 CHA @94%"/>
    <s v=""/>
    <s v="AB"/>
    <s v=""/>
    <d v="2020-12-31T00:00:00"/>
    <d v="2020-12-31T00:00:00"/>
    <d v="2020-12-31T00:00:00"/>
    <s v="NGN"/>
    <n v="28649353.98"/>
    <n v="730"/>
    <x v="4"/>
    <n v="24.333333333333332"/>
    <x v="4"/>
    <x v="2"/>
    <s v="Overdue"/>
    <x v="1"/>
    <s v="USD"/>
    <n v="75491.05"/>
  </r>
  <r>
    <s v="A2310000"/>
    <x v="36"/>
    <x v="35"/>
    <n v="104016080"/>
    <x v="0"/>
    <x v="1"/>
    <x v="1"/>
    <s v="Orupabo, Amoni "/>
    <n v="0"/>
    <s v="WHT on inv 1800024760 EROTON AUGUST 2020 CHA@94%"/>
    <s v=""/>
    <s v="AB"/>
    <s v=""/>
    <d v="2020-12-31T00:00:00"/>
    <d v="2020-12-31T00:00:00"/>
    <d v="2020-12-31T00:00:00"/>
    <s v="USD"/>
    <n v="103370.68"/>
    <n v="730"/>
    <x v="4"/>
    <n v="24.333333333333332"/>
    <x v="4"/>
    <x v="2"/>
    <s v="Overdue"/>
    <x v="1"/>
    <s v="USD"/>
    <n v="103370.68"/>
  </r>
  <r>
    <s v="A2310000"/>
    <x v="36"/>
    <x v="35"/>
    <n v="1800025075"/>
    <x v="0"/>
    <x v="1"/>
    <x v="1"/>
    <s v="Orupabo, Amoni "/>
    <n v="0"/>
    <s v="EROTON OCT 2020 Crude Handling"/>
    <s v="454"/>
    <s v="DR"/>
    <s v=""/>
    <d v="2020-11-13T00:00:00"/>
    <d v="2020-11-13T00:00:00"/>
    <d v="2020-12-13T00:00:00"/>
    <s v="NGN"/>
    <n v="340321217.25"/>
    <n v="748"/>
    <x v="4"/>
    <n v="24.933333333333334"/>
    <x v="4"/>
    <x v="1"/>
    <s v="Overdue"/>
    <x v="0"/>
    <s v="USD"/>
    <n v="896746.41"/>
  </r>
  <r>
    <s v="A2310000"/>
    <x v="36"/>
    <x v="35"/>
    <n v="1800024949"/>
    <x v="0"/>
    <x v="1"/>
    <x v="1"/>
    <s v="Orupabo, Amoni "/>
    <n v="0"/>
    <s v="EROTON Jan - Feb 2020 CrdHandl (Supplementary)"/>
    <s v="454"/>
    <s v="DR"/>
    <s v=""/>
    <d v="2020-10-20T00:00:00"/>
    <d v="2020-10-20T00:00:00"/>
    <d v="2020-11-19T00:00:00"/>
    <s v="NGN"/>
    <n v="3866069.18"/>
    <n v="772"/>
    <x v="4"/>
    <n v="25.733333333333334"/>
    <x v="4"/>
    <x v="1"/>
    <s v="Overdue"/>
    <x v="0"/>
    <s v="USD"/>
    <n v="10187.09"/>
  </r>
  <r>
    <s v="A2310000"/>
    <x v="36"/>
    <x v="35"/>
    <n v="1800024937"/>
    <x v="0"/>
    <x v="1"/>
    <x v="1"/>
    <s v="Orupabo, Amoni "/>
    <n v="0"/>
    <s v="EROTON SEPT 2020 Crude Handling"/>
    <s v="454"/>
    <s v="DR"/>
    <s v=""/>
    <d v="2020-10-19T00:00:00"/>
    <d v="2020-10-19T00:00:00"/>
    <d v="2020-11-18T00:00:00"/>
    <s v="NGN"/>
    <n v="513732165.88"/>
    <n v="773"/>
    <x v="4"/>
    <n v="25.766666666666666"/>
    <x v="4"/>
    <x v="1"/>
    <s v="Overdue"/>
    <x v="0"/>
    <s v="USD"/>
    <n v="1353684.26"/>
  </r>
  <r>
    <s v="A2310000"/>
    <x v="36"/>
    <x v="35"/>
    <n v="1800024761"/>
    <x v="0"/>
    <x v="1"/>
    <x v="1"/>
    <s v="Orupabo, Amoni "/>
    <n v="0"/>
    <s v="EROTON AUGUST 2020 Crude Handling"/>
    <s v="454"/>
    <s v="DR"/>
    <s v=""/>
    <d v="2020-09-18T00:00:00"/>
    <d v="2020-09-18T00:00:00"/>
    <d v="2020-10-18T00:00:00"/>
    <s v="NGN"/>
    <n v="515199482.68000001"/>
    <n v="804"/>
    <x v="4"/>
    <n v="26.8"/>
    <x v="4"/>
    <x v="1"/>
    <s v="Overdue"/>
    <x v="0"/>
    <s v="USD"/>
    <n v="1357550.64"/>
  </r>
  <r>
    <s v="A2310000"/>
    <x v="36"/>
    <x v="35"/>
    <n v="1600003290"/>
    <x v="0"/>
    <x v="1"/>
    <x v="1"/>
    <s v="Orupabo, Amoni "/>
    <s v="WHT Outstg"/>
    <s v="WHT CN FOR EROTON 25605481May 5 2019"/>
    <s v="468"/>
    <s v="DG"/>
    <s v=""/>
    <d v="2020-07-27T00:00:00"/>
    <d v="2020-07-27T00:00:00"/>
    <d v="2020-07-27T00:00:00"/>
    <s v="USD"/>
    <n v="-13891.85"/>
    <n v="887"/>
    <x v="4"/>
    <n v="29.566666666666666"/>
    <x v="4"/>
    <x v="2"/>
    <s v="Overdue"/>
    <x v="1"/>
    <s v="USD"/>
    <n v="-13891.85"/>
  </r>
  <r>
    <s v="A2310000"/>
    <x v="36"/>
    <x v="35"/>
    <n v="1600003295"/>
    <x v="0"/>
    <x v="1"/>
    <x v="1"/>
    <s v="Orupabo, Amoni "/>
    <s v="WHT Outstg"/>
    <s v="WHT CN FOR EROTON 25605242Dec 4 2018"/>
    <s v="468"/>
    <s v="DG"/>
    <s v=""/>
    <d v="2020-07-27T00:00:00"/>
    <d v="2020-07-27T00:00:00"/>
    <d v="2020-07-27T00:00:00"/>
    <s v="USD"/>
    <n v="-9547.66"/>
    <n v="887"/>
    <x v="4"/>
    <n v="29.566666666666666"/>
    <x v="4"/>
    <x v="2"/>
    <s v="Overdue"/>
    <x v="1"/>
    <s v="USD"/>
    <n v="-9547.66"/>
  </r>
  <r>
    <s v="A2310000"/>
    <x v="36"/>
    <x v="35"/>
    <n v="104016080"/>
    <x v="0"/>
    <x v="1"/>
    <x v="1"/>
    <s v="Orupabo, Amoni "/>
    <n v="0"/>
    <s v="WHT on inv 1800024443 EROTON JUN 2020 CHA"/>
    <s v=""/>
    <s v="AB"/>
    <s v=""/>
    <d v="2020-12-31T00:00:00"/>
    <d v="2020-12-31T00:00:00"/>
    <d v="2020-07-17T00:00:00"/>
    <s v="USD"/>
    <n v="106335.88"/>
    <n v="897"/>
    <x v="4"/>
    <n v="29.9"/>
    <x v="4"/>
    <x v="2"/>
    <s v="Overdue"/>
    <x v="1"/>
    <s v="USD"/>
    <n v="106335.88"/>
  </r>
  <r>
    <s v="A2310000"/>
    <x v="36"/>
    <x v="35"/>
    <n v="104016080"/>
    <x v="0"/>
    <x v="1"/>
    <x v="1"/>
    <s v="Orupabo, Amoni "/>
    <n v="0"/>
    <s v="WHT on inv 1800024604 EROTON JULY 2020 CHA"/>
    <s v=""/>
    <s v="AB"/>
    <s v=""/>
    <d v="2020-12-31T00:00:00"/>
    <d v="2020-12-31T00:00:00"/>
    <d v="2020-07-17T00:00:00"/>
    <s v="USD"/>
    <n v="105961.12"/>
    <n v="897"/>
    <x v="4"/>
    <n v="29.9"/>
    <x v="4"/>
    <x v="2"/>
    <s v="Overdue"/>
    <x v="1"/>
    <s v="USD"/>
    <n v="105961.12"/>
  </r>
  <r>
    <s v="A2310000"/>
    <x v="36"/>
    <x v="35"/>
    <n v="1600003267"/>
    <x v="0"/>
    <x v="1"/>
    <x v="1"/>
    <s v="Orupabo, Amoni "/>
    <s v="WHT Outstg"/>
    <s v="WHT CN FOR EROTON OCT_2018"/>
    <s v="468"/>
    <s v="DG"/>
    <s v=""/>
    <d v="2020-06-30T00:00:00"/>
    <d v="2020-06-30T00:00:00"/>
    <d v="2020-06-30T00:00:00"/>
    <s v="USD"/>
    <n v="-673.96"/>
    <n v="914"/>
    <x v="4"/>
    <n v="30.466666666666665"/>
    <x v="4"/>
    <x v="2"/>
    <s v="Overdue"/>
    <x v="1"/>
    <s v="USD"/>
    <n v="-673.96"/>
  </r>
  <r>
    <s v="A2310000"/>
    <x v="36"/>
    <x v="35"/>
    <n v="103934335"/>
    <x v="0"/>
    <x v="1"/>
    <x v="1"/>
    <s v="Orupabo, Amoni 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919"/>
    <x v="4"/>
    <n v="30.633333333333333"/>
    <x v="4"/>
    <x v="2"/>
    <s v="Overdue"/>
    <x v="1"/>
    <s v="USD"/>
    <n v="21735.26"/>
  </r>
  <r>
    <s v="A2310000"/>
    <x v="36"/>
    <x v="35"/>
    <n v="103934335"/>
    <x v="0"/>
    <x v="1"/>
    <x v="1"/>
    <s v="Orupabo, Amoni 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919"/>
    <x v="4"/>
    <n v="30.633333333333333"/>
    <x v="4"/>
    <x v="2"/>
    <s v="Overdue"/>
    <x v="1"/>
    <s v="USD"/>
    <n v="69440.820000000007"/>
  </r>
  <r>
    <s v="A2310000"/>
    <x v="36"/>
    <x v="35"/>
    <n v="103934340"/>
    <x v="0"/>
    <x v="1"/>
    <x v="1"/>
    <s v="Orupabo, Amoni 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919"/>
    <x v="4"/>
    <n v="30.633333333333333"/>
    <x v="4"/>
    <x v="2"/>
    <s v="Overdue"/>
    <x v="1"/>
    <s v="USD"/>
    <n v="38357.43"/>
  </r>
  <r>
    <s v="A2310000"/>
    <x v="36"/>
    <x v="35"/>
    <n v="103934340"/>
    <x v="0"/>
    <x v="1"/>
    <x v="1"/>
    <s v="Orupabo, Amoni 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919"/>
    <x v="4"/>
    <n v="30.633333333333333"/>
    <x v="4"/>
    <x v="2"/>
    <s v="Overdue"/>
    <x v="1"/>
    <s v="USD"/>
    <n v="122528.29"/>
  </r>
  <r>
    <s v="A2310000"/>
    <x v="36"/>
    <x v="35"/>
    <n v="103934341"/>
    <x v="0"/>
    <x v="1"/>
    <x v="1"/>
    <s v="Orupabo, Amoni "/>
    <s v="WHT Outstg"/>
    <s v="WHT on inv. 1800023951 MAR 2020 Crude Handl"/>
    <s v=""/>
    <s v="AB"/>
    <s v=""/>
    <d v="2020-06-25T00:00:00"/>
    <d v="2020-06-25T00:00:00"/>
    <d v="2020-06-25T00:00:00"/>
    <s v="USD"/>
    <n v="145025.28"/>
    <n v="919"/>
    <x v="4"/>
    <n v="30.633333333333333"/>
    <x v="4"/>
    <x v="2"/>
    <s v="Overdue"/>
    <x v="1"/>
    <s v="USD"/>
    <n v="145025.28"/>
  </r>
  <r>
    <s v="A2310000"/>
    <x v="36"/>
    <x v="35"/>
    <n v="103934342"/>
    <x v="0"/>
    <x v="1"/>
    <x v="1"/>
    <s v="Orupabo, Amoni 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919"/>
    <x v="4"/>
    <n v="30.633333333333333"/>
    <x v="4"/>
    <x v="2"/>
    <s v="Overdue"/>
    <x v="1"/>
    <s v="USD"/>
    <n v="82195.89"/>
  </r>
  <r>
    <s v="A2310000"/>
    <x v="36"/>
    <x v="35"/>
    <n v="103981751"/>
    <x v="0"/>
    <x v="1"/>
    <x v="1"/>
    <s v="Orupabo, Amoni 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922"/>
    <x v="4"/>
    <n v="30.733333333333334"/>
    <x v="4"/>
    <x v="2"/>
    <s v="Overdue"/>
    <x v="1"/>
    <s v="USD"/>
    <n v="8927.23"/>
  </r>
  <r>
    <s v="A2310000"/>
    <x v="36"/>
    <x v="35"/>
    <n v="104016080"/>
    <x v="0"/>
    <x v="1"/>
    <x v="1"/>
    <s v="Orupabo, Amoni "/>
    <n v="0"/>
    <s v="WHT on 1800024362 EROTON MAY 2020 CHA"/>
    <s v=""/>
    <s v="AB"/>
    <s v=""/>
    <d v="2020-12-31T00:00:00"/>
    <d v="2020-12-31T00:00:00"/>
    <d v="2020-06-19T00:00:00"/>
    <s v="USD"/>
    <n v="110151.08"/>
    <n v="925"/>
    <x v="4"/>
    <n v="30.833333333333332"/>
    <x v="4"/>
    <x v="2"/>
    <s v="Overdue"/>
    <x v="1"/>
    <s v="USD"/>
    <n v="110151.08"/>
  </r>
  <r>
    <s v="A2310000"/>
    <x v="36"/>
    <x v="35"/>
    <n v="103981755"/>
    <x v="0"/>
    <x v="1"/>
    <x v="1"/>
    <s v="Orupabo, Amoni 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936"/>
    <x v="4"/>
    <n v="31.2"/>
    <x v="4"/>
    <x v="2"/>
    <s v="Overdue"/>
    <x v="1"/>
    <s v="USD"/>
    <n v="5676.04"/>
  </r>
  <r>
    <s v="A2310000"/>
    <x v="36"/>
    <x v="35"/>
    <n v="103981756"/>
    <x v="0"/>
    <x v="1"/>
    <x v="1"/>
    <s v="Orupabo, Amoni 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936"/>
    <x v="4"/>
    <n v="31.2"/>
    <x v="4"/>
    <x v="2"/>
    <s v="Overdue"/>
    <x v="1"/>
    <s v="USD"/>
    <n v="3638.25"/>
  </r>
  <r>
    <s v="A2310000"/>
    <x v="36"/>
    <x v="35"/>
    <n v="103981753"/>
    <x v="0"/>
    <x v="1"/>
    <x v="1"/>
    <s v="Orupabo, Amoni 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938"/>
    <x v="4"/>
    <n v="31.266666666666666"/>
    <x v="4"/>
    <x v="2"/>
    <s v="Overdue"/>
    <x v="1"/>
    <s v="USD"/>
    <n v="5875.17"/>
  </r>
  <r>
    <s v="A2310000"/>
    <x v="36"/>
    <x v="35"/>
    <n v="103981754"/>
    <x v="0"/>
    <x v="1"/>
    <x v="1"/>
    <s v="Orupabo, Amoni 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938"/>
    <x v="4"/>
    <n v="31.266666666666666"/>
    <x v="4"/>
    <x v="2"/>
    <s v="Overdue"/>
    <x v="1"/>
    <s v="USD"/>
    <n v="5824.67"/>
  </r>
  <r>
    <s v="A2310000"/>
    <x v="36"/>
    <x v="35"/>
    <n v="104016080"/>
    <x v="0"/>
    <x v="1"/>
    <x v="1"/>
    <s v="Orupabo, Amoni "/>
    <n v="0"/>
    <s v="WHT on inv 1800024078 EROTON APR 2020 CHA"/>
    <s v=""/>
    <s v="AB"/>
    <s v=""/>
    <d v="2020-12-31T00:00:00"/>
    <d v="2020-12-31T00:00:00"/>
    <d v="2020-05-20T00:00:00"/>
    <s v="USD"/>
    <n v="119206.74"/>
    <n v="955"/>
    <x v="4"/>
    <n v="31.833333333333332"/>
    <x v="4"/>
    <x v="2"/>
    <s v="Overdue"/>
    <x v="1"/>
    <s v="USD"/>
    <n v="119206.74"/>
  </r>
  <r>
    <s v="A2310000"/>
    <x v="36"/>
    <x v="35"/>
    <n v="103909403"/>
    <x v="0"/>
    <x v="1"/>
    <x v="1"/>
    <s v="Orupabo, Amoni "/>
    <s v="WHT Outstg"/>
    <s v="WHT on inv 1800023147 NOV 2019 Crude Handling"/>
    <s v=""/>
    <s v="AB"/>
    <s v=""/>
    <d v="2020-04-30T00:00:00"/>
    <d v="2020-04-30T00:00:00"/>
    <d v="2020-04-30T00:00:00"/>
    <s v="USD"/>
    <n v="61160.27"/>
    <n v="975"/>
    <x v="4"/>
    <n v="32.5"/>
    <x v="4"/>
    <x v="2"/>
    <s v="Overdue"/>
    <x v="1"/>
    <s v="USD"/>
    <n v="61160.27"/>
  </r>
  <r>
    <s v="A2310000"/>
    <x v="36"/>
    <x v="35"/>
    <n v="103909403"/>
    <x v="0"/>
    <x v="1"/>
    <x v="1"/>
    <s v="Orupabo, Amoni "/>
    <s v="WHT Outstg"/>
    <s v="WHT on inv 1800023386 DEC 2019 Crude Handli"/>
    <s v=""/>
    <s v="AB"/>
    <s v=""/>
    <d v="2020-04-30T00:00:00"/>
    <d v="2020-04-30T00:00:00"/>
    <d v="2020-04-30T00:00:00"/>
    <s v="USD"/>
    <n v="95879.07"/>
    <n v="975"/>
    <x v="4"/>
    <n v="32.5"/>
    <x v="4"/>
    <x v="2"/>
    <s v="Overdue"/>
    <x v="1"/>
    <s v="USD"/>
    <n v="95879.07"/>
  </r>
  <r>
    <s v="A2310000"/>
    <x v="36"/>
    <x v="35"/>
    <n v="103909403"/>
    <x v="0"/>
    <x v="1"/>
    <x v="1"/>
    <s v="Orupabo, Amoni "/>
    <s v="WHT Outstg"/>
    <s v="WHT on inv 1800023616 JAN 2020 Crude Handling"/>
    <s v=""/>
    <s v="AB"/>
    <s v=""/>
    <d v="2020-04-30T00:00:00"/>
    <d v="2020-04-30T00:00:00"/>
    <d v="2020-04-30T00:00:00"/>
    <s v="USD"/>
    <n v="73560.11"/>
    <n v="975"/>
    <x v="4"/>
    <n v="32.5"/>
    <x v="4"/>
    <x v="2"/>
    <s v="Overdue"/>
    <x v="1"/>
    <s v="USD"/>
    <n v="73560.11"/>
  </r>
  <r>
    <s v="A2310000"/>
    <x v="36"/>
    <x v="35"/>
    <n v="103909403"/>
    <x v="0"/>
    <x v="1"/>
    <x v="1"/>
    <s v="Orupabo, Amoni "/>
    <s v="WHT Outstg"/>
    <s v="WHT on inv 1800023743 FEB 2020 Crude Handling"/>
    <s v=""/>
    <s v="AB"/>
    <s v=""/>
    <d v="2020-04-30T00:00:00"/>
    <d v="2020-04-30T00:00:00"/>
    <d v="2020-04-30T00:00:00"/>
    <s v="USD"/>
    <n v="102235.6"/>
    <n v="975"/>
    <x v="4"/>
    <n v="32.5"/>
    <x v="4"/>
    <x v="2"/>
    <s v="Overdue"/>
    <x v="1"/>
    <s v="USD"/>
    <n v="102235.6"/>
  </r>
  <r>
    <s v="A2310000"/>
    <x v="36"/>
    <x v="35"/>
    <n v="103925555"/>
    <x v="0"/>
    <x v="1"/>
    <x v="1"/>
    <s v="Orupabo, Amoni "/>
    <s v="WHT Outstg"/>
    <s v="WHT RECEIPT NO 00188CCB"/>
    <s v=""/>
    <s v="AB"/>
    <s v=""/>
    <d v="2020-06-08T00:00:00"/>
    <d v="2020-06-08T00:00:00"/>
    <d v="2020-03-12T00:00:00"/>
    <s v="NGN"/>
    <n v="-11201986.57"/>
    <n v="1024"/>
    <x v="4"/>
    <n v="34.133333333333333"/>
    <x v="4"/>
    <x v="2"/>
    <s v="Overdue"/>
    <x v="1"/>
    <s v="USD"/>
    <n v="-31073.19"/>
  </r>
  <r>
    <s v="A2310000"/>
    <x v="36"/>
    <x v="35"/>
    <n v="103890053"/>
    <x v="0"/>
    <x v="1"/>
    <x v="1"/>
    <s v="Orupabo, Amoni 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1025"/>
    <x v="4"/>
    <n v="34.166666666666664"/>
    <x v="4"/>
    <x v="2"/>
    <s v="Overdue"/>
    <x v="1"/>
    <s v="USD"/>
    <n v="78008.759999999995"/>
  </r>
  <r>
    <s v="A2310000"/>
    <x v="36"/>
    <x v="35"/>
    <n v="103890053"/>
    <x v="0"/>
    <x v="1"/>
    <x v="1"/>
    <s v="Orupabo, Amoni 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1025"/>
    <x v="4"/>
    <n v="34.166666666666664"/>
    <x v="4"/>
    <x v="2"/>
    <s v="Overdue"/>
    <x v="1"/>
    <s v="USD"/>
    <n v="80472.070000000007"/>
  </r>
  <r>
    <s v="A2310000"/>
    <x v="36"/>
    <x v="35"/>
    <n v="103890054"/>
    <x v="0"/>
    <x v="1"/>
    <x v="1"/>
    <s v="Orupabo, Amoni 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1025"/>
    <x v="4"/>
    <n v="34.166666666666664"/>
    <x v="4"/>
    <x v="2"/>
    <s v="Overdue"/>
    <x v="1"/>
    <s v="USD"/>
    <n v="91622.33"/>
  </r>
  <r>
    <s v="A2310000"/>
    <x v="36"/>
    <x v="35"/>
    <n v="103890055"/>
    <x v="0"/>
    <x v="1"/>
    <x v="1"/>
    <s v="Orupabo, Amoni "/>
    <s v="WHT Outstg"/>
    <s v="WHT RECEIPT NO 013E6C36"/>
    <s v=""/>
    <s v="AB"/>
    <s v=""/>
    <d v="2020-03-11T00:00:00"/>
    <d v="2020-03-11T00:00:00"/>
    <d v="2020-03-11T00:00:00"/>
    <s v="NGN"/>
    <n v="-19138969.949999999"/>
    <n v="1025"/>
    <x v="4"/>
    <n v="34.166666666666664"/>
    <x v="4"/>
    <x v="2"/>
    <s v="Overdue"/>
    <x v="1"/>
    <s v="USD"/>
    <n v="-62454.29"/>
  </r>
  <r>
    <s v="A2310000"/>
    <x v="36"/>
    <x v="35"/>
    <n v="103925554"/>
    <x v="0"/>
    <x v="1"/>
    <x v="1"/>
    <s v="Orupabo, Amoni "/>
    <s v="WHT Outstg"/>
    <s v="WHT RECEIPT NO  007C23E7"/>
    <s v=""/>
    <s v="AB"/>
    <s v=""/>
    <d v="2020-06-08T00:00:00"/>
    <d v="2020-06-08T00:00:00"/>
    <d v="2020-03-11T00:00:00"/>
    <s v="NGN"/>
    <n v="-25240772.34"/>
    <n v="1025"/>
    <x v="4"/>
    <n v="34.166666666666664"/>
    <x v="4"/>
    <x v="2"/>
    <s v="Overdue"/>
    <x v="1"/>
    <s v="USD"/>
    <n v="-70015.38"/>
  </r>
  <r>
    <s v="A2310000"/>
    <x v="36"/>
    <x v="35"/>
    <n v="103865121"/>
    <x v="0"/>
    <x v="1"/>
    <x v="1"/>
    <s v="Orupabo, Amoni 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1072"/>
    <x v="4"/>
    <n v="35.733333333333334"/>
    <x v="4"/>
    <x v="2"/>
    <s v="Overdue"/>
    <x v="1"/>
    <s v="USD"/>
    <n v="152773.18"/>
  </r>
  <r>
    <s v="A2310000"/>
    <x v="36"/>
    <x v="35"/>
    <n v="104016078"/>
    <x v="0"/>
    <x v="1"/>
    <x v="1"/>
    <s v="Orupabo, Amoni 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1104"/>
    <x v="4"/>
    <n v="36.799999999999997"/>
    <x v="4"/>
    <x v="2"/>
    <s v="Overdue"/>
    <x v="1"/>
    <s v="USD"/>
    <n v="32924.17"/>
  </r>
  <r>
    <s v="A2310000"/>
    <x v="36"/>
    <x v="35"/>
    <n v="103838502"/>
    <x v="0"/>
    <x v="1"/>
    <x v="1"/>
    <s v="Orupabo, Amoni "/>
    <n v="0"/>
    <s v="WHT on inv 1800022317 Suppl Invoice 2019 CHB tarr"/>
    <s v=""/>
    <s v="AB"/>
    <s v=""/>
    <d v="2019-11-30T00:00:00"/>
    <d v="2019-11-30T00:00:00"/>
    <d v="2019-11-30T00:00:00"/>
    <s v="USD"/>
    <n v="2160"/>
    <n v="1127"/>
    <x v="4"/>
    <n v="37.56666666666667"/>
    <x v="4"/>
    <x v="2"/>
    <s v="Overdue"/>
    <x v="1"/>
    <s v="USD"/>
    <n v="2160"/>
  </r>
  <r>
    <s v="A2310000"/>
    <x v="36"/>
    <x v="35"/>
    <n v="103838502"/>
    <x v="0"/>
    <x v="1"/>
    <x v="1"/>
    <s v="Orupabo, Amoni "/>
    <n v="0"/>
    <s v="WHT on inv 1800022418 JUL 2019 Crude Handli"/>
    <s v=""/>
    <s v="AB"/>
    <s v=""/>
    <d v="2019-11-30T00:00:00"/>
    <d v="2019-11-30T00:00:00"/>
    <d v="2019-11-30T00:00:00"/>
    <s v="USD"/>
    <n v="152134.66"/>
    <n v="1127"/>
    <x v="4"/>
    <n v="37.56666666666667"/>
    <x v="4"/>
    <x v="2"/>
    <s v="Overdue"/>
    <x v="1"/>
    <s v="USD"/>
    <n v="152134.66"/>
  </r>
  <r>
    <s v="A2310000"/>
    <x v="36"/>
    <x v="35"/>
    <n v="103805206"/>
    <x v="0"/>
    <x v="1"/>
    <x v="1"/>
    <s v="Orupabo, Amoni 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1186"/>
    <x v="4"/>
    <n v="39.533333333333331"/>
    <x v="4"/>
    <x v="2"/>
    <s v="Overdue"/>
    <x v="1"/>
    <s v="USD"/>
    <n v="148817.24"/>
  </r>
  <r>
    <s v="A2310000"/>
    <x v="36"/>
    <x v="35"/>
    <n v="103925905"/>
    <x v="0"/>
    <x v="1"/>
    <x v="1"/>
    <s v="Orupabo, Amoni 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390"/>
    <x v="4"/>
    <n v="46.333333333333336"/>
    <x v="4"/>
    <x v="2"/>
    <s v="Overdue"/>
    <x v="1"/>
    <s v="USD"/>
    <n v="154397.04"/>
  </r>
  <r>
    <s v="A2310000"/>
    <x v="36"/>
    <x v="35"/>
    <n v="103670461"/>
    <x v="0"/>
    <x v="1"/>
    <x v="1"/>
    <s v="Orupabo, Amoni 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463"/>
    <x v="4"/>
    <n v="48.766666666666666"/>
    <x v="4"/>
    <x v="2"/>
    <s v="Overdue"/>
    <x v="1"/>
    <s v="USD"/>
    <n v="97080.77"/>
  </r>
  <r>
    <s v="A2310000"/>
    <x v="36"/>
    <x v="35"/>
    <n v="103618755"/>
    <x v="0"/>
    <x v="1"/>
    <x v="1"/>
    <s v="Orupabo, Amoni 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564"/>
    <x v="4"/>
    <n v="52.133333333333333"/>
    <x v="4"/>
    <x v="2"/>
    <s v="Overdue"/>
    <x v="1"/>
    <s v="USD"/>
    <n v="71954.28"/>
  </r>
  <r>
    <s v="A2310000"/>
    <x v="36"/>
    <x v="35"/>
    <n v="103933376"/>
    <x v="0"/>
    <x v="1"/>
    <x v="1"/>
    <s v="Orupabo, Amoni "/>
    <s v="WHT Outstg"/>
    <s v="WHT RECEIPT NO 0610437247"/>
    <s v=""/>
    <s v="AB"/>
    <s v=""/>
    <d v="2020-06-22T00:00:00"/>
    <d v="2020-06-22T00:00:00"/>
    <d v="2018-05-31T00:00:00"/>
    <s v="NGN"/>
    <n v="-21517616.550000001"/>
    <n v="1675"/>
    <x v="4"/>
    <n v="55.833333333333336"/>
    <x v="4"/>
    <x v="2"/>
    <s v="Overdue"/>
    <x v="1"/>
    <s v="USD"/>
    <n v="-59687.72"/>
  </r>
  <r>
    <s v="A2310000"/>
    <x v="36"/>
    <x v="35"/>
    <n v="103933377"/>
    <x v="0"/>
    <x v="1"/>
    <x v="1"/>
    <s v="Orupabo, Amoni "/>
    <s v="WHT Outstg"/>
    <s v="WHT RECEIPT NO 0610146538"/>
    <s v=""/>
    <s v="AB"/>
    <s v=""/>
    <d v="2020-06-22T00:00:00"/>
    <d v="2020-06-22T00:00:00"/>
    <d v="2018-05-31T00:00:00"/>
    <s v="USD"/>
    <n v="-129982.1"/>
    <n v="1675"/>
    <x v="4"/>
    <n v="55.833333333333336"/>
    <x v="4"/>
    <x v="2"/>
    <s v="Overdue"/>
    <x v="1"/>
    <s v="USD"/>
    <n v="-129982.1"/>
  </r>
  <r>
    <s v="A2310000"/>
    <x v="36"/>
    <x v="35"/>
    <n v="103554707"/>
    <x v="0"/>
    <x v="1"/>
    <x v="1"/>
    <s v="Orupabo, Amoni 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706"/>
    <x v="4"/>
    <n v="56.866666666666667"/>
    <x v="4"/>
    <x v="2"/>
    <s v="Overdue"/>
    <x v="1"/>
    <s v="USD"/>
    <n v="90177.27"/>
  </r>
  <r>
    <s v="A2310000"/>
    <x v="36"/>
    <x v="35"/>
    <n v="103544330"/>
    <x v="0"/>
    <x v="1"/>
    <x v="1"/>
    <s v="Orupabo, Amoni "/>
    <n v="0"/>
    <s v="WHT on Inv 1800018092 APRIL 2017 CRUDE HANDLING"/>
    <s v=""/>
    <s v="AB"/>
    <s v=""/>
    <d v="2018-04-05T00:00:00"/>
    <d v="2018-04-05T00:00:00"/>
    <d v="2018-04-05T00:00:00"/>
    <s v="NGN"/>
    <n v="23336105.98"/>
    <n v="1731"/>
    <x v="4"/>
    <n v="57.7"/>
    <x v="4"/>
    <x v="2"/>
    <s v="Overdue"/>
    <x v="1"/>
    <s v="USD"/>
    <n v="76474.75"/>
  </r>
  <r>
    <s v="A2310000"/>
    <x v="36"/>
    <x v="35"/>
    <n v="103544336"/>
    <x v="0"/>
    <x v="1"/>
    <x v="1"/>
    <s v="Orupabo, Amoni "/>
    <n v="0"/>
    <s v="WHT on Inv 1800018465 July 2017CrudeHandling"/>
    <s v=""/>
    <s v="AB"/>
    <s v=""/>
    <d v="2018-04-05T00:00:00"/>
    <d v="2018-04-05T00:00:00"/>
    <d v="2018-04-05T00:00:00"/>
    <s v="NGN"/>
    <n v="11998771.279999999"/>
    <n v="1731"/>
    <x v="4"/>
    <n v="57.7"/>
    <x v="4"/>
    <x v="2"/>
    <s v="Overdue"/>
    <x v="1"/>
    <s v="USD"/>
    <n v="39321.17"/>
  </r>
  <r>
    <s v="A2310000"/>
    <x v="36"/>
    <x v="35"/>
    <n v="103544347"/>
    <x v="0"/>
    <x v="1"/>
    <x v="1"/>
    <s v="Orupabo, Amoni "/>
    <s v="WHT Outstg"/>
    <s v="WHT on 1800018185 MAY  2017 CRUDE HANDLING"/>
    <s v=""/>
    <s v="AB"/>
    <s v=""/>
    <d v="2018-04-05T00:00:00"/>
    <d v="2018-04-05T00:00:00"/>
    <d v="2018-04-05T00:00:00"/>
    <s v="USD"/>
    <n v="129592.45"/>
    <n v="1731"/>
    <x v="4"/>
    <n v="57.7"/>
    <x v="4"/>
    <x v="2"/>
    <s v="Overdue"/>
    <x v="1"/>
    <s v="USD"/>
    <n v="129592.45"/>
  </r>
  <r>
    <s v="A2310000"/>
    <x v="36"/>
    <x v="35"/>
    <n v="103544348"/>
    <x v="0"/>
    <x v="1"/>
    <x v="1"/>
    <s v="Orupabo, Amoni 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731"/>
    <x v="4"/>
    <n v="57.7"/>
    <x v="4"/>
    <x v="2"/>
    <s v="Overdue"/>
    <x v="1"/>
    <s v="USD"/>
    <n v="133793.54999999999"/>
  </r>
  <r>
    <s v="A2310000"/>
    <x v="36"/>
    <x v="35"/>
    <n v="103544349"/>
    <x v="0"/>
    <x v="1"/>
    <x v="1"/>
    <s v="Orupabo, Amoni "/>
    <s v="WHT Outstg"/>
    <s v="WHT on Inv 1800018482 July 2017CrudeHandling"/>
    <s v=""/>
    <s v="AB"/>
    <s v=""/>
    <d v="2018-04-05T00:00:00"/>
    <d v="2018-04-05T00:00:00"/>
    <d v="2018-04-05T00:00:00"/>
    <s v="USD"/>
    <n v="58940.41"/>
    <n v="1731"/>
    <x v="4"/>
    <n v="57.7"/>
    <x v="4"/>
    <x v="2"/>
    <s v="Overdue"/>
    <x v="1"/>
    <s v="USD"/>
    <n v="58940.41"/>
  </r>
  <r>
    <s v="A2310000"/>
    <x v="36"/>
    <x v="35"/>
    <n v="103544350"/>
    <x v="0"/>
    <x v="1"/>
    <x v="1"/>
    <s v="Orupabo, Amoni 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731"/>
    <x v="4"/>
    <n v="57.7"/>
    <x v="4"/>
    <x v="2"/>
    <s v="Overdue"/>
    <x v="1"/>
    <s v="USD"/>
    <n v="134067.34"/>
  </r>
  <r>
    <s v="A2310000"/>
    <x v="36"/>
    <x v="35"/>
    <n v="103544351"/>
    <x v="0"/>
    <x v="1"/>
    <x v="1"/>
    <s v="Orupabo, Amoni 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731"/>
    <x v="4"/>
    <n v="57.7"/>
    <x v="4"/>
    <x v="2"/>
    <s v="Overdue"/>
    <x v="1"/>
    <s v="USD"/>
    <n v="60673.19"/>
  </r>
  <r>
    <s v="A2310000"/>
    <x v="36"/>
    <x v="35"/>
    <n v="103544352"/>
    <x v="0"/>
    <x v="1"/>
    <x v="1"/>
    <s v="Orupabo, Amoni 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731"/>
    <x v="4"/>
    <n v="57.7"/>
    <x v="4"/>
    <x v="2"/>
    <s v="Overdue"/>
    <x v="1"/>
    <s v="USD"/>
    <n v="71826.64"/>
  </r>
  <r>
    <s v="A2310000"/>
    <x v="36"/>
    <x v="35"/>
    <n v="103543565"/>
    <x v="0"/>
    <x v="1"/>
    <x v="1"/>
    <s v="Orupabo, Amoni 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738"/>
    <x v="4"/>
    <n v="57.93333333333333"/>
    <x v="4"/>
    <x v="2"/>
    <s v="Overdue"/>
    <x v="1"/>
    <s v="USD"/>
    <n v="97042.33"/>
  </r>
  <r>
    <s v="A2310000"/>
    <x v="36"/>
    <x v="35"/>
    <n v="103413428"/>
    <x v="0"/>
    <x v="1"/>
    <x v="1"/>
    <s v="Orupabo, Amoni "/>
    <s v="WHT Outstg"/>
    <s v="WHT on inv 1800017751 JANUARY 2016 SUPPL CHA"/>
    <s v=""/>
    <s v="AB"/>
    <s v=""/>
    <d v="2017-06-15T00:00:00"/>
    <d v="2017-06-15T00:00:00"/>
    <d v="2017-06-15T00:00:00"/>
    <s v="USD"/>
    <n v="3521.17"/>
    <n v="2025"/>
    <x v="4"/>
    <n v="67.5"/>
    <x v="4"/>
    <x v="2"/>
    <s v="Overdue"/>
    <x v="1"/>
    <s v="USD"/>
    <n v="3521.17"/>
  </r>
  <r>
    <s v="A2310000"/>
    <x v="36"/>
    <x v="35"/>
    <n v="103343767"/>
    <x v="0"/>
    <x v="1"/>
    <x v="1"/>
    <s v="Orupabo, Amoni "/>
    <s v="WHT Outstg"/>
    <s v="WHT on Jul15 to Oct15 invs"/>
    <s v=""/>
    <s v="AB"/>
    <s v=""/>
    <d v="2017-01-23T00:00:00"/>
    <d v="2017-01-23T00:00:00"/>
    <d v="2017-01-23T00:00:00"/>
    <s v="USD"/>
    <n v="479353.23"/>
    <n v="2168"/>
    <x v="4"/>
    <n v="72.266666666666666"/>
    <x v="4"/>
    <x v="2"/>
    <s v="Overdue"/>
    <x v="1"/>
    <s v="USD"/>
    <n v="479353.23"/>
  </r>
  <r>
    <s v="A2310000"/>
    <x v="36"/>
    <x v="35"/>
    <n v="103324610"/>
    <x v="0"/>
    <x v="1"/>
    <x v="1"/>
    <s v="Orupabo, Amoni 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2206"/>
    <x v="4"/>
    <n v="73.533333333333331"/>
    <x v="4"/>
    <x v="2"/>
    <s v="Overdue"/>
    <x v="1"/>
    <s v="USD"/>
    <n v="62755.61"/>
  </r>
  <r>
    <s v="A2310000"/>
    <x v="36"/>
    <x v="35"/>
    <n v="103259985"/>
    <x v="0"/>
    <x v="1"/>
    <x v="1"/>
    <s v="Orupabo, Amoni 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2344"/>
    <x v="4"/>
    <n v="78.13333333333334"/>
    <x v="4"/>
    <x v="2"/>
    <s v="Overdue"/>
    <x v="1"/>
    <s v="USD"/>
    <n v="126236.92"/>
  </r>
  <r>
    <s v="A2310000"/>
    <x v="36"/>
    <x v="35"/>
    <n v="103196640"/>
    <x v="0"/>
    <x v="1"/>
    <x v="1"/>
    <s v="Orupabo, Amoni 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405"/>
    <x v="4"/>
    <n v="80.166666666666671"/>
    <x v="4"/>
    <x v="2"/>
    <s v="Overdue"/>
    <x v="1"/>
    <s v="USD"/>
    <n v="110217.27"/>
  </r>
  <r>
    <s v="A2310000"/>
    <x v="36"/>
    <x v="35"/>
    <n v="103183394"/>
    <x v="0"/>
    <x v="1"/>
    <x v="1"/>
    <s v="Orupabo, Amoni 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433"/>
    <x v="4"/>
    <n v="81.099999999999994"/>
    <x v="4"/>
    <x v="2"/>
    <s v="Overdue"/>
    <x v="1"/>
    <s v="USD"/>
    <n v="84502.38"/>
  </r>
  <r>
    <s v="A2310000"/>
    <x v="36"/>
    <x v="35"/>
    <n v="103183397"/>
    <x v="0"/>
    <x v="1"/>
    <x v="1"/>
    <s v="Orupabo, Amoni 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437"/>
    <x v="4"/>
    <n v="81.233333333333334"/>
    <x v="4"/>
    <x v="2"/>
    <s v="Overdue"/>
    <x v="1"/>
    <s v="USD"/>
    <n v="77187.820000000007"/>
  </r>
  <r>
    <s v="A2310000"/>
    <x v="36"/>
    <x v="35"/>
    <n v="103183452"/>
    <x v="0"/>
    <x v="1"/>
    <x v="1"/>
    <s v="Orupabo, Amoni 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437"/>
    <x v="4"/>
    <n v="81.233333333333334"/>
    <x v="4"/>
    <x v="2"/>
    <s v="Overdue"/>
    <x v="1"/>
    <s v="USD"/>
    <n v="89355.21"/>
  </r>
  <r>
    <s v="A2310000"/>
    <x v="36"/>
    <x v="35"/>
    <n v="103183581"/>
    <x v="0"/>
    <x v="1"/>
    <x v="1"/>
    <s v="Orupabo, Amoni 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437"/>
    <x v="4"/>
    <n v="81.233333333333334"/>
    <x v="4"/>
    <x v="2"/>
    <s v="Overdue"/>
    <x v="1"/>
    <s v="USD"/>
    <n v="50819.72"/>
  </r>
  <r>
    <s v="A2310000"/>
    <x v="36"/>
    <x v="35"/>
    <n v="103105770"/>
    <x v="0"/>
    <x v="1"/>
    <x v="1"/>
    <s v="Orupabo, Amoni 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600"/>
    <x v="4"/>
    <n v="86.666666666666671"/>
    <x v="4"/>
    <x v="2"/>
    <s v="Overdue"/>
    <x v="1"/>
    <s v="USD"/>
    <n v="52964.480000000003"/>
  </r>
  <r>
    <s v="A2310000"/>
    <x v="36"/>
    <x v="35"/>
    <n v="103105771"/>
    <x v="0"/>
    <x v="1"/>
    <x v="1"/>
    <s v="Orupabo, Amoni 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600"/>
    <x v="4"/>
    <n v="86.666666666666671"/>
    <x v="4"/>
    <x v="2"/>
    <s v="Overdue"/>
    <x v="1"/>
    <s v="USD"/>
    <n v="80431.520000000004"/>
  </r>
  <r>
    <s v="A2310000"/>
    <x v="37"/>
    <x v="36"/>
    <n v="1800028576"/>
    <x v="0"/>
    <x v="1"/>
    <x v="1"/>
    <s v="Orupabo, Amoni "/>
    <n v="0"/>
    <s v="MIDWESTERN NOV 2022 Crude Handling"/>
    <s v="468"/>
    <s v="DR"/>
    <s v=""/>
    <d v="2022-12-15T00:00:00"/>
    <d v="2022-12-15T00:00:00"/>
    <d v="2023-01-14T00:00:00"/>
    <s v="USD"/>
    <n v="847106.75"/>
    <n v="-14"/>
    <x v="0"/>
    <n v="-0.46666666666666667"/>
    <x v="0"/>
    <x v="0"/>
    <s v="Not Overdue"/>
    <x v="0"/>
    <s v="USD"/>
    <n v="847106.75"/>
  </r>
  <r>
    <s v="A2310000"/>
    <x v="37"/>
    <x v="36"/>
    <n v="1800028577"/>
    <x v="0"/>
    <x v="1"/>
    <x v="1"/>
    <s v="Orupabo, Amoni "/>
    <n v="0"/>
    <s v="MIDWESTERN NOV 2022 Crude Handling"/>
    <s v="454"/>
    <s v="DR"/>
    <s v=""/>
    <d v="2022-12-15T00:00:00"/>
    <d v="2022-12-15T00:00:00"/>
    <d v="2023-01-14T00:00:00"/>
    <s v="NGN"/>
    <n v="249500099.96000001"/>
    <n v="-14"/>
    <x v="0"/>
    <n v="-0.46666666666666667"/>
    <x v="0"/>
    <x v="0"/>
    <s v="Not Overdue"/>
    <x v="0"/>
    <s v="USD"/>
    <n v="560102.77"/>
  </r>
  <r>
    <s v="A2310000"/>
    <x v="37"/>
    <x v="36"/>
    <n v="1400017059"/>
    <x v="0"/>
    <x v="1"/>
    <x v="1"/>
    <s v="Orupabo, Amoni "/>
    <n v="0"/>
    <s v="Midwestern Pmt"/>
    <s v=""/>
    <s v="DZ"/>
    <s v=""/>
    <d v="2022-12-29T00:00:00"/>
    <d v="2022-12-28T00:00:00"/>
    <d v="2022-12-29T00:00:00"/>
    <s v="NGN"/>
    <n v="-128797914.59"/>
    <n v="2"/>
    <x v="5"/>
    <n v="6.6666666666666666E-2"/>
    <x v="1"/>
    <x v="1"/>
    <s v="Overdue"/>
    <x v="0"/>
    <s v="USD"/>
    <n v="-288378.53000000003"/>
  </r>
  <r>
    <s v="A2310000"/>
    <x v="37"/>
    <x v="36"/>
    <n v="1800028402"/>
    <x v="0"/>
    <x v="1"/>
    <x v="1"/>
    <s v="Orupabo, Amoni "/>
    <n v="0"/>
    <s v="MIDWESTERN OCT 2022 Crude Handling"/>
    <s v="468"/>
    <s v="DR"/>
    <s v=""/>
    <d v="2022-11-17T00:00:00"/>
    <d v="2022-11-17T00:00:00"/>
    <d v="2022-12-17T00:00:00"/>
    <s v="USD"/>
    <n v="323078.73"/>
    <n v="14"/>
    <x v="5"/>
    <n v="0.46666666666666667"/>
    <x v="1"/>
    <x v="1"/>
    <s v="Overdue"/>
    <x v="0"/>
    <s v="USD"/>
    <n v="323078.73"/>
  </r>
  <r>
    <s v="A2310000"/>
    <x v="37"/>
    <x v="36"/>
    <n v="1800028403"/>
    <x v="0"/>
    <x v="1"/>
    <x v="1"/>
    <s v="Orupabo, Amoni "/>
    <n v="0"/>
    <s v="MIDWESTERN OCT 2022 Crude Handling"/>
    <s v="454"/>
    <s v="DR"/>
    <s v=""/>
    <d v="2022-11-17T00:00:00"/>
    <d v="2022-11-17T00:00:00"/>
    <d v="2022-12-17T00:00:00"/>
    <s v="NGN"/>
    <n v="93933105.260000005"/>
    <n v="14"/>
    <x v="5"/>
    <n v="0.46666666666666667"/>
    <x v="1"/>
    <x v="1"/>
    <s v="Overdue"/>
    <x v="0"/>
    <s v="USD"/>
    <n v="212664.55"/>
  </r>
  <r>
    <s v="A2310000"/>
    <x v="37"/>
    <x v="36"/>
    <n v="1400017035"/>
    <x v="0"/>
    <x v="1"/>
    <x v="1"/>
    <s v="Orupabo, Amoni "/>
    <n v="0"/>
    <s v="Midwestern Pmt"/>
    <s v=""/>
    <s v="DZ"/>
    <s v=""/>
    <d v="2022-12-09T00:00:00"/>
    <d v="2022-12-08T00:00:00"/>
    <d v="2022-12-09T00:00:00"/>
    <s v="USD"/>
    <n v="-465416.58"/>
    <n v="22"/>
    <x v="5"/>
    <n v="0.73333333333333328"/>
    <x v="1"/>
    <x v="1"/>
    <s v="Overdue"/>
    <x v="0"/>
    <s v="USD"/>
    <n v="-465416.58"/>
  </r>
  <r>
    <s v="A2310000"/>
    <x v="37"/>
    <x v="36"/>
    <n v="1600004292"/>
    <x v="0"/>
    <x v="1"/>
    <x v="1"/>
    <s v="Orupabo, Amoni "/>
    <s v="WHT Outstg"/>
    <s v="WHT MIDWESTERN 422261723432"/>
    <s v="454"/>
    <s v="DG"/>
    <s v=""/>
    <d v="2022-10-12T00:00:00"/>
    <d v="2022-10-12T00:00:00"/>
    <d v="2022-10-12T00:00:00"/>
    <s v="NGN"/>
    <n v="-4739974.96"/>
    <n v="80"/>
    <x v="2"/>
    <n v="2.6666666666666665"/>
    <x v="0"/>
    <x v="0"/>
    <s v="Overdue"/>
    <x v="1"/>
    <s v="USD"/>
    <n v="-10914.74"/>
  </r>
  <r>
    <s v="A2310000"/>
    <x v="37"/>
    <x v="36"/>
    <n v="1600004293"/>
    <x v="0"/>
    <x v="1"/>
    <x v="1"/>
    <s v="Orupabo, Amoni "/>
    <s v="WHT Outstg"/>
    <s v="WHT MIDWESTERN 422262119432"/>
    <s v="454"/>
    <s v="DG"/>
    <s v=""/>
    <d v="2022-10-12T00:00:00"/>
    <d v="2022-10-12T00:00:00"/>
    <d v="2022-10-12T00:00:00"/>
    <s v="NGN"/>
    <n v="-8689553.7100000009"/>
    <n v="80"/>
    <x v="2"/>
    <n v="2.6666666666666665"/>
    <x v="0"/>
    <x v="0"/>
    <s v="Overdue"/>
    <x v="1"/>
    <s v="USD"/>
    <n v="-20009.439999999999"/>
  </r>
  <r>
    <s v="A2310000"/>
    <x v="37"/>
    <x v="36"/>
    <n v="1600004294"/>
    <x v="0"/>
    <x v="1"/>
    <x v="1"/>
    <s v="Orupabo, Amoni "/>
    <s v="WHT Outstg"/>
    <s v="WHT MIDWESTERN 422262367432"/>
    <s v="454"/>
    <s v="DG"/>
    <s v=""/>
    <d v="2022-10-12T00:00:00"/>
    <d v="2022-10-12T00:00:00"/>
    <d v="2022-10-12T00:00:00"/>
    <s v="NGN"/>
    <n v="-14704736.130000001"/>
    <n v="80"/>
    <x v="2"/>
    <n v="2.6666666666666665"/>
    <x v="0"/>
    <x v="0"/>
    <s v="Overdue"/>
    <x v="1"/>
    <s v="USD"/>
    <n v="-33860.6"/>
  </r>
  <r>
    <s v="A2310000"/>
    <x v="37"/>
    <x v="36"/>
    <n v="1600004295"/>
    <x v="0"/>
    <x v="1"/>
    <x v="1"/>
    <s v="Orupabo, Amoni "/>
    <s v="WHT Outstg"/>
    <s v="WHT MIDWESTERN 422263178432"/>
    <s v="454"/>
    <s v="DG"/>
    <s v=""/>
    <d v="2022-10-12T00:00:00"/>
    <d v="2022-10-12T00:00:00"/>
    <d v="2022-10-12T00:00:00"/>
    <s v="NGN"/>
    <n v="-12414923.710000001"/>
    <n v="80"/>
    <x v="2"/>
    <n v="2.6666666666666665"/>
    <x v="0"/>
    <x v="0"/>
    <s v="Overdue"/>
    <x v="1"/>
    <s v="USD"/>
    <n v="-28587.84"/>
  </r>
  <r>
    <s v="A2310000"/>
    <x v="37"/>
    <x v="36"/>
    <n v="1600004296"/>
    <x v="0"/>
    <x v="1"/>
    <x v="1"/>
    <s v="Orupabo, Amoni "/>
    <s v="WHT Outstg"/>
    <s v="WHT MIDWESTERN 422263031432"/>
    <s v="454"/>
    <s v="DG"/>
    <s v=""/>
    <d v="2022-10-12T00:00:00"/>
    <d v="2022-10-12T00:00:00"/>
    <d v="2022-10-12T00:00:00"/>
    <s v="NGN"/>
    <n v="-6503888.0700000003"/>
    <n v="80"/>
    <x v="2"/>
    <n v="2.6666666666666665"/>
    <x v="0"/>
    <x v="0"/>
    <s v="Overdue"/>
    <x v="1"/>
    <s v="USD"/>
    <n v="-14976.5"/>
  </r>
  <r>
    <s v="A2310000"/>
    <x v="37"/>
    <x v="36"/>
    <n v="1600004297"/>
    <x v="0"/>
    <x v="1"/>
    <x v="1"/>
    <s v="Orupabo, Amoni "/>
    <s v="WHT Outstg"/>
    <s v="WHT MIDWESTERN 422262875432"/>
    <s v="454"/>
    <s v="DG"/>
    <s v=""/>
    <d v="2022-10-12T00:00:00"/>
    <d v="2022-10-12T00:00:00"/>
    <d v="2022-10-12T00:00:00"/>
    <s v="NGN"/>
    <n v="-11321641.35"/>
    <n v="80"/>
    <x v="2"/>
    <n v="2.6666666666666665"/>
    <x v="0"/>
    <x v="0"/>
    <s v="Overdue"/>
    <x v="1"/>
    <s v="USD"/>
    <n v="-26070.34"/>
  </r>
  <r>
    <s v="A2310000"/>
    <x v="37"/>
    <x v="36"/>
    <n v="1600004298"/>
    <x v="0"/>
    <x v="1"/>
    <x v="1"/>
    <s v="Orupabo, Amoni "/>
    <s v="WHT Outstg"/>
    <s v="WHT MIDWESTERN 422262719432"/>
    <s v="454"/>
    <s v="DG"/>
    <s v=""/>
    <d v="2022-10-12T00:00:00"/>
    <d v="2022-10-12T00:00:00"/>
    <d v="2022-10-12T00:00:00"/>
    <s v="NGN"/>
    <n v="-1628813.19"/>
    <n v="80"/>
    <x v="2"/>
    <n v="2.6666666666666665"/>
    <x v="0"/>
    <x v="0"/>
    <s v="Overdue"/>
    <x v="1"/>
    <s v="USD"/>
    <n v="-3750.67"/>
  </r>
  <r>
    <s v="A2310000"/>
    <x v="37"/>
    <x v="36"/>
    <n v="1600004299"/>
    <x v="0"/>
    <x v="1"/>
    <x v="1"/>
    <s v="Orupabo, Amoni "/>
    <s v="WHT Outstg"/>
    <s v="WHT MIDWESTERN 422262558432"/>
    <s v="454"/>
    <s v="DG"/>
    <s v=""/>
    <d v="2022-10-12T00:00:00"/>
    <d v="2022-10-12T00:00:00"/>
    <d v="2022-10-12T00:00:00"/>
    <s v="NGN"/>
    <n v="-9018250.0999999996"/>
    <n v="80"/>
    <x v="2"/>
    <n v="2.6666666666666665"/>
    <x v="0"/>
    <x v="0"/>
    <s v="Overdue"/>
    <x v="1"/>
    <s v="USD"/>
    <n v="-20766.32"/>
  </r>
  <r>
    <s v="A2310000"/>
    <x v="37"/>
    <x v="36"/>
    <n v="1400016905"/>
    <x v="0"/>
    <x v="1"/>
    <x v="1"/>
    <s v="Orupabo, Amoni "/>
    <n v="0"/>
    <s v="Midwestern Pmt"/>
    <s v=""/>
    <s v="DZ"/>
    <s v=""/>
    <d v="2022-09-18T00:00:00"/>
    <d v="2022-09-16T00:00:00"/>
    <d v="2022-09-18T00:00:00"/>
    <s v="NGN"/>
    <n v="-90059524.239999995"/>
    <n v="104"/>
    <x v="3"/>
    <n v="3.4666666666666668"/>
    <x v="1"/>
    <x v="1"/>
    <s v="Overdue"/>
    <x v="0"/>
    <s v="USD"/>
    <n v="-209991.79"/>
  </r>
  <r>
    <s v="A2310000"/>
    <x v="37"/>
    <x v="36"/>
    <n v="1400016920"/>
    <x v="0"/>
    <x v="1"/>
    <x v="1"/>
    <s v="Orupabo, Amoni "/>
    <n v="0"/>
    <s v="Midwestern Pmt"/>
    <s v=""/>
    <s v="DZ"/>
    <s v=""/>
    <d v="2022-09-15T00:00:00"/>
    <d v="2022-09-14T00:00:00"/>
    <d v="2022-09-15T00:00:00"/>
    <s v="USD"/>
    <n v="-325494.06"/>
    <n v="107"/>
    <x v="3"/>
    <n v="3.5666666666666669"/>
    <x v="1"/>
    <x v="1"/>
    <s v="Overdue"/>
    <x v="0"/>
    <s v="USD"/>
    <n v="-325494.06"/>
  </r>
  <r>
    <s v="A2310000"/>
    <x v="37"/>
    <x v="36"/>
    <n v="1800028043"/>
    <x v="0"/>
    <x v="1"/>
    <x v="1"/>
    <s v="Orupabo, Amoni "/>
    <n v="0"/>
    <s v="MIDWESTERN JULY 2022 Crude Handling"/>
    <s v="468"/>
    <s v="DR"/>
    <s v=""/>
    <d v="2022-08-11T00:00:00"/>
    <d v="2022-08-11T00:00:00"/>
    <d v="2022-09-10T00:00:00"/>
    <s v="USD"/>
    <n v="489912.19"/>
    <n v="112"/>
    <x v="3"/>
    <n v="3.7333333333333334"/>
    <x v="1"/>
    <x v="1"/>
    <s v="Overdue"/>
    <x v="0"/>
    <s v="USD"/>
    <n v="489912.19"/>
  </r>
  <r>
    <s v="A2310000"/>
    <x v="37"/>
    <x v="36"/>
    <n v="1800028044"/>
    <x v="0"/>
    <x v="1"/>
    <x v="1"/>
    <s v="Orupabo, Amoni "/>
    <n v="0"/>
    <s v="MIDWESTERN JULY 2022 Crude Handling"/>
    <s v="454"/>
    <s v="DR"/>
    <s v=""/>
    <d v="2022-08-11T00:00:00"/>
    <d v="2022-08-11T00:00:00"/>
    <d v="2022-09-10T00:00:00"/>
    <s v="NGN"/>
    <n v="135576752.19999999"/>
    <n v="112"/>
    <x v="3"/>
    <n v="3.7333333333333334"/>
    <x v="1"/>
    <x v="1"/>
    <s v="Overdue"/>
    <x v="0"/>
    <s v="USD"/>
    <n v="323811.51"/>
  </r>
  <r>
    <s v="A2310000"/>
    <x v="37"/>
    <x v="36"/>
    <n v="1800027950"/>
    <x v="0"/>
    <x v="1"/>
    <x v="1"/>
    <s v="Orupabo, Amoni "/>
    <n v="0"/>
    <s v="MIDWESTERN JUN 2022 Crude Handling"/>
    <s v="468"/>
    <s v="DR"/>
    <s v=""/>
    <d v="2022-07-14T00:00:00"/>
    <d v="2022-07-14T00:00:00"/>
    <d v="2022-08-13T00:00:00"/>
    <s v="USD"/>
    <n v="342625.33"/>
    <n v="140"/>
    <x v="3"/>
    <n v="4.666666666666667"/>
    <x v="1"/>
    <x v="1"/>
    <s v="Overdue"/>
    <x v="0"/>
    <s v="USD"/>
    <n v="342625.33"/>
  </r>
  <r>
    <s v="A2310000"/>
    <x v="37"/>
    <x v="36"/>
    <n v="1800027951"/>
    <x v="0"/>
    <x v="1"/>
    <x v="1"/>
    <s v="Orupabo, Amoni "/>
    <n v="0"/>
    <s v="MIDWESTERN JUN 2022 Crude Handling"/>
    <s v="454"/>
    <s v="DR"/>
    <s v=""/>
    <d v="2022-07-14T00:00:00"/>
    <d v="2022-07-14T00:00:00"/>
    <d v="2022-08-13T00:00:00"/>
    <s v="NGN"/>
    <n v="94799499.159999996"/>
    <n v="140"/>
    <x v="3"/>
    <n v="4.666666666666667"/>
    <x v="1"/>
    <x v="1"/>
    <s v="Overdue"/>
    <x v="0"/>
    <s v="USD"/>
    <n v="228523.67"/>
  </r>
  <r>
    <s v="A2310000"/>
    <x v="37"/>
    <x v="36"/>
    <n v="1400016849"/>
    <x v="0"/>
    <x v="1"/>
    <x v="1"/>
    <s v="Orupabo, Amoni "/>
    <n v="0"/>
    <s v="Midwesterm May22 CHA Pmt"/>
    <s v=""/>
    <s v="DZ"/>
    <s v=""/>
    <d v="2022-08-08T00:00:00"/>
    <d v="2022-08-05T00:00:00"/>
    <d v="2022-08-08T00:00:00"/>
    <s v="USD"/>
    <n v="-596626.12"/>
    <n v="145"/>
    <x v="3"/>
    <n v="4.833333333333333"/>
    <x v="1"/>
    <x v="1"/>
    <s v="Overdue"/>
    <x v="0"/>
    <s v="USD"/>
    <n v="-596626.12"/>
  </r>
  <r>
    <s v="A2310000"/>
    <x v="37"/>
    <x v="36"/>
    <n v="104269902"/>
    <x v="0"/>
    <x v="1"/>
    <x v="1"/>
    <s v="Orupabo, Amoni "/>
    <s v="WHT Outstg"/>
    <s v="WHT on inv 1800023610 JAN 2020 CHA_Bal"/>
    <s v=""/>
    <s v="AB"/>
    <s v=""/>
    <d v="2022-07-30T00:00:00"/>
    <d v="2022-07-30T00:00:00"/>
    <d v="2022-07-30T00:00:00"/>
    <s v="USD"/>
    <n v="11352.09"/>
    <n v="154"/>
    <x v="3"/>
    <n v="5.1333333333333337"/>
    <x v="1"/>
    <x v="2"/>
    <s v="Overdue"/>
    <x v="1"/>
    <s v="USD"/>
    <n v="11352.09"/>
  </r>
  <r>
    <s v="A2310000"/>
    <x v="37"/>
    <x v="36"/>
    <n v="104269903"/>
    <x v="0"/>
    <x v="1"/>
    <x v="1"/>
    <s v="Orupabo, Amoni "/>
    <s v="WHT Outstg"/>
    <s v="WHT_1800027586 MIDWESTERN MAR 2022 CHA"/>
    <s v=""/>
    <s v="AB"/>
    <s v=""/>
    <d v="2022-07-30T00:00:00"/>
    <d v="2022-07-30T00:00:00"/>
    <d v="2022-07-30T00:00:00"/>
    <s v="NGN"/>
    <n v="9018250.0999999996"/>
    <n v="154"/>
    <x v="3"/>
    <n v="5.1333333333333337"/>
    <x v="1"/>
    <x v="2"/>
    <s v="Overdue"/>
    <x v="1"/>
    <s v="USD"/>
    <n v="21735.79"/>
  </r>
  <r>
    <s v="A2310000"/>
    <x v="37"/>
    <x v="36"/>
    <n v="104269904"/>
    <x v="0"/>
    <x v="1"/>
    <x v="1"/>
    <s v="Orupabo, Amoni "/>
    <s v="WHT Outstg"/>
    <s v="WHT_1800027703 MIDWESTERN APRIL 2022 Crude Handlin"/>
    <s v=""/>
    <s v="AB"/>
    <s v=""/>
    <d v="2022-07-30T00:00:00"/>
    <d v="2022-07-30T00:00:00"/>
    <d v="2022-07-30T00:00:00"/>
    <s v="NGN"/>
    <n v="14704736.130000001"/>
    <n v="154"/>
    <x v="3"/>
    <n v="5.1333333333333337"/>
    <x v="1"/>
    <x v="2"/>
    <s v="Overdue"/>
    <x v="1"/>
    <s v="USD"/>
    <n v="35441.360000000001"/>
  </r>
  <r>
    <s v="A2310000"/>
    <x v="37"/>
    <x v="36"/>
    <n v="104269904"/>
    <x v="0"/>
    <x v="1"/>
    <x v="1"/>
    <s v="Orupabo, Amoni "/>
    <s v="WHT Outstg"/>
    <s v="WHT_1800027791 MIDWESTERN MAY 2022 Crude Handling"/>
    <s v=""/>
    <s v="AB"/>
    <s v=""/>
    <d v="2022-07-30T00:00:00"/>
    <d v="2022-07-30T00:00:00"/>
    <d v="2022-07-30T00:00:00"/>
    <s v="NGN"/>
    <n v="8689553.7100000009"/>
    <n v="154"/>
    <x v="3"/>
    <n v="5.1333333333333337"/>
    <x v="1"/>
    <x v="2"/>
    <s v="Overdue"/>
    <x v="1"/>
    <s v="USD"/>
    <n v="20943.560000000001"/>
  </r>
  <r>
    <s v="A2310000"/>
    <x v="37"/>
    <x v="36"/>
    <n v="104269905"/>
    <x v="0"/>
    <x v="1"/>
    <x v="1"/>
    <s v="Orupabo, Amoni "/>
    <s v="WHT Outstg"/>
    <s v="WHT_1800027585 MIDWESTERN MAR 2022 CHA"/>
    <s v=""/>
    <s v="AB"/>
    <s v=""/>
    <d v="2022-07-30T00:00:00"/>
    <d v="2022-07-30T00:00:00"/>
    <d v="2022-07-30T00:00:00"/>
    <s v="USD"/>
    <n v="32531.23"/>
    <n v="154"/>
    <x v="3"/>
    <n v="5.1333333333333337"/>
    <x v="1"/>
    <x v="2"/>
    <s v="Overdue"/>
    <x v="1"/>
    <s v="USD"/>
    <n v="32531.23"/>
  </r>
  <r>
    <s v="A2310000"/>
    <x v="37"/>
    <x v="36"/>
    <n v="104269906"/>
    <x v="0"/>
    <x v="1"/>
    <x v="1"/>
    <s v="Orupabo, Amoni "/>
    <s v="WHT Outstg"/>
    <s v="WHT_1800027702 MIDWESTERN APRIL 2022 CHA"/>
    <s v=""/>
    <s v="AB"/>
    <s v=""/>
    <d v="2022-07-30T00:00:00"/>
    <d v="2022-07-30T00:00:00"/>
    <d v="2022-07-30T00:00:00"/>
    <s v="USD"/>
    <n v="53100.03"/>
    <n v="154"/>
    <x v="3"/>
    <n v="5.1333333333333337"/>
    <x v="1"/>
    <x v="2"/>
    <s v="Overdue"/>
    <x v="1"/>
    <s v="USD"/>
    <n v="53100.03"/>
  </r>
  <r>
    <s v="A2310000"/>
    <x v="37"/>
    <x v="36"/>
    <n v="1800027790"/>
    <x v="0"/>
    <x v="1"/>
    <x v="1"/>
    <s v="Orupabo, Amoni "/>
    <n v="0"/>
    <s v="MIDWESTERN MAY 2022 Crude Handling"/>
    <s v="468"/>
    <s v="DR"/>
    <s v=""/>
    <d v="2022-06-14T00:00:00"/>
    <d v="2022-06-14T00:00:00"/>
    <d v="2022-07-14T00:00:00"/>
    <s v="USD"/>
    <n v="628027.5"/>
    <n v="170"/>
    <x v="3"/>
    <n v="5.666666666666667"/>
    <x v="1"/>
    <x v="1"/>
    <s v="Overdue"/>
    <x v="0"/>
    <s v="USD"/>
    <n v="628027.5"/>
  </r>
  <r>
    <s v="A2310000"/>
    <x v="37"/>
    <x v="36"/>
    <n v="104252478"/>
    <x v="0"/>
    <x v="1"/>
    <x v="1"/>
    <s v="Orupabo, Amoni "/>
    <s v="WHT Outstg"/>
    <s v="WHT_1800027456 MIDWESTERN FEB 2022 Crude Handling"/>
    <s v=""/>
    <s v="AB"/>
    <s v=""/>
    <d v="2022-06-14T00:00:00"/>
    <d v="2022-06-14T00:00:00"/>
    <d v="2022-06-14T00:00:00"/>
    <s v="NGN"/>
    <n v="11321641.35"/>
    <n v="200"/>
    <x v="4"/>
    <n v="6.666666666666667"/>
    <x v="2"/>
    <x v="2"/>
    <s v="Overdue"/>
    <x v="1"/>
    <s v="USD"/>
    <n v="27272.7"/>
  </r>
  <r>
    <s v="A2310000"/>
    <x v="37"/>
    <x v="36"/>
    <n v="104252478"/>
    <x v="0"/>
    <x v="1"/>
    <x v="1"/>
    <s v="Orupabo, Amoni "/>
    <s v="WHT Outstg"/>
    <s v="WHT_1800027499 Midwestern OG Jan 2022 CrdHandl Sup"/>
    <s v=""/>
    <s v="AB"/>
    <s v=""/>
    <d v="2022-06-14T00:00:00"/>
    <d v="2022-06-14T00:00:00"/>
    <d v="2022-06-14T00:00:00"/>
    <s v="NGN"/>
    <n v="1628813.19"/>
    <n v="200"/>
    <x v="4"/>
    <n v="6.666666666666667"/>
    <x v="2"/>
    <x v="2"/>
    <s v="Overdue"/>
    <x v="1"/>
    <s v="USD"/>
    <n v="3923.65"/>
  </r>
  <r>
    <s v="A2310000"/>
    <x v="37"/>
    <x v="36"/>
    <n v="104252479"/>
    <x v="0"/>
    <x v="1"/>
    <x v="1"/>
    <s v="Orupabo, Amoni "/>
    <s v="WHT Outstg"/>
    <s v="WHT_1800027054 MIDWESTERN NOV 2021 Crude Handling"/>
    <s v=""/>
    <s v="AB"/>
    <s v=""/>
    <d v="2022-06-14T00:00:00"/>
    <d v="2022-06-14T00:00:00"/>
    <d v="2022-06-14T00:00:00"/>
    <s v="NGN"/>
    <n v="8618246.5199999996"/>
    <n v="200"/>
    <x v="4"/>
    <n v="6.666666666666667"/>
    <x v="2"/>
    <x v="2"/>
    <s v="Overdue"/>
    <x v="1"/>
    <s v="USD"/>
    <n v="20760.490000000002"/>
  </r>
  <r>
    <s v="A2310000"/>
    <x v="37"/>
    <x v="36"/>
    <n v="104252479"/>
    <x v="0"/>
    <x v="1"/>
    <x v="1"/>
    <s v="Orupabo, Amoni "/>
    <s v="WHT Outstg"/>
    <s v="WHT_1800027214 MIDWESTERN DECEMBER 2021 Crude Hand"/>
    <s v=""/>
    <s v="AB"/>
    <s v=""/>
    <d v="2022-06-14T00:00:00"/>
    <d v="2022-06-14T00:00:00"/>
    <d v="2022-06-14T00:00:00"/>
    <s v="NGN"/>
    <n v="5582688.8300000001"/>
    <n v="200"/>
    <x v="4"/>
    <n v="6.666666666666667"/>
    <x v="2"/>
    <x v="2"/>
    <s v="Overdue"/>
    <x v="1"/>
    <s v="USD"/>
    <n v="13448.14"/>
  </r>
  <r>
    <s v="A2310000"/>
    <x v="37"/>
    <x v="36"/>
    <n v="104252480"/>
    <x v="0"/>
    <x v="1"/>
    <x v="1"/>
    <s v="Orupabo, Amoni "/>
    <s v="WHT Outstg"/>
    <s v="WHT_1800026712 MIDWESTERN SEPTEMBER 2021 Crude Han"/>
    <s v=""/>
    <s v="AB"/>
    <s v=""/>
    <d v="2022-06-14T00:00:00"/>
    <d v="2022-06-14T00:00:00"/>
    <d v="2022-06-14T00:00:00"/>
    <s v="NGN"/>
    <n v="5172876.0599999996"/>
    <n v="200"/>
    <x v="4"/>
    <n v="6.666666666666667"/>
    <x v="2"/>
    <x v="2"/>
    <s v="Overdue"/>
    <x v="1"/>
    <s v="USD"/>
    <n v="12460.94"/>
  </r>
  <r>
    <s v="A2310000"/>
    <x v="37"/>
    <x v="36"/>
    <n v="104252480"/>
    <x v="0"/>
    <x v="1"/>
    <x v="1"/>
    <s v="Orupabo, Amoni "/>
    <s v="WHT Outstg"/>
    <s v="WHT_1800026852 MIDWESTERN OCTOBER 2021 Crude Handl"/>
    <s v=""/>
    <s v="AB"/>
    <s v=""/>
    <d v="2022-06-14T00:00:00"/>
    <d v="2022-06-14T00:00:00"/>
    <d v="2022-06-14T00:00:00"/>
    <s v="NGN"/>
    <n v="632713.38"/>
    <n v="200"/>
    <x v="4"/>
    <n v="6.666666666666667"/>
    <x v="2"/>
    <x v="2"/>
    <s v="Overdue"/>
    <x v="1"/>
    <s v="USD"/>
    <n v="1524.14"/>
  </r>
  <r>
    <s v="A2310000"/>
    <x v="37"/>
    <x v="36"/>
    <n v="104252481"/>
    <x v="0"/>
    <x v="1"/>
    <x v="1"/>
    <s v="Orupabo, Amoni "/>
    <s v="WHT Outstg"/>
    <s v="WHT_1800027323 MIDWESTERN JAN 2022 Crude Handling"/>
    <s v=""/>
    <s v="AB"/>
    <s v=""/>
    <d v="2022-06-14T00:00:00"/>
    <d v="2022-06-14T00:00:00"/>
    <d v="2022-06-14T00:00:00"/>
    <s v="USD"/>
    <n v="44923.55"/>
    <n v="200"/>
    <x v="4"/>
    <n v="6.666666666666667"/>
    <x v="2"/>
    <x v="2"/>
    <s v="Overdue"/>
    <x v="1"/>
    <s v="USD"/>
    <n v="44923.55"/>
  </r>
  <r>
    <s v="A2310000"/>
    <x v="37"/>
    <x v="36"/>
    <n v="104252481"/>
    <x v="0"/>
    <x v="1"/>
    <x v="1"/>
    <s v="Orupabo, Amoni "/>
    <s v="WHT Outstg"/>
    <s v="WHT_1800027361 Midwestern Excess RPC 2021 Crude Ha"/>
    <s v=""/>
    <s v="AB"/>
    <s v=""/>
    <d v="2022-06-14T00:00:00"/>
    <d v="2022-06-14T00:00:00"/>
    <d v="2022-06-14T00:00:00"/>
    <s v="USD"/>
    <n v="23800.86"/>
    <n v="200"/>
    <x v="4"/>
    <n v="6.666666666666667"/>
    <x v="2"/>
    <x v="2"/>
    <s v="Overdue"/>
    <x v="1"/>
    <s v="USD"/>
    <n v="23800.86"/>
  </r>
  <r>
    <s v="A2310000"/>
    <x v="37"/>
    <x v="36"/>
    <n v="104252482"/>
    <x v="0"/>
    <x v="1"/>
    <x v="1"/>
    <s v="Orupabo, Amoni "/>
    <s v="WHT Outstg"/>
    <s v="WHT_1800027455 MIDWESTERN FEB 2022 Crude Handling"/>
    <s v=""/>
    <s v="AB"/>
    <s v=""/>
    <d v="2022-06-14T00:00:00"/>
    <d v="2022-06-14T00:00:00"/>
    <d v="2022-06-14T00:00:00"/>
    <s v="USD"/>
    <n v="40808.61"/>
    <n v="200"/>
    <x v="4"/>
    <n v="6.666666666666667"/>
    <x v="2"/>
    <x v="2"/>
    <s v="Overdue"/>
    <x v="1"/>
    <s v="USD"/>
    <n v="40808.61"/>
  </r>
  <r>
    <s v="A2310000"/>
    <x v="37"/>
    <x v="36"/>
    <n v="104252482"/>
    <x v="0"/>
    <x v="1"/>
    <x v="1"/>
    <s v="Orupabo, Amoni "/>
    <s v="WHT Outstg"/>
    <s v="WHT_1800027498 Midwestern OG Jan 2022 CrdHandl Sup"/>
    <s v=""/>
    <s v="AB"/>
    <s v=""/>
    <d v="2022-06-14T00:00:00"/>
    <d v="2022-06-14T00:00:00"/>
    <d v="2022-06-14T00:00:00"/>
    <s v="USD"/>
    <n v="5893.88"/>
    <n v="200"/>
    <x v="4"/>
    <n v="6.666666666666667"/>
    <x v="2"/>
    <x v="2"/>
    <s v="Overdue"/>
    <x v="1"/>
    <s v="USD"/>
    <n v="5893.88"/>
  </r>
  <r>
    <s v="A2310000"/>
    <x v="37"/>
    <x v="36"/>
    <n v="104252483"/>
    <x v="0"/>
    <x v="1"/>
    <x v="1"/>
    <s v="Orupabo, Amoni "/>
    <s v="WHT Outstg"/>
    <s v="WHT_1800025450 MIDWESTERN DEC 2020 Crude Handling"/>
    <s v=""/>
    <s v="AB"/>
    <s v=""/>
    <d v="2022-06-14T00:00:00"/>
    <d v="2022-06-14T00:00:00"/>
    <d v="2022-06-14T00:00:00"/>
    <s v="USD"/>
    <n v="42395.91"/>
    <n v="200"/>
    <x v="4"/>
    <n v="6.666666666666667"/>
    <x v="2"/>
    <x v="2"/>
    <s v="Overdue"/>
    <x v="1"/>
    <s v="USD"/>
    <n v="42395.91"/>
  </r>
  <r>
    <s v="A2310000"/>
    <x v="37"/>
    <x v="36"/>
    <n v="104252483"/>
    <x v="0"/>
    <x v="1"/>
    <x v="1"/>
    <s v="Orupabo, Amoni "/>
    <s v="WHT Outstg"/>
    <s v="WHT_1800025567 MIDWESTERN JAN 2021 Crude Handling"/>
    <s v=""/>
    <s v="AB"/>
    <s v=""/>
    <d v="2022-06-14T00:00:00"/>
    <d v="2022-06-14T00:00:00"/>
    <d v="2022-06-14T00:00:00"/>
    <s v="USD"/>
    <n v="34703.86"/>
    <n v="200"/>
    <x v="4"/>
    <n v="6.666666666666667"/>
    <x v="2"/>
    <x v="2"/>
    <s v="Overdue"/>
    <x v="1"/>
    <s v="USD"/>
    <n v="34703.86"/>
  </r>
  <r>
    <s v="A2310000"/>
    <x v="37"/>
    <x v="36"/>
    <n v="104252483"/>
    <x v="0"/>
    <x v="1"/>
    <x v="1"/>
    <s v="Orupabo, Amoni "/>
    <s v="WHT Outstg"/>
    <s v="WHT_1800025676 MIDWESTERN Excess RPC 2020 CrudeHan"/>
    <s v=""/>
    <s v="AB"/>
    <s v=""/>
    <d v="2022-06-14T00:00:00"/>
    <d v="2022-06-14T00:00:00"/>
    <d v="2022-06-14T00:00:00"/>
    <s v="USD"/>
    <n v="9294.93"/>
    <n v="200"/>
    <x v="4"/>
    <n v="6.666666666666667"/>
    <x v="2"/>
    <x v="2"/>
    <s v="Overdue"/>
    <x v="1"/>
    <s v="USD"/>
    <n v="9294.93"/>
  </r>
  <r>
    <s v="A2310000"/>
    <x v="37"/>
    <x v="36"/>
    <n v="104252483"/>
    <x v="0"/>
    <x v="1"/>
    <x v="1"/>
    <s v="Orupabo, Amoni "/>
    <s v="WHT Outstg"/>
    <s v="WHT_1800025721 MIDWESTERN FEB 2021 Crude Handling"/>
    <s v=""/>
    <s v="AB"/>
    <s v=""/>
    <d v="2022-06-14T00:00:00"/>
    <d v="2022-06-14T00:00:00"/>
    <d v="2022-06-14T00:00:00"/>
    <s v="USD"/>
    <n v="24884"/>
    <n v="200"/>
    <x v="4"/>
    <n v="6.666666666666667"/>
    <x v="2"/>
    <x v="2"/>
    <s v="Overdue"/>
    <x v="1"/>
    <s v="USD"/>
    <n v="24884"/>
  </r>
  <r>
    <s v="A2310000"/>
    <x v="37"/>
    <x v="36"/>
    <n v="104252483"/>
    <x v="0"/>
    <x v="1"/>
    <x v="1"/>
    <s v="Orupabo, Amoni "/>
    <s v="WHT Outstg"/>
    <s v="WHT_1800025862 MIDWESTERN MARCH2021 Crude Handling"/>
    <s v=""/>
    <s v="AB"/>
    <s v=""/>
    <d v="2022-06-14T00:00:00"/>
    <d v="2022-06-14T00:00:00"/>
    <d v="2022-06-14T00:00:00"/>
    <s v="USD"/>
    <n v="29759.75"/>
    <n v="200"/>
    <x v="4"/>
    <n v="6.666666666666667"/>
    <x v="2"/>
    <x v="2"/>
    <s v="Overdue"/>
    <x v="1"/>
    <s v="USD"/>
    <n v="29759.75"/>
  </r>
  <r>
    <s v="A2310000"/>
    <x v="37"/>
    <x v="36"/>
    <n v="104219059"/>
    <x v="0"/>
    <x v="1"/>
    <x v="1"/>
    <s v="Orupabo, Amoni "/>
    <s v="WHT Outstg"/>
    <s v="WHT_1800027324 MIDWESTERN JAN 2022 Crude Handling"/>
    <s v=""/>
    <s v="AB"/>
    <s v=""/>
    <d v="2022-03-31T00:00:00"/>
    <d v="2022-03-31T00:00:00"/>
    <d v="2022-03-31T00:00:00"/>
    <s v="NGN"/>
    <n v="12414923.699999999"/>
    <n v="275"/>
    <x v="4"/>
    <n v="9.1666666666666661"/>
    <x v="2"/>
    <x v="2"/>
    <s v="Overdue"/>
    <x v="1"/>
    <s v="USD"/>
    <n v="29861.62"/>
  </r>
  <r>
    <s v="A2310000"/>
    <x v="37"/>
    <x v="36"/>
    <n v="104219059"/>
    <x v="0"/>
    <x v="1"/>
    <x v="1"/>
    <s v="Orupabo, Amoni "/>
    <s v="WHT Outstg"/>
    <s v="WHT_1800027362 Midwestern Excess RPC 2021 Crude Ha"/>
    <s v=""/>
    <s v="AB"/>
    <s v=""/>
    <d v="2022-03-31T00:00:00"/>
    <d v="2022-03-31T00:00:00"/>
    <d v="2022-03-31T00:00:00"/>
    <s v="NGN"/>
    <n v="6503888.0700000003"/>
    <n v="275"/>
    <x v="4"/>
    <n v="9.1666666666666661"/>
    <x v="2"/>
    <x v="2"/>
    <s v="Overdue"/>
    <x v="1"/>
    <s v="USD"/>
    <n v="15643.8"/>
  </r>
  <r>
    <s v="A2310000"/>
    <x v="37"/>
    <x v="36"/>
    <n v="104219066"/>
    <x v="0"/>
    <x v="1"/>
    <x v="1"/>
    <s v="Orupabo, Amoni "/>
    <s v="WHT Outstg"/>
    <s v="WHT_1800026328 MIDWESTERN June 2021 Crude Handling"/>
    <s v=""/>
    <s v="AB"/>
    <s v=""/>
    <d v="2022-03-31T00:00:00"/>
    <d v="2022-03-31T00:00:00"/>
    <d v="2022-03-31T00:00:00"/>
    <s v="USD"/>
    <n v="38410.839999999997"/>
    <n v="275"/>
    <x v="4"/>
    <n v="9.1666666666666661"/>
    <x v="2"/>
    <x v="2"/>
    <s v="Overdue"/>
    <x v="1"/>
    <s v="USD"/>
    <n v="38410.839999999997"/>
  </r>
  <r>
    <s v="A2310000"/>
    <x v="37"/>
    <x v="36"/>
    <n v="104219067"/>
    <x v="0"/>
    <x v="1"/>
    <x v="1"/>
    <s v="Orupabo, Amoni "/>
    <s v="WHT Outstg"/>
    <s v="WHT_1800026583 MIDWESTERN AUGUST 2021 Crude Handli"/>
    <s v=""/>
    <s v="AB"/>
    <s v=""/>
    <d v="2022-03-31T00:00:00"/>
    <d v="2022-03-31T00:00:00"/>
    <d v="2022-03-31T00:00:00"/>
    <s v="USD"/>
    <n v="8384.48"/>
    <n v="275"/>
    <x v="4"/>
    <n v="9.1666666666666661"/>
    <x v="2"/>
    <x v="2"/>
    <s v="Overdue"/>
    <x v="1"/>
    <s v="USD"/>
    <n v="8384.48"/>
  </r>
  <r>
    <s v="A2310000"/>
    <x v="37"/>
    <x v="36"/>
    <n v="104219068"/>
    <x v="0"/>
    <x v="1"/>
    <x v="1"/>
    <s v="Orupabo, Amoni "/>
    <s v="WHT Outstg"/>
    <s v="WHT_1800027213 MIDWESTERN DECEMBER 2021 Crude Hand"/>
    <s v=""/>
    <s v="AB"/>
    <s v=""/>
    <d v="2022-03-31T00:00:00"/>
    <d v="2022-03-31T00:00:00"/>
    <d v="2022-03-31T00:00:00"/>
    <s v="USD"/>
    <n v="20368.189999999999"/>
    <n v="275"/>
    <x v="4"/>
    <n v="9.1666666666666661"/>
    <x v="2"/>
    <x v="2"/>
    <s v="Overdue"/>
    <x v="1"/>
    <s v="USD"/>
    <n v="20368.189999999999"/>
  </r>
  <r>
    <s v="A2310000"/>
    <x v="37"/>
    <x v="36"/>
    <n v="104219069"/>
    <x v="0"/>
    <x v="1"/>
    <x v="1"/>
    <s v="Orupabo, Amoni "/>
    <s v="WHT Outstg"/>
    <s v="WHT_1800027053 MIDWESTERN NOV 2021 Crude Handling"/>
    <s v=""/>
    <s v="AB"/>
    <s v=""/>
    <d v="2022-03-31T00:00:00"/>
    <d v="2022-03-31T00:00:00"/>
    <d v="2022-03-31T00:00:00"/>
    <s v="USD"/>
    <n v="31468.35"/>
    <n v="275"/>
    <x v="4"/>
    <n v="9.1666666666666661"/>
    <x v="2"/>
    <x v="2"/>
    <s v="Overdue"/>
    <x v="1"/>
    <s v="USD"/>
    <n v="31468.35"/>
  </r>
  <r>
    <s v="A2310000"/>
    <x v="37"/>
    <x v="36"/>
    <n v="104219070"/>
    <x v="0"/>
    <x v="1"/>
    <x v="1"/>
    <s v="Orupabo, Amoni "/>
    <s v="WHT Outstg"/>
    <s v="WHT_1800026462 MIDWESTERN JULY 2021 Crude Handling"/>
    <s v=""/>
    <s v="AB"/>
    <s v=""/>
    <d v="2022-03-31T00:00:00"/>
    <d v="2022-03-31T00:00:00"/>
    <d v="2022-03-31T00:00:00"/>
    <s v="USD"/>
    <n v="34625.26"/>
    <n v="275"/>
    <x v="4"/>
    <n v="9.1666666666666661"/>
    <x v="2"/>
    <x v="2"/>
    <s v="Overdue"/>
    <x v="1"/>
    <s v="USD"/>
    <n v="34625.26"/>
  </r>
  <r>
    <s v="A2310000"/>
    <x v="37"/>
    <x v="36"/>
    <n v="104219071"/>
    <x v="0"/>
    <x v="1"/>
    <x v="1"/>
    <s v="Orupabo, Amoni "/>
    <s v="WHT Outstg"/>
    <s v="WHT_1800026711 MIDWESTERN SEPTEMBER 2021 Crude Han"/>
    <s v=""/>
    <s v="AB"/>
    <s v=""/>
    <d v="2022-03-31T00:00:00"/>
    <d v="2022-03-31T00:00:00"/>
    <d v="2022-03-31T00:00:00"/>
    <s v="USD"/>
    <n v="18924.38"/>
    <n v="275"/>
    <x v="4"/>
    <n v="9.1666666666666661"/>
    <x v="2"/>
    <x v="2"/>
    <s v="Overdue"/>
    <x v="1"/>
    <s v="USD"/>
    <n v="18924.38"/>
  </r>
  <r>
    <s v="A2310000"/>
    <x v="37"/>
    <x v="36"/>
    <n v="104219071"/>
    <x v="0"/>
    <x v="1"/>
    <x v="1"/>
    <s v="Orupabo, Amoni "/>
    <s v="WHT Outstg"/>
    <s v="WHT_1800026851 MIDWESTERN OCTOBER 2021 Crude Handl"/>
    <s v=""/>
    <s v="AB"/>
    <s v=""/>
    <d v="2022-03-31T00:00:00"/>
    <d v="2022-03-31T00:00:00"/>
    <d v="2022-03-31T00:00:00"/>
    <s v="USD"/>
    <n v="2312.48"/>
    <n v="275"/>
    <x v="4"/>
    <n v="9.1666666666666661"/>
    <x v="2"/>
    <x v="2"/>
    <s v="Overdue"/>
    <x v="1"/>
    <s v="USD"/>
    <n v="2312.48"/>
  </r>
  <r>
    <s v="A2310000"/>
    <x v="37"/>
    <x v="36"/>
    <n v="104219072"/>
    <x v="0"/>
    <x v="1"/>
    <x v="1"/>
    <s v="Orupabo, Amoni "/>
    <s v="WHT Outstg"/>
    <s v="WHT_1800025994 MIDWESTERN APR 2021 Crude Handling"/>
    <s v=""/>
    <s v="AB"/>
    <s v=""/>
    <d v="2022-03-31T00:00:00"/>
    <d v="2022-03-31T00:00:00"/>
    <d v="2022-03-31T00:00:00"/>
    <s v="USD"/>
    <n v="22828.04"/>
    <n v="275"/>
    <x v="4"/>
    <n v="9.1666666666666661"/>
    <x v="2"/>
    <x v="2"/>
    <s v="Overdue"/>
    <x v="1"/>
    <s v="USD"/>
    <n v="22828.04"/>
  </r>
  <r>
    <s v="A2310000"/>
    <x v="37"/>
    <x v="36"/>
    <n v="104219072"/>
    <x v="0"/>
    <x v="1"/>
    <x v="1"/>
    <s v="Orupabo, Amoni "/>
    <s v="WHT Outstg"/>
    <s v="WHT_1800026171 MIDWESTERN MAY 2021 Crude Handling"/>
    <s v=""/>
    <s v="AB"/>
    <s v=""/>
    <d v="2022-03-31T00:00:00"/>
    <d v="2022-03-31T00:00:00"/>
    <d v="2022-03-31T00:00:00"/>
    <s v="USD"/>
    <n v="30862.09"/>
    <n v="275"/>
    <x v="4"/>
    <n v="9.1666666666666661"/>
    <x v="2"/>
    <x v="2"/>
    <s v="Overdue"/>
    <x v="1"/>
    <s v="USD"/>
    <n v="30862.09"/>
  </r>
  <r>
    <s v="A2310000"/>
    <x v="37"/>
    <x v="36"/>
    <n v="104078902"/>
    <x v="0"/>
    <x v="1"/>
    <x v="1"/>
    <s v="Orupabo, Amoni 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584"/>
    <x v="4"/>
    <n v="19.466666666666665"/>
    <x v="4"/>
    <x v="2"/>
    <s v="Overdue"/>
    <x v="1"/>
    <s v="USD"/>
    <n v="38015.660000000003"/>
  </r>
  <r>
    <s v="A2310000"/>
    <x v="37"/>
    <x v="36"/>
    <n v="104026824"/>
    <x v="0"/>
    <x v="1"/>
    <x v="1"/>
    <s v="Orupabo, Amoni 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701"/>
    <x v="4"/>
    <n v="23.366666666666667"/>
    <x v="4"/>
    <x v="2"/>
    <s v="Overdue"/>
    <x v="1"/>
    <s v="USD"/>
    <n v="25194.53"/>
  </r>
  <r>
    <s v="A2310000"/>
    <x v="37"/>
    <x v="36"/>
    <n v="104026824"/>
    <x v="0"/>
    <x v="1"/>
    <x v="1"/>
    <s v="Orupabo, Amoni 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701"/>
    <x v="4"/>
    <n v="23.366666666666667"/>
    <x v="4"/>
    <x v="2"/>
    <s v="Overdue"/>
    <x v="1"/>
    <s v="USD"/>
    <n v="13425.83"/>
  </r>
  <r>
    <s v="A2310000"/>
    <x v="37"/>
    <x v="36"/>
    <n v="104026901"/>
    <x v="0"/>
    <x v="1"/>
    <x v="1"/>
    <s v="Orupabo, Amoni 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701"/>
    <x v="4"/>
    <n v="23.366666666666667"/>
    <x v="4"/>
    <x v="2"/>
    <s v="Overdue"/>
    <x v="1"/>
    <s v="USD"/>
    <n v="-11183.55"/>
  </r>
  <r>
    <s v="A2310000"/>
    <x v="37"/>
    <x v="36"/>
    <n v="103895283"/>
    <x v="0"/>
    <x v="1"/>
    <x v="1"/>
    <s v="Orupabo, Amoni 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1011"/>
    <x v="4"/>
    <n v="33.700000000000003"/>
    <x v="4"/>
    <x v="2"/>
    <s v="Overdue"/>
    <x v="1"/>
    <s v="USD"/>
    <n v="34332.99"/>
  </r>
  <r>
    <s v="A2310000"/>
    <x v="37"/>
    <x v="36"/>
    <n v="103912853"/>
    <x v="0"/>
    <x v="1"/>
    <x v="1"/>
    <s v="Orupabo, Amoni 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1311"/>
    <x v="4"/>
    <n v="43.7"/>
    <x v="4"/>
    <x v="2"/>
    <s v="Overdue"/>
    <x v="1"/>
    <s v="USD"/>
    <n v="23736.59"/>
  </r>
  <r>
    <s v="A2680005"/>
    <x v="38"/>
    <x v="37"/>
    <n v="1800014720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9250455.4100000001"/>
    <n v="2698"/>
    <x v="4"/>
    <n v="89.933333333333337"/>
    <x v="4"/>
    <x v="1"/>
    <s v="Overdue"/>
    <x v="0"/>
    <s v="USD"/>
    <n v="46484.46"/>
  </r>
  <r>
    <s v="A2680005"/>
    <x v="38"/>
    <x v="37"/>
    <n v="1800014721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5857625.689999999"/>
    <n v="2698"/>
    <x v="4"/>
    <n v="89.933333333333337"/>
    <x v="4"/>
    <x v="1"/>
    <s v="Overdue"/>
    <x v="0"/>
    <s v="USD"/>
    <n v="79686.149999999994"/>
  </r>
  <r>
    <s v="A2680005"/>
    <x v="38"/>
    <x v="37"/>
    <n v="1800014722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2525402.289999999"/>
    <n v="2698"/>
    <x v="4"/>
    <n v="89.933333333333337"/>
    <x v="4"/>
    <x v="1"/>
    <s v="Overdue"/>
    <x v="0"/>
    <s v="USD"/>
    <n v="62941.4"/>
  </r>
  <r>
    <s v="A2680005"/>
    <x v="39"/>
    <x v="38"/>
    <n v="1800015732"/>
    <x v="0"/>
    <x v="0"/>
    <x v="2"/>
    <s v="Kasim, Kabir"/>
    <n v="0"/>
    <s v="COST INCURRED AT OSUBI AIRSTRIP"/>
    <s v="473"/>
    <s v="DR"/>
    <s v=""/>
    <d v="2016-01-18T00:00:00"/>
    <d v="2016-01-18T00:00:00"/>
    <d v="2016-02-17T00:00:00"/>
    <s v="NGN"/>
    <n v="88451312.549999997"/>
    <n v="2509"/>
    <x v="4"/>
    <n v="83.63333333333334"/>
    <x v="4"/>
    <x v="1"/>
    <s v="Overdue"/>
    <x v="0"/>
    <s v="USD"/>
    <n v="444370.55"/>
  </r>
  <r>
    <s v="A2680005"/>
    <x v="39"/>
    <x v="38"/>
    <n v="1800015733"/>
    <x v="0"/>
    <x v="0"/>
    <x v="2"/>
    <s v="Kasim, Kabir"/>
    <n v="0"/>
    <s v="COST INCURRED AT OSUBI AIRSTRIP"/>
    <s v="467"/>
    <s v="DR"/>
    <s v=""/>
    <d v="2016-01-18T00:00:00"/>
    <d v="2016-01-18T00:00:00"/>
    <d v="2016-02-17T00:00:00"/>
    <s v="USD"/>
    <n v="136490.70000000001"/>
    <n v="2509"/>
    <x v="4"/>
    <n v="83.63333333333334"/>
    <x v="4"/>
    <x v="1"/>
    <s v="Overdue"/>
    <x v="0"/>
    <s v="USD"/>
    <n v="136490.70000000001"/>
  </r>
  <r>
    <s v="A2310000"/>
    <x v="40"/>
    <x v="39"/>
    <n v="1800028572"/>
    <x v="0"/>
    <x v="1"/>
    <x v="1"/>
    <s v="Orupabo, Amoni "/>
    <n v="0"/>
    <s v="NPDC OREDO NOV 2022 Crude Handling"/>
    <s v="468"/>
    <s v="DR"/>
    <s v=""/>
    <d v="2022-12-15T00:00:00"/>
    <d v="2022-12-15T00:00:00"/>
    <d v="2023-02-13T00:00:00"/>
    <s v="USD"/>
    <n v="132675.88"/>
    <n v="-44"/>
    <x v="0"/>
    <n v="-1.4666666666666666"/>
    <x v="0"/>
    <x v="0"/>
    <s v="Not Overdue"/>
    <x v="0"/>
    <s v="USD"/>
    <n v="132675.88"/>
  </r>
  <r>
    <s v="A2310000"/>
    <x v="40"/>
    <x v="39"/>
    <n v="1800028399"/>
    <x v="0"/>
    <x v="1"/>
    <x v="1"/>
    <s v="Orupabo, Amoni "/>
    <n v="0"/>
    <s v="NNPC OREDO OCT 2022 Crude Handling"/>
    <s v="468"/>
    <s v="DR"/>
    <s v=""/>
    <d v="2022-11-17T00:00:00"/>
    <d v="2022-11-17T00:00:00"/>
    <d v="2023-01-16T00:00:00"/>
    <s v="USD"/>
    <n v="43622.29"/>
    <n v="-16"/>
    <x v="0"/>
    <n v="-0.53333333333333333"/>
    <x v="0"/>
    <x v="0"/>
    <s v="Not Overdue"/>
    <x v="0"/>
    <s v="USD"/>
    <n v="43622.29"/>
  </r>
  <r>
    <s v="A2310000"/>
    <x v="40"/>
    <x v="39"/>
    <n v="1800028260"/>
    <x v="0"/>
    <x v="1"/>
    <x v="1"/>
    <s v="Orupabo, Amoni "/>
    <n v="0"/>
    <s v="NPDC OREDO SEPT 2022 Crude Handling"/>
    <s v="468"/>
    <s v="DR"/>
    <s v=""/>
    <d v="2022-10-14T00:00:00"/>
    <d v="2022-10-14T00:00:00"/>
    <d v="2022-12-13T00:00:00"/>
    <s v="USD"/>
    <n v="72533.09"/>
    <n v="18"/>
    <x v="5"/>
    <n v="0.6"/>
    <x v="1"/>
    <x v="1"/>
    <s v="Overdue"/>
    <x v="0"/>
    <s v="USD"/>
    <n v="72533.09"/>
  </r>
  <r>
    <s v="A2310000"/>
    <x v="40"/>
    <x v="39"/>
    <n v="1800028154"/>
    <x v="0"/>
    <x v="1"/>
    <x v="1"/>
    <s v="Orupabo, Amoni "/>
    <n v="0"/>
    <s v="NPDC (Oredo) August 2022 Crude Handling"/>
    <s v="468"/>
    <s v="DR"/>
    <s v=""/>
    <d v="2022-09-14T00:00:00"/>
    <d v="2022-09-14T00:00:00"/>
    <d v="2022-11-13T00:00:00"/>
    <s v="USD"/>
    <n v="121030.3"/>
    <n v="48"/>
    <x v="1"/>
    <n v="1.6"/>
    <x v="1"/>
    <x v="1"/>
    <s v="Overdue"/>
    <x v="0"/>
    <s v="USD"/>
    <n v="121030.3"/>
  </r>
  <r>
    <s v="A2310000"/>
    <x v="40"/>
    <x v="39"/>
    <n v="1800028039"/>
    <x v="0"/>
    <x v="1"/>
    <x v="1"/>
    <s v="Orupabo, Amoni "/>
    <n v="0"/>
    <s v="NPDC OREDO JULY 2022 Crude Handling"/>
    <s v="468"/>
    <s v="DR"/>
    <s v=""/>
    <d v="2022-08-11T00:00:00"/>
    <d v="2022-08-11T00:00:00"/>
    <d v="2022-10-10T00:00:00"/>
    <s v="USD"/>
    <n v="215577.15"/>
    <n v="82"/>
    <x v="2"/>
    <n v="2.7333333333333334"/>
    <x v="1"/>
    <x v="1"/>
    <s v="Overdue"/>
    <x v="0"/>
    <s v="USD"/>
    <n v="215577.15"/>
  </r>
  <r>
    <s v="A2310000"/>
    <x v="40"/>
    <x v="39"/>
    <n v="1800027946"/>
    <x v="0"/>
    <x v="1"/>
    <x v="1"/>
    <s v="Orupabo, Amoni "/>
    <n v="0"/>
    <s v="NPDC OREDO JUN 2022 Crude Handling"/>
    <s v="468"/>
    <s v="DR"/>
    <s v=""/>
    <d v="2022-07-14T00:00:00"/>
    <d v="2022-07-14T00:00:00"/>
    <d v="2022-09-12T00:00:00"/>
    <s v="USD"/>
    <n v="367148.12"/>
    <n v="110"/>
    <x v="3"/>
    <n v="3.6666666666666665"/>
    <x v="1"/>
    <x v="1"/>
    <s v="Overdue"/>
    <x v="0"/>
    <s v="USD"/>
    <n v="367148.12"/>
  </r>
  <r>
    <s v="A2310000"/>
    <x v="40"/>
    <x v="39"/>
    <n v="104281544"/>
    <x v="0"/>
    <x v="1"/>
    <x v="1"/>
    <s v="Orupabo, Amoni "/>
    <n v="0"/>
    <s v="Bal_1800026691 NPDC OREDO SEPTEMBER 2021 CHA"/>
    <s v=""/>
    <s v="AB"/>
    <s v=""/>
    <d v="2022-08-30T00:00:00"/>
    <d v="2022-08-30T00:00:00"/>
    <d v="2022-08-30T00:00:00"/>
    <s v="USD"/>
    <n v="104.24"/>
    <n v="123"/>
    <x v="3"/>
    <n v="4.0999999999999996"/>
    <x v="1"/>
    <x v="1"/>
    <s v="Overdue"/>
    <x v="0"/>
    <s v="USD"/>
    <n v="104.24"/>
  </r>
  <r>
    <s v="A2310000"/>
    <x v="40"/>
    <x v="39"/>
    <n v="104281546"/>
    <x v="0"/>
    <x v="1"/>
    <x v="1"/>
    <s v="Orupabo, Amoni "/>
    <n v="0"/>
    <s v="Bal_1800026831 NPDC OREDO OCTOBER 2021 CHA"/>
    <s v=""/>
    <s v="AB"/>
    <s v=""/>
    <d v="2022-08-30T00:00:00"/>
    <d v="2022-08-30T00:00:00"/>
    <d v="2022-08-30T00:00:00"/>
    <s v="USD"/>
    <n v="154.66999999999999"/>
    <n v="123"/>
    <x v="3"/>
    <n v="4.0999999999999996"/>
    <x v="1"/>
    <x v="1"/>
    <s v="Overdue"/>
    <x v="0"/>
    <s v="USD"/>
    <n v="154.66999999999999"/>
  </r>
  <r>
    <s v="A2310000"/>
    <x v="40"/>
    <x v="39"/>
    <n v="104281990"/>
    <x v="0"/>
    <x v="1"/>
    <x v="1"/>
    <s v="Orupabo, Amoni "/>
    <n v="0"/>
    <s v="WHT_1600003792 OML 111-OREDO  ANLYS 1-CREDIT Bal"/>
    <s v=""/>
    <s v="AB"/>
    <s v=""/>
    <d v="2022-08-30T00:00:00"/>
    <d v="2022-08-30T00:00:00"/>
    <d v="2022-08-30T00:00:00"/>
    <s v="USD"/>
    <n v="-26163.51"/>
    <n v="123"/>
    <x v="3"/>
    <n v="4.0999999999999996"/>
    <x v="1"/>
    <x v="2"/>
    <s v="Overdue"/>
    <x v="1"/>
    <s v="USD"/>
    <n v="-26163.51"/>
  </r>
  <r>
    <s v="A2310000"/>
    <x v="40"/>
    <x v="39"/>
    <n v="104281544"/>
    <x v="0"/>
    <x v="1"/>
    <x v="1"/>
    <s v="Orupabo, Amoni "/>
    <n v="0"/>
    <s v="WHT_1800026691 NPDC OREDO SEPTEMBER 2021 CHA"/>
    <s v=""/>
    <s v="AB"/>
    <s v=""/>
    <d v="2022-08-30T00:00:00"/>
    <d v="2022-08-30T00:00:00"/>
    <d v="2022-08-30T00:00:00"/>
    <s v="USD"/>
    <n v="23590.79"/>
    <n v="123"/>
    <x v="3"/>
    <n v="4.0999999999999996"/>
    <x v="1"/>
    <x v="2"/>
    <s v="Overdue"/>
    <x v="1"/>
    <s v="USD"/>
    <n v="23590.79"/>
  </r>
  <r>
    <s v="A2310000"/>
    <x v="40"/>
    <x v="39"/>
    <n v="104281546"/>
    <x v="0"/>
    <x v="1"/>
    <x v="1"/>
    <s v="Orupabo, Amoni "/>
    <n v="0"/>
    <s v="WHT_1800026831 NPDC OREDO OCTOBER 2021 CHA"/>
    <s v=""/>
    <s v="AB"/>
    <s v=""/>
    <d v="2022-08-30T00:00:00"/>
    <d v="2022-08-30T00:00:00"/>
    <d v="2022-08-30T00:00:00"/>
    <s v="USD"/>
    <n v="28808.28"/>
    <n v="123"/>
    <x v="3"/>
    <n v="4.0999999999999996"/>
    <x v="1"/>
    <x v="2"/>
    <s v="Overdue"/>
    <x v="1"/>
    <s v="USD"/>
    <n v="28808.28"/>
  </r>
  <r>
    <s v="A2310000"/>
    <x v="40"/>
    <x v="39"/>
    <n v="104281549"/>
    <x v="0"/>
    <x v="1"/>
    <x v="1"/>
    <s v="Orupabo, Amoni "/>
    <n v="0"/>
    <s v="WHT_1800027033 NPDC OREDO NOV 2021 CHA"/>
    <s v=""/>
    <s v="AB"/>
    <s v=""/>
    <d v="2022-08-30T00:00:00"/>
    <d v="2022-08-30T00:00:00"/>
    <d v="2022-08-30T00:00:00"/>
    <s v="USD"/>
    <n v="33333.800000000003"/>
    <n v="123"/>
    <x v="3"/>
    <n v="4.0999999999999996"/>
    <x v="1"/>
    <x v="2"/>
    <s v="Overdue"/>
    <x v="1"/>
    <s v="USD"/>
    <n v="33333.800000000003"/>
  </r>
  <r>
    <s v="A2310000"/>
    <x v="40"/>
    <x v="39"/>
    <n v="104281551"/>
    <x v="0"/>
    <x v="1"/>
    <x v="1"/>
    <s v="Orupabo, Amoni "/>
    <n v="0"/>
    <s v="WHT_1800027193 NPDC OREDO DECEMBER 2021 CHA"/>
    <s v=""/>
    <s v="AB"/>
    <s v=""/>
    <d v="2022-08-30T00:00:00"/>
    <d v="2022-08-30T00:00:00"/>
    <d v="2022-08-30T00:00:00"/>
    <s v="USD"/>
    <n v="21730.78"/>
    <n v="123"/>
    <x v="3"/>
    <n v="4.0999999999999996"/>
    <x v="1"/>
    <x v="2"/>
    <s v="Overdue"/>
    <x v="1"/>
    <s v="USD"/>
    <n v="21730.78"/>
  </r>
  <r>
    <s v="A2310000"/>
    <x v="40"/>
    <x v="39"/>
    <n v="104281543"/>
    <x v="0"/>
    <x v="1"/>
    <x v="1"/>
    <s v="Orupabo, Amoni "/>
    <n v="0"/>
    <s v="WHT_1800027303 NPDC OREDO JAN 2022 CHA"/>
    <s v=""/>
    <s v="AB"/>
    <s v=""/>
    <d v="2022-08-30T00:00:00"/>
    <d v="2022-08-30T00:00:00"/>
    <d v="2022-08-30T00:00:00"/>
    <s v="USD"/>
    <n v="21584.01"/>
    <n v="123"/>
    <x v="3"/>
    <n v="4.0999999999999996"/>
    <x v="1"/>
    <x v="2"/>
    <s v="Overdue"/>
    <x v="1"/>
    <s v="USD"/>
    <n v="21584.01"/>
  </r>
  <r>
    <s v="A2310000"/>
    <x v="40"/>
    <x v="39"/>
    <n v="104281509"/>
    <x v="0"/>
    <x v="1"/>
    <x v="1"/>
    <s v="Orupabo, Amoni "/>
    <n v="0"/>
    <s v="WHT_1800027435 NPDC OREDO FEB 2022 CHA"/>
    <s v=""/>
    <s v="AB"/>
    <s v=""/>
    <d v="2022-08-29T00:00:00"/>
    <d v="2022-08-29T00:00:00"/>
    <d v="2022-08-29T00:00:00"/>
    <s v="USD"/>
    <n v="15062.69"/>
    <n v="124"/>
    <x v="3"/>
    <n v="4.1333333333333337"/>
    <x v="1"/>
    <x v="2"/>
    <s v="Overdue"/>
    <x v="1"/>
    <s v="USD"/>
    <n v="15062.69"/>
  </r>
  <r>
    <s v="A2310000"/>
    <x v="40"/>
    <x v="39"/>
    <n v="104281509"/>
    <x v="0"/>
    <x v="1"/>
    <x v="1"/>
    <s v="Orupabo, Amoni "/>
    <n v="0"/>
    <s v="WHT_1800027495 NPDC (Oredo) Jan 2022 CrdH Supp"/>
    <s v=""/>
    <s v="AB"/>
    <s v=""/>
    <d v="2022-08-29T00:00:00"/>
    <d v="2022-08-29T00:00:00"/>
    <d v="2022-08-29T00:00:00"/>
    <s v="USD"/>
    <n v="17060.009999999998"/>
    <n v="124"/>
    <x v="3"/>
    <n v="4.1333333333333337"/>
    <x v="1"/>
    <x v="2"/>
    <s v="Overdue"/>
    <x v="1"/>
    <s v="USD"/>
    <n v="17060.009999999998"/>
  </r>
  <r>
    <s v="A2310000"/>
    <x v="40"/>
    <x v="39"/>
    <n v="104281509"/>
    <x v="0"/>
    <x v="1"/>
    <x v="1"/>
    <s v="Orupabo, Amoni "/>
    <n v="0"/>
    <s v="WHT_1800027500 NPDC (Oredo) Feb 2022 CH Supp"/>
    <s v=""/>
    <s v="AB"/>
    <s v=""/>
    <d v="2022-08-29T00:00:00"/>
    <d v="2022-08-29T00:00:00"/>
    <d v="2022-08-29T00:00:00"/>
    <s v="USD"/>
    <n v="7213.63"/>
    <n v="124"/>
    <x v="3"/>
    <n v="4.1333333333333337"/>
    <x v="1"/>
    <x v="2"/>
    <s v="Overdue"/>
    <x v="1"/>
    <s v="USD"/>
    <n v="7213.63"/>
  </r>
  <r>
    <s v="A2310000"/>
    <x v="40"/>
    <x v="39"/>
    <n v="104281510"/>
    <x v="0"/>
    <x v="1"/>
    <x v="1"/>
    <s v="Orupabo, Amoni "/>
    <n v="0"/>
    <s v="WHT_1800027581 NPDC OREDO MAR 2022 CHA"/>
    <s v=""/>
    <s v="AB"/>
    <s v=""/>
    <d v="2022-08-29T00:00:00"/>
    <d v="2022-08-29T00:00:00"/>
    <d v="2022-08-29T00:00:00"/>
    <s v="USD"/>
    <n v="32047.79"/>
    <n v="124"/>
    <x v="3"/>
    <n v="4.1333333333333337"/>
    <x v="1"/>
    <x v="2"/>
    <s v="Overdue"/>
    <x v="1"/>
    <s v="USD"/>
    <n v="32047.79"/>
  </r>
  <r>
    <s v="A2310000"/>
    <x v="40"/>
    <x v="39"/>
    <n v="1800027845"/>
    <x v="0"/>
    <x v="1"/>
    <x v="1"/>
    <s v="Orupabo, Amoni "/>
    <n v="0"/>
    <s v="NPDC OML 111 (Oredo) Excess RPC 2021 CrdHandl"/>
    <s v="468"/>
    <s v="DR"/>
    <s v=""/>
    <d v="2022-06-22T00:00:00"/>
    <d v="2022-06-22T00:00:00"/>
    <d v="2022-08-21T00:00:00"/>
    <s v="USD"/>
    <n v="2032208.03"/>
    <n v="132"/>
    <x v="3"/>
    <n v="4.4000000000000004"/>
    <x v="1"/>
    <x v="1"/>
    <s v="Overdue"/>
    <x v="0"/>
    <s v="USD"/>
    <n v="2032208.03"/>
  </r>
  <r>
    <s v="A2310000"/>
    <x v="40"/>
    <x v="39"/>
    <n v="1800027786"/>
    <x v="0"/>
    <x v="1"/>
    <x v="1"/>
    <s v="Orupabo, Amoni "/>
    <n v="0"/>
    <s v="NPDC OREDO MAY 2022 Crude Handling"/>
    <s v="468"/>
    <s v="DR"/>
    <s v=""/>
    <d v="2022-06-14T00:00:00"/>
    <d v="2022-06-14T00:00:00"/>
    <d v="2022-08-13T00:00:00"/>
    <s v="USD"/>
    <n v="422412.52"/>
    <n v="140"/>
    <x v="3"/>
    <n v="4.666666666666667"/>
    <x v="1"/>
    <x v="1"/>
    <s v="Overdue"/>
    <x v="0"/>
    <s v="USD"/>
    <n v="422412.52"/>
  </r>
  <r>
    <s v="A2310000"/>
    <x v="40"/>
    <x v="39"/>
    <n v="1800027698"/>
    <x v="0"/>
    <x v="1"/>
    <x v="1"/>
    <s v="Orupabo, Amoni "/>
    <n v="0"/>
    <s v="NPDC OREDO APRIL 2022 Crude Handling"/>
    <s v="468"/>
    <s v="DR"/>
    <s v=""/>
    <d v="2022-05-12T00:00:00"/>
    <d v="2022-05-12T00:00:00"/>
    <d v="2022-07-11T00:00:00"/>
    <s v="USD"/>
    <n v="477987.54"/>
    <n v="173"/>
    <x v="3"/>
    <n v="5.7666666666666666"/>
    <x v="1"/>
    <x v="1"/>
    <s v="Overdue"/>
    <x v="0"/>
    <s v="USD"/>
    <n v="477987.54"/>
  </r>
  <r>
    <s v="A2310000"/>
    <x v="40"/>
    <x v="39"/>
    <n v="103177011"/>
    <x v="0"/>
    <x v="1"/>
    <x v="1"/>
    <s v="Orupabo, Amoni "/>
    <n v="0"/>
    <s v="Commercial deduction on  inv 1800015423"/>
    <s v=""/>
    <s v="AB"/>
    <s v=""/>
    <d v="2016-04-08T00:00:00"/>
    <d v="2016-04-08T00:00:00"/>
    <d v="2016-04-08T00:00:00"/>
    <s v="NGN"/>
    <n v="14234514.76"/>
    <n v="2458"/>
    <x v="4"/>
    <n v="81.933333333333337"/>
    <x v="4"/>
    <x v="1"/>
    <s v="Overdue"/>
    <x v="0"/>
    <s v="USD"/>
    <n v="71512.78"/>
  </r>
  <r>
    <s v="A2310000"/>
    <x v="41"/>
    <x v="40"/>
    <n v="1800028520"/>
    <x v="0"/>
    <x v="1"/>
    <x v="1"/>
    <s v="Orupabo, Amoni "/>
    <n v="0"/>
    <s v="BELEMA INDA Dec 2022 Crude Handling  PREPAYMENT"/>
    <s v="468"/>
    <s v="DR"/>
    <s v=""/>
    <d v="2022-12-07T00:00:00"/>
    <d v="2022-12-07T00:00:00"/>
    <d v="2023-01-06T00:00:00"/>
    <s v="USD"/>
    <n v="73568.67"/>
    <n v="-6"/>
    <x v="0"/>
    <n v="-0.2"/>
    <x v="0"/>
    <x v="0"/>
    <s v="Not Overdue"/>
    <x v="0"/>
    <s v="USD"/>
    <n v="73568.67"/>
  </r>
  <r>
    <s v="A2310000"/>
    <x v="41"/>
    <x v="40"/>
    <n v="1800028521"/>
    <x v="0"/>
    <x v="1"/>
    <x v="1"/>
    <s v="Orupabo, Amoni "/>
    <n v="0"/>
    <s v="BELEMA INDA Dec 2022 Crude Handling  PREPAYMENT"/>
    <s v="454"/>
    <s v="DR"/>
    <s v=""/>
    <d v="2022-12-07T00:00:00"/>
    <d v="2022-12-07T00:00:00"/>
    <d v="2023-01-06T00:00:00"/>
    <s v="NGN"/>
    <n v="13929641.35"/>
    <n v="-6"/>
    <x v="0"/>
    <n v="-0.2"/>
    <x v="0"/>
    <x v="0"/>
    <s v="Not Overdue"/>
    <x v="0"/>
    <s v="USD"/>
    <n v="31361.19"/>
  </r>
  <r>
    <s v="A2310000"/>
    <x v="41"/>
    <x v="40"/>
    <n v="1800028518"/>
    <x v="0"/>
    <x v="1"/>
    <x v="1"/>
    <s v="Orupabo, Amoni "/>
    <n v="0"/>
    <s v="BELEMA ROBERTKIRI Dec22 Crude Handling  PREPAYMENT"/>
    <s v="468"/>
    <s v="DR"/>
    <s v=""/>
    <d v="2022-12-07T00:00:00"/>
    <d v="2022-12-07T00:00:00"/>
    <d v="2023-01-06T00:00:00"/>
    <s v="USD"/>
    <n v="244695.22"/>
    <n v="-6"/>
    <x v="0"/>
    <n v="-0.2"/>
    <x v="0"/>
    <x v="0"/>
    <s v="Not Overdue"/>
    <x v="0"/>
    <s v="USD"/>
    <n v="244695.22"/>
  </r>
  <r>
    <s v="A2310000"/>
    <x v="41"/>
    <x v="40"/>
    <n v="1800028519"/>
    <x v="0"/>
    <x v="1"/>
    <x v="1"/>
    <s v="Orupabo, Amoni "/>
    <n v="0"/>
    <s v="BELEMA ROBERTKIRI Dec22 Crude Handling  PREPAYMENT"/>
    <s v="454"/>
    <s v="DR"/>
    <s v=""/>
    <d v="2022-12-07T00:00:00"/>
    <d v="2022-12-07T00:00:00"/>
    <d v="2023-01-06T00:00:00"/>
    <s v="NGN"/>
    <n v="46331092.200000003"/>
    <n v="-6"/>
    <x v="0"/>
    <n v="-0.2"/>
    <x v="0"/>
    <x v="0"/>
    <s v="Not Overdue"/>
    <x v="0"/>
    <s v="USD"/>
    <n v="104309.82"/>
  </r>
  <r>
    <s v="A2310000"/>
    <x v="41"/>
    <x v="40"/>
    <n v="104329056"/>
    <x v="0"/>
    <x v="1"/>
    <x v="1"/>
    <s v="Orupabo, Amoni "/>
    <n v="0"/>
    <s v="WHT_1800026833 BELEMA  ROBERTKIRI OCTOBER 2021 Cru"/>
    <s v=""/>
    <s v="AB"/>
    <s v=""/>
    <d v="2022-12-27T00:00:00"/>
    <d v="2022-12-27T00:00:00"/>
    <d v="2022-12-27T00:00:00"/>
    <s v="USD"/>
    <n v="2740.87"/>
    <n v="4"/>
    <x v="0"/>
    <s v="Not Overdue"/>
    <x v="0"/>
    <x v="0"/>
    <s v="Not Overdue"/>
    <x v="1"/>
    <s v="USD"/>
    <n v="2740.87"/>
  </r>
  <r>
    <s v="A2310000"/>
    <x v="41"/>
    <x v="40"/>
    <n v="104329056"/>
    <x v="0"/>
    <x v="1"/>
    <x v="1"/>
    <s v="Orupabo, Amoni "/>
    <n v="0"/>
    <s v="WHT_1800027035 BELEMA ROBERTKIRI  NOV 2021 Crude H"/>
    <s v=""/>
    <s v="AB"/>
    <s v=""/>
    <d v="2022-12-27T00:00:00"/>
    <d v="2022-12-27T00:00:00"/>
    <d v="2022-12-27T00:00:00"/>
    <s v="USD"/>
    <n v="1568.55"/>
    <n v="4"/>
    <x v="0"/>
    <s v="Not Overdue"/>
    <x v="0"/>
    <x v="0"/>
    <s v="Not Overdue"/>
    <x v="1"/>
    <s v="USD"/>
    <n v="1568.55"/>
  </r>
  <r>
    <s v="A2310000"/>
    <x v="41"/>
    <x v="40"/>
    <n v="104329056"/>
    <x v="0"/>
    <x v="1"/>
    <x v="1"/>
    <s v="Orupabo, Amoni "/>
    <n v="0"/>
    <s v="WHT_1800027037 BELEMA INDA NOV 2021 Crude Handling"/>
    <s v=""/>
    <s v="AB"/>
    <s v=""/>
    <d v="2022-12-27T00:00:00"/>
    <d v="2022-12-27T00:00:00"/>
    <d v="2022-12-27T00:00:00"/>
    <s v="USD"/>
    <n v="1457.33"/>
    <n v="4"/>
    <x v="0"/>
    <s v="Not Overdue"/>
    <x v="0"/>
    <x v="0"/>
    <s v="Not Overdue"/>
    <x v="1"/>
    <s v="USD"/>
    <n v="1457.33"/>
  </r>
  <r>
    <s v="A2310000"/>
    <x v="41"/>
    <x v="40"/>
    <n v="104329056"/>
    <x v="0"/>
    <x v="1"/>
    <x v="1"/>
    <s v="Orupabo, Amoni "/>
    <n v="0"/>
    <s v="WHT_1800027195 BELEMA ROBERTKIRI  DECEMBER 2021 Cr"/>
    <s v=""/>
    <s v="AB"/>
    <s v=""/>
    <d v="2022-12-27T00:00:00"/>
    <d v="2022-12-27T00:00:00"/>
    <d v="2022-12-27T00:00:00"/>
    <s v="USD"/>
    <n v="4923.6400000000003"/>
    <n v="4"/>
    <x v="0"/>
    <s v="Not Overdue"/>
    <x v="0"/>
    <x v="0"/>
    <s v="Not Overdue"/>
    <x v="1"/>
    <s v="USD"/>
    <n v="4923.6400000000003"/>
  </r>
  <r>
    <s v="A2310000"/>
    <x v="41"/>
    <x v="40"/>
    <n v="104329056"/>
    <x v="0"/>
    <x v="1"/>
    <x v="1"/>
    <s v="Orupabo, Amoni "/>
    <n v="0"/>
    <s v="WHT_1800027197 BELEMA INDA DECEMBER 2021 CHA"/>
    <s v=""/>
    <s v="AB"/>
    <s v=""/>
    <d v="2022-12-27T00:00:00"/>
    <d v="2022-12-27T00:00:00"/>
    <d v="2022-12-27T00:00:00"/>
    <s v="USD"/>
    <n v="1495.87"/>
    <n v="4"/>
    <x v="0"/>
    <s v="Not Overdue"/>
    <x v="0"/>
    <x v="0"/>
    <s v="Not Overdue"/>
    <x v="1"/>
    <s v="USD"/>
    <n v="1495.87"/>
  </r>
  <r>
    <s v="A2310000"/>
    <x v="41"/>
    <x v="40"/>
    <n v="104329056"/>
    <x v="0"/>
    <x v="1"/>
    <x v="1"/>
    <s v="Orupabo, Amoni "/>
    <n v="0"/>
    <s v="WHT_1800027304 BELEMA ROBERTKIRI JAN 2022 Crude Ha"/>
    <s v=""/>
    <s v="AB"/>
    <s v=""/>
    <d v="2022-12-27T00:00:00"/>
    <d v="2022-12-27T00:00:00"/>
    <d v="2022-12-27T00:00:00"/>
    <s v="USD"/>
    <n v="13549.2"/>
    <n v="4"/>
    <x v="0"/>
    <s v="Not Overdue"/>
    <x v="0"/>
    <x v="0"/>
    <s v="Not Overdue"/>
    <x v="1"/>
    <s v="USD"/>
    <n v="13549.2"/>
  </r>
  <r>
    <s v="A2310000"/>
    <x v="41"/>
    <x v="40"/>
    <n v="104329056"/>
    <x v="0"/>
    <x v="1"/>
    <x v="1"/>
    <s v="Orupabo, Amoni "/>
    <n v="0"/>
    <s v="WHT_1800027305 BELEMA ROBERTKIRI JAN 2022 Crude Ha"/>
    <s v=""/>
    <s v="AB"/>
    <s v=""/>
    <d v="2022-12-27T00:00:00"/>
    <d v="2022-12-27T00:00:00"/>
    <d v="2022-12-27T00:00:00"/>
    <s v="USD"/>
    <n v="5772.28"/>
    <n v="4"/>
    <x v="0"/>
    <s v="Not Overdue"/>
    <x v="0"/>
    <x v="0"/>
    <s v="Not Overdue"/>
    <x v="1"/>
    <s v="USD"/>
    <n v="5772.28"/>
  </r>
  <r>
    <s v="A2310000"/>
    <x v="41"/>
    <x v="40"/>
    <n v="104329056"/>
    <x v="0"/>
    <x v="1"/>
    <x v="1"/>
    <s v="Orupabo, Amoni "/>
    <n v="0"/>
    <s v="WHT_1800027306 BELEMA INDA JAN 2022 Crude Handling"/>
    <s v=""/>
    <s v="AB"/>
    <s v=""/>
    <d v="2022-12-27T00:00:00"/>
    <d v="2022-12-27T00:00:00"/>
    <d v="2022-12-27T00:00:00"/>
    <s v="USD"/>
    <n v="3564.03"/>
    <n v="4"/>
    <x v="0"/>
    <s v="Not Overdue"/>
    <x v="0"/>
    <x v="0"/>
    <s v="Not Overdue"/>
    <x v="1"/>
    <s v="USD"/>
    <n v="3564.03"/>
  </r>
  <r>
    <s v="A2310000"/>
    <x v="41"/>
    <x v="40"/>
    <n v="104329056"/>
    <x v="0"/>
    <x v="1"/>
    <x v="1"/>
    <s v="Orupabo, Amoni "/>
    <n v="0"/>
    <s v="WHT_1800027307 BELEMA INDA JAN 2022 Crude Handling"/>
    <s v=""/>
    <s v="AB"/>
    <s v=""/>
    <d v="2022-12-27T00:00:00"/>
    <d v="2022-12-27T00:00:00"/>
    <d v="2022-12-27T00:00:00"/>
    <s v="USD"/>
    <n v="1518.36"/>
    <n v="4"/>
    <x v="0"/>
    <s v="Not Overdue"/>
    <x v="0"/>
    <x v="0"/>
    <s v="Not Overdue"/>
    <x v="1"/>
    <s v="USD"/>
    <n v="1518.36"/>
  </r>
  <r>
    <s v="A2310000"/>
    <x v="41"/>
    <x v="40"/>
    <n v="104329056"/>
    <x v="0"/>
    <x v="1"/>
    <x v="1"/>
    <s v="Orupabo, Amoni "/>
    <n v="0"/>
    <s v="WHT_1800027436 BELEMA ROBERTKIRI FEB 2022 Crude Ha"/>
    <s v=""/>
    <s v="AB"/>
    <s v=""/>
    <d v="2022-12-27T00:00:00"/>
    <d v="2022-12-27T00:00:00"/>
    <d v="2022-12-27T00:00:00"/>
    <s v="USD"/>
    <n v="11085.01"/>
    <n v="4"/>
    <x v="0"/>
    <s v="Not Overdue"/>
    <x v="0"/>
    <x v="0"/>
    <s v="Not Overdue"/>
    <x v="1"/>
    <s v="USD"/>
    <n v="11085.01"/>
  </r>
  <r>
    <s v="A2310000"/>
    <x v="41"/>
    <x v="40"/>
    <n v="104329056"/>
    <x v="0"/>
    <x v="1"/>
    <x v="1"/>
    <s v="Orupabo, Amoni "/>
    <n v="0"/>
    <s v="WHT_1800027437 BELEMA ROBERTKIRI FEB 2022 Crude Ha"/>
    <s v=""/>
    <s v="AB"/>
    <s v=""/>
    <d v="2022-12-27T00:00:00"/>
    <d v="2022-12-27T00:00:00"/>
    <d v="2022-12-27T00:00:00"/>
    <s v="USD"/>
    <n v="4754.3100000000004"/>
    <n v="4"/>
    <x v="0"/>
    <s v="Not Overdue"/>
    <x v="0"/>
    <x v="0"/>
    <s v="Not Overdue"/>
    <x v="1"/>
    <s v="USD"/>
    <n v="4754.3100000000004"/>
  </r>
  <r>
    <s v="A2310000"/>
    <x v="41"/>
    <x v="40"/>
    <n v="104329056"/>
    <x v="0"/>
    <x v="1"/>
    <x v="1"/>
    <s v="Orupabo, Amoni "/>
    <n v="0"/>
    <s v="WHT_1800027438 BELEMA INDA FEB 2022 Crude Handling"/>
    <s v=""/>
    <s v="AB"/>
    <s v=""/>
    <d v="2022-12-27T00:00:00"/>
    <d v="2022-12-27T00:00:00"/>
    <d v="2022-12-27T00:00:00"/>
    <s v="USD"/>
    <n v="3321.65"/>
    <n v="4"/>
    <x v="0"/>
    <s v="Not Overdue"/>
    <x v="0"/>
    <x v="0"/>
    <s v="Not Overdue"/>
    <x v="1"/>
    <s v="USD"/>
    <n v="3321.65"/>
  </r>
  <r>
    <s v="A2310000"/>
    <x v="41"/>
    <x v="40"/>
    <n v="104329056"/>
    <x v="0"/>
    <x v="1"/>
    <x v="1"/>
    <s v="Orupabo, Amoni "/>
    <n v="0"/>
    <s v="WHT_1800027439 BELEMA INDA FEB 2022 Crude Handling"/>
    <s v=""/>
    <s v="AB"/>
    <s v=""/>
    <d v="2022-12-27T00:00:00"/>
    <d v="2022-12-27T00:00:00"/>
    <d v="2022-12-27T00:00:00"/>
    <s v="USD"/>
    <n v="1424.64"/>
    <n v="4"/>
    <x v="0"/>
    <s v="Not Overdue"/>
    <x v="0"/>
    <x v="0"/>
    <s v="Not Overdue"/>
    <x v="1"/>
    <s v="USD"/>
    <n v="1424.64"/>
  </r>
  <r>
    <s v="A2310000"/>
    <x v="41"/>
    <x v="40"/>
    <n v="104329056"/>
    <x v="0"/>
    <x v="1"/>
    <x v="1"/>
    <s v="Orupabo, Amoni "/>
    <n v="0"/>
    <s v="WHT_1800027589 BELEMA INDA MAR 2022 Crude Handling"/>
    <s v=""/>
    <s v="AB"/>
    <s v=""/>
    <d v="2022-12-27T00:00:00"/>
    <d v="2022-12-27T00:00:00"/>
    <d v="2022-12-27T00:00:00"/>
    <s v="USD"/>
    <n v="890.24"/>
    <n v="4"/>
    <x v="0"/>
    <s v="Not Overdue"/>
    <x v="0"/>
    <x v="0"/>
    <s v="Not Overdue"/>
    <x v="1"/>
    <s v="USD"/>
    <n v="890.24"/>
  </r>
  <r>
    <s v="A2310000"/>
    <x v="41"/>
    <x v="40"/>
    <n v="104329056"/>
    <x v="0"/>
    <x v="1"/>
    <x v="1"/>
    <s v="Orupabo, Amoni "/>
    <n v="0"/>
    <s v="WHT_1800027590 BELEMA INDA MAR 2022 Crude Handling"/>
    <s v=""/>
    <s v="AB"/>
    <s v=""/>
    <d v="2022-12-27T00:00:00"/>
    <d v="2022-12-27T00:00:00"/>
    <d v="2022-12-27T00:00:00"/>
    <s v="USD"/>
    <n v="381.71"/>
    <n v="4"/>
    <x v="0"/>
    <s v="Not Overdue"/>
    <x v="0"/>
    <x v="0"/>
    <s v="Not Overdue"/>
    <x v="1"/>
    <s v="USD"/>
    <n v="381.71"/>
  </r>
  <r>
    <s v="A2310000"/>
    <x v="41"/>
    <x v="40"/>
    <n v="104329056"/>
    <x v="0"/>
    <x v="1"/>
    <x v="1"/>
    <s v="Orupabo, Amoni "/>
    <n v="0"/>
    <s v="WHT_1800027706 BELEMA INDA APRIL 2022 Crude Handli"/>
    <s v=""/>
    <s v="AB"/>
    <s v=""/>
    <d v="2022-12-27T00:00:00"/>
    <d v="2022-12-27T00:00:00"/>
    <d v="2022-12-27T00:00:00"/>
    <s v="USD"/>
    <n v="864.93"/>
    <n v="4"/>
    <x v="0"/>
    <s v="Not Overdue"/>
    <x v="0"/>
    <x v="0"/>
    <s v="Not Overdue"/>
    <x v="1"/>
    <s v="USD"/>
    <n v="864.93"/>
  </r>
  <r>
    <s v="A2310000"/>
    <x v="41"/>
    <x v="40"/>
    <n v="104329056"/>
    <x v="0"/>
    <x v="1"/>
    <x v="1"/>
    <s v="Orupabo, Amoni "/>
    <n v="0"/>
    <s v="WHT_1800027707 BELEMA INDA APRIL 2022 Crude Handli"/>
    <s v=""/>
    <s v="AB"/>
    <s v=""/>
    <d v="2022-12-27T00:00:00"/>
    <d v="2022-12-27T00:00:00"/>
    <d v="2022-12-27T00:00:00"/>
    <s v="USD"/>
    <n v="371.18"/>
    <n v="4"/>
    <x v="0"/>
    <s v="Not Overdue"/>
    <x v="0"/>
    <x v="0"/>
    <s v="Not Overdue"/>
    <x v="1"/>
    <s v="USD"/>
    <n v="371.18"/>
  </r>
  <r>
    <s v="A2310000"/>
    <x v="41"/>
    <x v="40"/>
    <n v="1600004349"/>
    <x v="0"/>
    <x v="1"/>
    <x v="1"/>
    <s v="Orupabo, Amoni "/>
    <n v="0"/>
    <s v="BELEMA INDA Dec22 PREPAYMENT REF1800028520"/>
    <s v="468"/>
    <s v="DG"/>
    <s v=""/>
    <d v="2022-12-07T00:00:00"/>
    <d v="2022-12-07T00:00:00"/>
    <d v="2022-12-07T00:00:00"/>
    <s v="USD"/>
    <n v="-73568.67"/>
    <n v="24"/>
    <x v="5"/>
    <n v="-0.2"/>
    <x v="0"/>
    <x v="0"/>
    <s v="Not Overdue"/>
    <x v="0"/>
    <s v="USD"/>
    <n v="-73568.67"/>
  </r>
  <r>
    <s v="A2310000"/>
    <x v="41"/>
    <x v="40"/>
    <n v="1600004350"/>
    <x v="0"/>
    <x v="1"/>
    <x v="1"/>
    <s v="Orupabo, Amoni "/>
    <n v="0"/>
    <s v="BELEMA INDA Dec22 PREPAYMENT REF1800028521"/>
    <s v="454"/>
    <s v="DG"/>
    <s v=""/>
    <d v="2022-12-07T00:00:00"/>
    <d v="2022-12-07T00:00:00"/>
    <d v="2022-12-07T00:00:00"/>
    <s v="NGN"/>
    <n v="-13929641.35"/>
    <n v="24"/>
    <x v="5"/>
    <n v="-0.2"/>
    <x v="0"/>
    <x v="0"/>
    <s v="Not Overdue"/>
    <x v="0"/>
    <s v="USD"/>
    <n v="-31361.19"/>
  </r>
  <r>
    <s v="A2310000"/>
    <x v="41"/>
    <x v="40"/>
    <n v="1600004347"/>
    <x v="0"/>
    <x v="1"/>
    <x v="1"/>
    <s v="Orupabo, Amoni "/>
    <n v="0"/>
    <s v="BELEMA ROBERTKIRI Dec22PREPAYMT REF1800028518"/>
    <s v="468"/>
    <s v="DG"/>
    <s v=""/>
    <d v="2022-12-07T00:00:00"/>
    <d v="2022-12-07T00:00:00"/>
    <d v="2022-12-07T00:00:00"/>
    <s v="USD"/>
    <n v="-244695.22"/>
    <n v="24"/>
    <x v="5"/>
    <n v="-0.2"/>
    <x v="0"/>
    <x v="0"/>
    <s v="Not Overdue"/>
    <x v="0"/>
    <s v="USD"/>
    <n v="-244695.22"/>
  </r>
  <r>
    <s v="A2310000"/>
    <x v="41"/>
    <x v="40"/>
    <n v="1600004348"/>
    <x v="0"/>
    <x v="1"/>
    <x v="1"/>
    <s v="Orupabo, Amoni "/>
    <n v="0"/>
    <s v="BELEMA ROBERTKIRI Dec22PREPAYMT REF1800028519"/>
    <s v="454"/>
    <s v="DG"/>
    <s v=""/>
    <d v="2022-12-07T00:00:00"/>
    <d v="2022-12-07T00:00:00"/>
    <d v="2022-12-07T00:00:00"/>
    <s v="NGN"/>
    <n v="-46331092.200000003"/>
    <n v="24"/>
    <x v="5"/>
    <n v="-0.2"/>
    <x v="0"/>
    <x v="0"/>
    <s v="Not Overdue"/>
    <x v="0"/>
    <s v="USD"/>
    <n v="-104309.82"/>
  </r>
  <r>
    <s v="A2310000"/>
    <x v="41"/>
    <x v="40"/>
    <n v="104242055"/>
    <x v="0"/>
    <x v="1"/>
    <x v="1"/>
    <s v="Orupabo, Amoni "/>
    <n v="0"/>
    <s v="WHT_1600003823 BELEMA ROBERTKIRI-JAN-APR SUPPLEMEN"/>
    <s v=""/>
    <s v="AB"/>
    <s v=""/>
    <d v="2022-05-31T00:00:00"/>
    <d v="2022-05-31T00:00:00"/>
    <d v="2022-05-31T00:00:00"/>
    <s v="USD"/>
    <n v="-464.25"/>
    <n v="214"/>
    <x v="4"/>
    <n v="7.1333333333333337"/>
    <x v="2"/>
    <x v="2"/>
    <s v="Overdue"/>
    <x v="1"/>
    <s v="USD"/>
    <n v="-464.25"/>
  </r>
  <r>
    <s v="A2310000"/>
    <x v="41"/>
    <x v="40"/>
    <n v="104242055"/>
    <x v="0"/>
    <x v="1"/>
    <x v="1"/>
    <s v="Orupabo, Amoni "/>
    <n v="0"/>
    <s v="WHT_1800023722 BELEMA ROBERTKIRI FEB 2020 Crude Ha"/>
    <s v=""/>
    <s v="AB"/>
    <s v=""/>
    <d v="2022-05-31T00:00:00"/>
    <d v="2022-05-31T00:00:00"/>
    <d v="2022-05-31T00:00:00"/>
    <s v="USD"/>
    <n v="19562.22"/>
    <n v="214"/>
    <x v="4"/>
    <n v="7.1333333333333337"/>
    <x v="2"/>
    <x v="2"/>
    <s v="Overdue"/>
    <x v="1"/>
    <s v="USD"/>
    <n v="19562.22"/>
  </r>
  <r>
    <s v="A2310000"/>
    <x v="41"/>
    <x v="40"/>
    <n v="104242055"/>
    <x v="0"/>
    <x v="1"/>
    <x v="1"/>
    <s v="Orupabo, Amoni "/>
    <n v="0"/>
    <s v="WHT_1800023724 BELEMA INDA FEB 2020 Crude Handling"/>
    <s v=""/>
    <s v="AB"/>
    <s v=""/>
    <d v="2022-05-31T00:00:00"/>
    <d v="2022-05-31T00:00:00"/>
    <d v="2022-05-31T00:00:00"/>
    <s v="USD"/>
    <n v="3728.76"/>
    <n v="214"/>
    <x v="4"/>
    <n v="7.1333333333333337"/>
    <x v="2"/>
    <x v="2"/>
    <s v="Overdue"/>
    <x v="1"/>
    <s v="USD"/>
    <n v="3728.76"/>
  </r>
  <r>
    <s v="A2310000"/>
    <x v="41"/>
    <x v="40"/>
    <n v="104242055"/>
    <x v="0"/>
    <x v="1"/>
    <x v="1"/>
    <s v="Orupabo, Amoni "/>
    <n v="0"/>
    <s v="WHT_1800023930 BELEMA ROBERTKIRI MAR 2020 Crude Ha"/>
    <s v=""/>
    <s v="AB"/>
    <s v=""/>
    <d v="2022-05-31T00:00:00"/>
    <d v="2022-05-31T00:00:00"/>
    <d v="2022-05-31T00:00:00"/>
    <s v="USD"/>
    <n v="28105.67"/>
    <n v="214"/>
    <x v="4"/>
    <n v="7.1333333333333337"/>
    <x v="2"/>
    <x v="2"/>
    <s v="Overdue"/>
    <x v="1"/>
    <s v="USD"/>
    <n v="28105.67"/>
  </r>
  <r>
    <s v="A2310000"/>
    <x v="41"/>
    <x v="40"/>
    <n v="104242055"/>
    <x v="0"/>
    <x v="1"/>
    <x v="1"/>
    <s v="Orupabo, Amoni "/>
    <n v="0"/>
    <s v="WHT_1800023932 BELEMA INDA MAR 2020 Crude Handling"/>
    <s v=""/>
    <s v="AB"/>
    <s v=""/>
    <d v="2022-05-31T00:00:00"/>
    <d v="2022-05-31T00:00:00"/>
    <d v="2022-05-31T00:00:00"/>
    <s v="USD"/>
    <n v="3876.01"/>
    <n v="214"/>
    <x v="4"/>
    <n v="7.1333333333333337"/>
    <x v="2"/>
    <x v="2"/>
    <s v="Overdue"/>
    <x v="1"/>
    <s v="USD"/>
    <n v="3876.01"/>
  </r>
  <r>
    <s v="A2310000"/>
    <x v="41"/>
    <x v="40"/>
    <n v="104242055"/>
    <x v="0"/>
    <x v="1"/>
    <x v="1"/>
    <s v="Orupabo, Amoni "/>
    <n v="0"/>
    <s v="WHT_1800024055 BELEMA ROBERTKIRI  APR 2020 Crude H"/>
    <s v=""/>
    <s v="AB"/>
    <s v=""/>
    <d v="2022-05-31T00:00:00"/>
    <d v="2022-05-31T00:00:00"/>
    <d v="2022-05-31T00:00:00"/>
    <s v="USD"/>
    <n v="23031.49"/>
    <n v="214"/>
    <x v="4"/>
    <n v="7.1333333333333337"/>
    <x v="2"/>
    <x v="2"/>
    <s v="Overdue"/>
    <x v="1"/>
    <s v="USD"/>
    <n v="23031.49"/>
  </r>
  <r>
    <s v="A2310000"/>
    <x v="41"/>
    <x v="40"/>
    <n v="104242055"/>
    <x v="0"/>
    <x v="1"/>
    <x v="1"/>
    <s v="Orupabo, Amoni "/>
    <n v="0"/>
    <s v="WHT_1800024057 BELEMA INDA APR 2020 Crude Handling"/>
    <s v=""/>
    <s v="AB"/>
    <s v=""/>
    <d v="2022-05-31T00:00:00"/>
    <d v="2022-05-31T00:00:00"/>
    <d v="2022-05-31T00:00:00"/>
    <s v="USD"/>
    <n v="3931.56"/>
    <n v="214"/>
    <x v="4"/>
    <n v="7.1333333333333337"/>
    <x v="2"/>
    <x v="2"/>
    <s v="Overdue"/>
    <x v="1"/>
    <s v="USD"/>
    <n v="3931.56"/>
  </r>
  <r>
    <s v="A2310000"/>
    <x v="41"/>
    <x v="40"/>
    <n v="104242055"/>
    <x v="0"/>
    <x v="1"/>
    <x v="1"/>
    <s v="Orupabo, Amoni "/>
    <n v="0"/>
    <s v="WHT_1800024256 BELEMA ROBERTKIRI  MAY 2020 Crude H"/>
    <s v=""/>
    <s v="AB"/>
    <s v=""/>
    <d v="2022-05-31T00:00:00"/>
    <d v="2022-05-31T00:00:00"/>
    <d v="2022-05-31T00:00:00"/>
    <s v="USD"/>
    <n v="28704.59"/>
    <n v="214"/>
    <x v="4"/>
    <n v="7.1333333333333337"/>
    <x v="2"/>
    <x v="2"/>
    <s v="Overdue"/>
    <x v="1"/>
    <s v="USD"/>
    <n v="28704.59"/>
  </r>
  <r>
    <s v="A2310000"/>
    <x v="41"/>
    <x v="40"/>
    <n v="104242055"/>
    <x v="0"/>
    <x v="1"/>
    <x v="1"/>
    <s v="Orupabo, Amoni "/>
    <n v="0"/>
    <s v="WHT_1800024258 BELEMA INDA MAY 2020 Crude Handling"/>
    <s v=""/>
    <s v="AB"/>
    <s v=""/>
    <d v="2022-05-31T00:00:00"/>
    <d v="2022-05-31T00:00:00"/>
    <d v="2022-05-31T00:00:00"/>
    <s v="USD"/>
    <n v="4036.28"/>
    <n v="214"/>
    <x v="4"/>
    <n v="7.1333333333333337"/>
    <x v="2"/>
    <x v="2"/>
    <s v="Overdue"/>
    <x v="1"/>
    <s v="USD"/>
    <n v="4036.28"/>
  </r>
  <r>
    <s v="A2310000"/>
    <x v="41"/>
    <x v="40"/>
    <n v="104242055"/>
    <x v="0"/>
    <x v="1"/>
    <x v="1"/>
    <s v="Orupabo, Amoni "/>
    <n v="0"/>
    <s v="WHT_1800024431 BELEMA ROBERTKIRI JUN 2020 Crude Ha"/>
    <s v=""/>
    <s v="AB"/>
    <s v=""/>
    <d v="2022-05-31T00:00:00"/>
    <d v="2022-05-31T00:00:00"/>
    <d v="2022-05-31T00:00:00"/>
    <s v="USD"/>
    <n v="26375.7"/>
    <n v="214"/>
    <x v="4"/>
    <n v="7.1333333333333337"/>
    <x v="2"/>
    <x v="2"/>
    <s v="Overdue"/>
    <x v="1"/>
    <s v="USD"/>
    <n v="26375.7"/>
  </r>
  <r>
    <s v="A2310000"/>
    <x v="41"/>
    <x v="40"/>
    <n v="104242055"/>
    <x v="0"/>
    <x v="1"/>
    <x v="1"/>
    <s v="Orupabo, Amoni "/>
    <n v="0"/>
    <s v="WHT_1800024433 BELEMA INDA  JUN 2020 Crude Handlin"/>
    <s v=""/>
    <s v="AB"/>
    <s v=""/>
    <d v="2022-05-31T00:00:00"/>
    <d v="2022-05-31T00:00:00"/>
    <d v="2022-05-31T00:00:00"/>
    <s v="USD"/>
    <n v="2949.64"/>
    <n v="214"/>
    <x v="4"/>
    <n v="7.1333333333333337"/>
    <x v="2"/>
    <x v="2"/>
    <s v="Overdue"/>
    <x v="1"/>
    <s v="USD"/>
    <n v="2949.64"/>
  </r>
  <r>
    <s v="A2310000"/>
    <x v="41"/>
    <x v="40"/>
    <n v="104242055"/>
    <x v="0"/>
    <x v="1"/>
    <x v="1"/>
    <s v="Orupabo, Amoni "/>
    <n v="0"/>
    <s v="WHT_1800024581 BELEMA ROBERTKIRI JULY 2020 Crude H"/>
    <s v=""/>
    <s v="AB"/>
    <s v=""/>
    <d v="2022-05-31T00:00:00"/>
    <d v="2022-05-31T00:00:00"/>
    <d v="2022-05-31T00:00:00"/>
    <s v="USD"/>
    <n v="25674.73"/>
    <n v="214"/>
    <x v="4"/>
    <n v="7.1333333333333337"/>
    <x v="2"/>
    <x v="2"/>
    <s v="Overdue"/>
    <x v="1"/>
    <s v="USD"/>
    <n v="25674.73"/>
  </r>
  <r>
    <s v="A2310000"/>
    <x v="41"/>
    <x v="40"/>
    <n v="104242055"/>
    <x v="0"/>
    <x v="1"/>
    <x v="1"/>
    <s v="Orupabo, Amoni "/>
    <n v="0"/>
    <s v="WHT_1800024583 BELEMA INDA JULY 2020 Crude Handlin"/>
    <s v=""/>
    <s v="AB"/>
    <s v=""/>
    <d v="2022-05-31T00:00:00"/>
    <d v="2022-05-31T00:00:00"/>
    <d v="2022-05-31T00:00:00"/>
    <s v="USD"/>
    <n v="3508.78"/>
    <n v="214"/>
    <x v="4"/>
    <n v="7.1333333333333337"/>
    <x v="2"/>
    <x v="2"/>
    <s v="Overdue"/>
    <x v="1"/>
    <s v="USD"/>
    <n v="3508.78"/>
  </r>
  <r>
    <s v="A2310000"/>
    <x v="41"/>
    <x v="40"/>
    <n v="104242055"/>
    <x v="0"/>
    <x v="1"/>
    <x v="1"/>
    <s v="Orupabo, Amoni "/>
    <n v="0"/>
    <s v="WHT_1800024741 BELEMA ROBERTKIRI AUGUST 2020 Crude"/>
    <s v=""/>
    <s v="AB"/>
    <s v=""/>
    <d v="2022-05-31T00:00:00"/>
    <d v="2022-05-31T00:00:00"/>
    <d v="2022-05-31T00:00:00"/>
    <s v="USD"/>
    <n v="25908"/>
    <n v="214"/>
    <x v="4"/>
    <n v="7.1333333333333337"/>
    <x v="2"/>
    <x v="2"/>
    <s v="Overdue"/>
    <x v="1"/>
    <s v="USD"/>
    <n v="25908"/>
  </r>
  <r>
    <s v="A2310000"/>
    <x v="41"/>
    <x v="40"/>
    <n v="104242055"/>
    <x v="0"/>
    <x v="1"/>
    <x v="1"/>
    <s v="Orupabo, Amoni "/>
    <n v="0"/>
    <s v="WHT_1800024743 BELEMA INDA  AUGUST 2020 Crude Hand"/>
    <s v=""/>
    <s v="AB"/>
    <s v=""/>
    <d v="2022-05-31T00:00:00"/>
    <d v="2022-05-31T00:00:00"/>
    <d v="2022-05-31T00:00:00"/>
    <s v="USD"/>
    <n v="3392.78"/>
    <n v="214"/>
    <x v="4"/>
    <n v="7.1333333333333337"/>
    <x v="2"/>
    <x v="2"/>
    <s v="Overdue"/>
    <x v="1"/>
    <s v="USD"/>
    <n v="3392.78"/>
  </r>
  <r>
    <s v="A2310000"/>
    <x v="41"/>
    <x v="40"/>
    <n v="104242055"/>
    <x v="0"/>
    <x v="1"/>
    <x v="1"/>
    <s v="Orupabo, Amoni "/>
    <n v="0"/>
    <s v="WHT_1800024915 BELEMA ROBERTKIRI SEPT 2020 Crude H"/>
    <s v=""/>
    <s v="AB"/>
    <s v=""/>
    <d v="2022-05-31T00:00:00"/>
    <d v="2022-05-31T00:00:00"/>
    <d v="2022-05-31T00:00:00"/>
    <s v="USD"/>
    <n v="25031.96"/>
    <n v="214"/>
    <x v="4"/>
    <n v="7.1333333333333337"/>
    <x v="2"/>
    <x v="2"/>
    <s v="Overdue"/>
    <x v="1"/>
    <s v="USD"/>
    <n v="25031.96"/>
  </r>
  <r>
    <s v="A2310000"/>
    <x v="41"/>
    <x v="40"/>
    <n v="104242055"/>
    <x v="0"/>
    <x v="1"/>
    <x v="1"/>
    <s v="Orupabo, Amoni "/>
    <n v="0"/>
    <s v="WHT_1800024917 BELEMA INDA SEPT 2020 Crude Handlin"/>
    <s v=""/>
    <s v="AB"/>
    <s v=""/>
    <d v="2022-05-31T00:00:00"/>
    <d v="2022-05-31T00:00:00"/>
    <d v="2022-05-31T00:00:00"/>
    <s v="USD"/>
    <n v="3393.87"/>
    <n v="214"/>
    <x v="4"/>
    <n v="7.1333333333333337"/>
    <x v="2"/>
    <x v="2"/>
    <s v="Overdue"/>
    <x v="1"/>
    <s v="USD"/>
    <n v="3393.87"/>
  </r>
  <r>
    <s v="A2310000"/>
    <x v="41"/>
    <x v="40"/>
    <n v="104242055"/>
    <x v="0"/>
    <x v="1"/>
    <x v="1"/>
    <s v="Orupabo, Amoni "/>
    <n v="0"/>
    <s v="WHT_1800024944 BELEMA INDA Jan - Feb 20 CrdHandl ("/>
    <s v=""/>
    <s v="AB"/>
    <s v=""/>
    <d v="2022-05-31T00:00:00"/>
    <d v="2022-05-31T00:00:00"/>
    <d v="2022-05-31T00:00:00"/>
    <s v="USD"/>
    <n v="77.64"/>
    <n v="214"/>
    <x v="4"/>
    <n v="7.1333333333333337"/>
    <x v="2"/>
    <x v="2"/>
    <s v="Overdue"/>
    <x v="1"/>
    <s v="USD"/>
    <n v="77.64"/>
  </r>
  <r>
    <s v="A2310000"/>
    <x v="41"/>
    <x v="40"/>
    <n v="104242055"/>
    <x v="0"/>
    <x v="1"/>
    <x v="1"/>
    <s v="Orupabo, Amoni "/>
    <n v="0"/>
    <s v="WHT_1800024953 BELEMA ROBERTKIRI Jan - Feb 2020 Cr"/>
    <s v=""/>
    <s v="AB"/>
    <s v=""/>
    <d v="2022-05-31T00:00:00"/>
    <d v="2022-05-31T00:00:00"/>
    <d v="2022-05-31T00:00:00"/>
    <s v="USD"/>
    <n v="256.75"/>
    <n v="214"/>
    <x v="4"/>
    <n v="7.1333333333333337"/>
    <x v="2"/>
    <x v="2"/>
    <s v="Overdue"/>
    <x v="1"/>
    <s v="USD"/>
    <n v="256.75"/>
  </r>
  <r>
    <s v="A2310000"/>
    <x v="41"/>
    <x v="40"/>
    <n v="104242055"/>
    <x v="0"/>
    <x v="1"/>
    <x v="1"/>
    <s v="Orupabo, Amoni "/>
    <n v="0"/>
    <s v="WHT_1800025053 BELEMA ROBERTKIRI OCT 2020 Crude Ha"/>
    <s v=""/>
    <s v="AB"/>
    <s v=""/>
    <d v="2022-05-31T00:00:00"/>
    <d v="2022-05-31T00:00:00"/>
    <d v="2022-05-31T00:00:00"/>
    <s v="USD"/>
    <n v="17037.14"/>
    <n v="214"/>
    <x v="4"/>
    <n v="7.1333333333333337"/>
    <x v="2"/>
    <x v="2"/>
    <s v="Overdue"/>
    <x v="1"/>
    <s v="USD"/>
    <n v="17037.14"/>
  </r>
  <r>
    <s v="A2310000"/>
    <x v="41"/>
    <x v="40"/>
    <n v="104242055"/>
    <x v="0"/>
    <x v="1"/>
    <x v="1"/>
    <s v="Orupabo, Amoni "/>
    <n v="0"/>
    <s v="WHT_1800025055 BELEMA INDA OCT 2020 Crude Handling"/>
    <s v=""/>
    <s v="AB"/>
    <s v=""/>
    <d v="2022-05-31T00:00:00"/>
    <d v="2022-05-31T00:00:00"/>
    <d v="2022-05-31T00:00:00"/>
    <s v="USD"/>
    <n v="3506.98"/>
    <n v="214"/>
    <x v="4"/>
    <n v="7.1333333333333337"/>
    <x v="2"/>
    <x v="2"/>
    <s v="Overdue"/>
    <x v="1"/>
    <s v="USD"/>
    <n v="3506.98"/>
  </r>
  <r>
    <s v="A2310000"/>
    <x v="41"/>
    <x v="40"/>
    <n v="104242055"/>
    <x v="0"/>
    <x v="1"/>
    <x v="1"/>
    <s v="Orupabo, Amoni "/>
    <n v="0"/>
    <s v="WHT_1800025256 BELEMA ROBERTKIRI NOV 2020 Crude Ha"/>
    <s v=""/>
    <s v="AB"/>
    <s v=""/>
    <d v="2022-05-31T00:00:00"/>
    <d v="2022-05-31T00:00:00"/>
    <d v="2022-05-31T00:00:00"/>
    <s v="USD"/>
    <n v="25793.05"/>
    <n v="214"/>
    <x v="4"/>
    <n v="7.1333333333333337"/>
    <x v="2"/>
    <x v="2"/>
    <s v="Overdue"/>
    <x v="1"/>
    <s v="USD"/>
    <n v="25793.05"/>
  </r>
  <r>
    <s v="A2310000"/>
    <x v="41"/>
    <x v="40"/>
    <n v="104242055"/>
    <x v="0"/>
    <x v="1"/>
    <x v="1"/>
    <s v="Orupabo, Amoni "/>
    <n v="0"/>
    <s v="WHT_1800025258 BELEMA INDA NOV 2020 Crude Handling"/>
    <s v=""/>
    <s v="AB"/>
    <s v=""/>
    <d v="2022-05-31T00:00:00"/>
    <d v="2022-05-31T00:00:00"/>
    <d v="2022-05-31T00:00:00"/>
    <s v="USD"/>
    <n v="3395.31"/>
    <n v="214"/>
    <x v="4"/>
    <n v="7.1333333333333337"/>
    <x v="2"/>
    <x v="2"/>
    <s v="Overdue"/>
    <x v="1"/>
    <s v="USD"/>
    <n v="3395.31"/>
  </r>
  <r>
    <s v="A2310000"/>
    <x v="41"/>
    <x v="40"/>
    <n v="104242055"/>
    <x v="0"/>
    <x v="1"/>
    <x v="1"/>
    <s v="Orupabo, Amoni "/>
    <n v="0"/>
    <s v="WHT_1800025433 BELEMA ROBERTKIRI DEC 2020 Crude Ha"/>
    <s v=""/>
    <s v="AB"/>
    <s v=""/>
    <d v="2022-05-31T00:00:00"/>
    <d v="2022-05-31T00:00:00"/>
    <d v="2022-05-31T00:00:00"/>
    <s v="USD"/>
    <n v="26292.89"/>
    <n v="214"/>
    <x v="4"/>
    <n v="7.1333333333333337"/>
    <x v="2"/>
    <x v="2"/>
    <s v="Overdue"/>
    <x v="1"/>
    <s v="USD"/>
    <n v="26292.89"/>
  </r>
  <r>
    <s v="A2310000"/>
    <x v="41"/>
    <x v="40"/>
    <n v="104242055"/>
    <x v="0"/>
    <x v="1"/>
    <x v="1"/>
    <s v="Orupabo, Amoni "/>
    <n v="0"/>
    <s v="WHT_1800025435 BELEMA INDA DEC 2020 Crude Handling"/>
    <s v=""/>
    <s v="AB"/>
    <s v=""/>
    <d v="2022-05-31T00:00:00"/>
    <d v="2022-05-31T00:00:00"/>
    <d v="2022-05-31T00:00:00"/>
    <s v="USD"/>
    <n v="3505.36"/>
    <n v="214"/>
    <x v="4"/>
    <n v="7.1333333333333337"/>
    <x v="2"/>
    <x v="2"/>
    <s v="Overdue"/>
    <x v="1"/>
    <s v="USD"/>
    <n v="3505.36"/>
  </r>
  <r>
    <s v="A2310000"/>
    <x v="41"/>
    <x v="40"/>
    <n v="104242055"/>
    <x v="0"/>
    <x v="1"/>
    <x v="1"/>
    <s v="Orupabo, Amoni "/>
    <n v="0"/>
    <s v="WHT_1800025550 BELEMA ROBERTKIRI JAN 2021 Crude Ha"/>
    <s v=""/>
    <s v="AB"/>
    <s v=""/>
    <d v="2022-05-31T00:00:00"/>
    <d v="2022-05-31T00:00:00"/>
    <d v="2022-05-31T00:00:00"/>
    <s v="USD"/>
    <n v="26739.05"/>
    <n v="214"/>
    <x v="4"/>
    <n v="7.1333333333333337"/>
    <x v="2"/>
    <x v="2"/>
    <s v="Overdue"/>
    <x v="1"/>
    <s v="USD"/>
    <n v="26739.05"/>
  </r>
  <r>
    <s v="A2310000"/>
    <x v="41"/>
    <x v="40"/>
    <n v="104242055"/>
    <x v="0"/>
    <x v="1"/>
    <x v="1"/>
    <s v="Orupabo, Amoni "/>
    <n v="0"/>
    <s v="WHT_1800025552 BELEMA INDA JAN 2021 Crude Handling"/>
    <s v=""/>
    <s v="AB"/>
    <s v=""/>
    <d v="2022-05-31T00:00:00"/>
    <d v="2022-05-31T00:00:00"/>
    <d v="2022-05-31T00:00:00"/>
    <s v="USD"/>
    <n v="3268.98"/>
    <n v="214"/>
    <x v="4"/>
    <n v="7.1333333333333337"/>
    <x v="2"/>
    <x v="2"/>
    <s v="Overdue"/>
    <x v="1"/>
    <s v="USD"/>
    <n v="3268.98"/>
  </r>
  <r>
    <s v="A2310000"/>
    <x v="41"/>
    <x v="40"/>
    <n v="104242055"/>
    <x v="0"/>
    <x v="1"/>
    <x v="1"/>
    <s v="Orupabo, Amoni "/>
    <n v="0"/>
    <s v="WHT_1800025704 BELEMA ROBERTKIRI FEB 2021 Crude Ha"/>
    <s v=""/>
    <s v="AB"/>
    <s v=""/>
    <d v="2022-05-31T00:00:00"/>
    <d v="2022-05-31T00:00:00"/>
    <d v="2022-05-31T00:00:00"/>
    <s v="USD"/>
    <n v="23679.57"/>
    <n v="214"/>
    <x v="4"/>
    <n v="7.1333333333333337"/>
    <x v="2"/>
    <x v="2"/>
    <s v="Overdue"/>
    <x v="1"/>
    <s v="USD"/>
    <n v="23679.57"/>
  </r>
  <r>
    <s v="A2310000"/>
    <x v="41"/>
    <x v="40"/>
    <n v="104242055"/>
    <x v="0"/>
    <x v="1"/>
    <x v="1"/>
    <s v="Orupabo, Amoni "/>
    <n v="0"/>
    <s v="WHT_1800025706 BELEMA INDA FEB 2021 Crude Handling"/>
    <s v=""/>
    <s v="AB"/>
    <s v=""/>
    <d v="2022-05-31T00:00:00"/>
    <d v="2022-05-31T00:00:00"/>
    <d v="2022-05-31T00:00:00"/>
    <s v="USD"/>
    <n v="3052.78"/>
    <n v="214"/>
    <x v="4"/>
    <n v="7.1333333333333337"/>
    <x v="2"/>
    <x v="2"/>
    <s v="Overdue"/>
    <x v="1"/>
    <s v="USD"/>
    <n v="3052.78"/>
  </r>
  <r>
    <s v="A2310000"/>
    <x v="41"/>
    <x v="40"/>
    <n v="104242055"/>
    <x v="0"/>
    <x v="1"/>
    <x v="1"/>
    <s v="Orupabo, Amoni "/>
    <n v="0"/>
    <s v="WHT_1800025843 BELEMA ROBERTKIRI  MARCH 2021 Crude"/>
    <s v=""/>
    <s v="AB"/>
    <s v=""/>
    <d v="2022-05-31T00:00:00"/>
    <d v="2022-05-31T00:00:00"/>
    <d v="2022-05-31T00:00:00"/>
    <s v="USD"/>
    <n v="25796.37"/>
    <n v="214"/>
    <x v="4"/>
    <n v="7.1333333333333337"/>
    <x v="2"/>
    <x v="2"/>
    <s v="Overdue"/>
    <x v="1"/>
    <s v="USD"/>
    <n v="25796.37"/>
  </r>
  <r>
    <s v="A2310000"/>
    <x v="41"/>
    <x v="40"/>
    <n v="104242055"/>
    <x v="0"/>
    <x v="1"/>
    <x v="1"/>
    <s v="Orupabo, Amoni "/>
    <n v="0"/>
    <s v="WHT_1800025845 BELEMA INDA MARCH 2021 Crude Handli"/>
    <s v=""/>
    <s v="AB"/>
    <s v=""/>
    <d v="2022-05-31T00:00:00"/>
    <d v="2022-05-31T00:00:00"/>
    <d v="2022-05-31T00:00:00"/>
    <s v="USD"/>
    <n v="3387.28"/>
    <n v="214"/>
    <x v="4"/>
    <n v="7.1333333333333337"/>
    <x v="2"/>
    <x v="2"/>
    <s v="Overdue"/>
    <x v="1"/>
    <s v="USD"/>
    <n v="3387.28"/>
  </r>
  <r>
    <s v="A2310000"/>
    <x v="41"/>
    <x v="40"/>
    <n v="104242055"/>
    <x v="0"/>
    <x v="1"/>
    <x v="1"/>
    <s v="Orupabo, Amoni "/>
    <n v="0"/>
    <s v="WHT_1800025975 BELEMA Robertkiri APR 2021 Crude Ha"/>
    <s v=""/>
    <s v="AB"/>
    <s v=""/>
    <d v="2022-05-31T00:00:00"/>
    <d v="2022-05-31T00:00:00"/>
    <d v="2022-05-31T00:00:00"/>
    <s v="USD"/>
    <n v="24158"/>
    <n v="214"/>
    <x v="4"/>
    <n v="7.1333333333333337"/>
    <x v="2"/>
    <x v="2"/>
    <s v="Overdue"/>
    <x v="1"/>
    <s v="USD"/>
    <n v="24158"/>
  </r>
  <r>
    <s v="A2310000"/>
    <x v="41"/>
    <x v="40"/>
    <n v="104242055"/>
    <x v="0"/>
    <x v="1"/>
    <x v="1"/>
    <s v="Orupabo, Amoni "/>
    <n v="0"/>
    <s v="WHT_1800025977 BELEMA INDA APR 2021 Crude Handling"/>
    <s v=""/>
    <s v="AB"/>
    <s v=""/>
    <d v="2022-05-31T00:00:00"/>
    <d v="2022-05-31T00:00:00"/>
    <d v="2022-05-31T00:00:00"/>
    <s v="USD"/>
    <n v="3275.24"/>
    <n v="214"/>
    <x v="4"/>
    <n v="7.1333333333333337"/>
    <x v="2"/>
    <x v="2"/>
    <s v="Overdue"/>
    <x v="1"/>
    <s v="USD"/>
    <n v="3275.24"/>
  </r>
  <r>
    <s v="A2310000"/>
    <x v="41"/>
    <x v="40"/>
    <n v="104242055"/>
    <x v="0"/>
    <x v="1"/>
    <x v="1"/>
    <s v="Orupabo, Amoni "/>
    <n v="0"/>
    <s v="WHT_1800026152 BELEMA MAY ROBERTKIRI 2021 Crude Ha"/>
    <s v=""/>
    <s v="AB"/>
    <s v=""/>
    <d v="2022-05-31T00:00:00"/>
    <d v="2022-05-31T00:00:00"/>
    <d v="2022-05-31T00:00:00"/>
    <s v="USD"/>
    <n v="25238"/>
    <n v="214"/>
    <x v="4"/>
    <n v="7.1333333333333337"/>
    <x v="2"/>
    <x v="2"/>
    <s v="Overdue"/>
    <x v="1"/>
    <s v="USD"/>
    <n v="25238"/>
  </r>
  <r>
    <s v="A2310000"/>
    <x v="41"/>
    <x v="40"/>
    <n v="104242055"/>
    <x v="0"/>
    <x v="1"/>
    <x v="1"/>
    <s v="Orupabo, Amoni "/>
    <n v="0"/>
    <s v="WHT_1800026154 BELEMA INDA MAY 2021 Crude Handling"/>
    <s v=""/>
    <s v="AB"/>
    <s v=""/>
    <d v="2022-05-31T00:00:00"/>
    <d v="2022-05-31T00:00:00"/>
    <d v="2022-05-31T00:00:00"/>
    <s v="USD"/>
    <n v="3577.21"/>
    <n v="214"/>
    <x v="4"/>
    <n v="7.1333333333333337"/>
    <x v="2"/>
    <x v="2"/>
    <s v="Overdue"/>
    <x v="1"/>
    <s v="USD"/>
    <n v="3577.21"/>
  </r>
  <r>
    <s v="A2310000"/>
    <x v="41"/>
    <x v="40"/>
    <n v="104242055"/>
    <x v="0"/>
    <x v="1"/>
    <x v="1"/>
    <s v="Orupabo, Amoni "/>
    <n v="0"/>
    <s v="WHT_1800026283 BELEMA INDA JAN-APR SUPPLEMENTARY"/>
    <s v=""/>
    <s v="AB"/>
    <s v=""/>
    <d v="2022-05-31T00:00:00"/>
    <d v="2022-05-31T00:00:00"/>
    <d v="2022-05-31T00:00:00"/>
    <s v="USD"/>
    <n v="340.77"/>
    <n v="214"/>
    <x v="4"/>
    <n v="7.1333333333333337"/>
    <x v="2"/>
    <x v="2"/>
    <s v="Overdue"/>
    <x v="1"/>
    <s v="USD"/>
    <n v="340.77"/>
  </r>
  <r>
    <s v="A2310000"/>
    <x v="41"/>
    <x v="40"/>
    <n v="104242055"/>
    <x v="0"/>
    <x v="1"/>
    <x v="1"/>
    <s v="Orupabo, Amoni "/>
    <n v="0"/>
    <s v="WHT_1800026309 BELEMA ROBERTKIRI June 2021 Crude H"/>
    <s v=""/>
    <s v="AB"/>
    <s v=""/>
    <d v="2022-05-31T00:00:00"/>
    <d v="2022-05-31T00:00:00"/>
    <d v="2022-05-31T00:00:00"/>
    <s v="USD"/>
    <n v="25131.03"/>
    <n v="214"/>
    <x v="4"/>
    <n v="7.1333333333333337"/>
    <x v="2"/>
    <x v="2"/>
    <s v="Overdue"/>
    <x v="1"/>
    <s v="USD"/>
    <n v="25131.03"/>
  </r>
  <r>
    <s v="A2310000"/>
    <x v="41"/>
    <x v="40"/>
    <n v="104242055"/>
    <x v="0"/>
    <x v="1"/>
    <x v="1"/>
    <s v="Orupabo, Amoni "/>
    <n v="0"/>
    <s v="WHT_1800026311 BELEMA INDA June 2021 Crude Handlin"/>
    <s v=""/>
    <s v="AB"/>
    <s v=""/>
    <d v="2022-05-31T00:00:00"/>
    <d v="2022-05-31T00:00:00"/>
    <d v="2022-05-31T00:00:00"/>
    <s v="USD"/>
    <n v="3700.49"/>
    <n v="214"/>
    <x v="4"/>
    <n v="7.1333333333333337"/>
    <x v="2"/>
    <x v="2"/>
    <s v="Overdue"/>
    <x v="1"/>
    <s v="USD"/>
    <n v="3700.49"/>
  </r>
  <r>
    <s v="A2310000"/>
    <x v="41"/>
    <x v="40"/>
    <n v="104242055"/>
    <x v="0"/>
    <x v="1"/>
    <x v="1"/>
    <s v="Orupabo, Amoni "/>
    <n v="0"/>
    <s v="WHT_1800026443 BELEMA ROBERTKIRI JULY 2021 Crude H"/>
    <s v=""/>
    <s v="AB"/>
    <s v=""/>
    <d v="2022-05-31T00:00:00"/>
    <d v="2022-05-31T00:00:00"/>
    <d v="2022-05-31T00:00:00"/>
    <s v="USD"/>
    <n v="12768.85"/>
    <n v="214"/>
    <x v="4"/>
    <n v="7.1333333333333337"/>
    <x v="2"/>
    <x v="2"/>
    <s v="Overdue"/>
    <x v="1"/>
    <s v="USD"/>
    <n v="12768.85"/>
  </r>
  <r>
    <s v="A2310000"/>
    <x v="41"/>
    <x v="40"/>
    <n v="104242055"/>
    <x v="0"/>
    <x v="1"/>
    <x v="1"/>
    <s v="Orupabo, Amoni "/>
    <n v="0"/>
    <s v="WHT_1800026445 BELEMA INDA  JULY 2021 Crude Handli"/>
    <s v=""/>
    <s v="AB"/>
    <s v=""/>
    <d v="2022-05-31T00:00:00"/>
    <d v="2022-05-31T00:00:00"/>
    <d v="2022-05-31T00:00:00"/>
    <s v="USD"/>
    <n v="3191.23"/>
    <n v="214"/>
    <x v="4"/>
    <n v="7.1333333333333337"/>
    <x v="2"/>
    <x v="2"/>
    <s v="Overdue"/>
    <x v="1"/>
    <s v="USD"/>
    <n v="3191.23"/>
  </r>
  <r>
    <s v="A2310000"/>
    <x v="41"/>
    <x v="40"/>
    <n v="104242055"/>
    <x v="0"/>
    <x v="1"/>
    <x v="1"/>
    <s v="Orupabo, Amoni "/>
    <n v="0"/>
    <s v="WHT_1800026564 BELEMA ROBERTKIRI AUGUST 2021 Crude"/>
    <s v=""/>
    <s v="AB"/>
    <s v=""/>
    <d v="2022-05-31T00:00:00"/>
    <d v="2022-05-31T00:00:00"/>
    <d v="2022-05-31T00:00:00"/>
    <s v="USD"/>
    <n v="13290.26"/>
    <n v="214"/>
    <x v="4"/>
    <n v="7.1333333333333337"/>
    <x v="2"/>
    <x v="2"/>
    <s v="Overdue"/>
    <x v="1"/>
    <s v="USD"/>
    <n v="13290.26"/>
  </r>
  <r>
    <s v="A2310000"/>
    <x v="41"/>
    <x v="40"/>
    <n v="104242055"/>
    <x v="0"/>
    <x v="1"/>
    <x v="1"/>
    <s v="Orupabo, Amoni "/>
    <n v="0"/>
    <s v="WHT_1800026566 BELEMA INDA AUGUST 2021 Crude Handl"/>
    <s v=""/>
    <s v="AB"/>
    <s v=""/>
    <d v="2022-05-31T00:00:00"/>
    <d v="2022-05-31T00:00:00"/>
    <d v="2022-05-31T00:00:00"/>
    <s v="USD"/>
    <n v="3510.8"/>
    <n v="214"/>
    <x v="4"/>
    <n v="7.1333333333333337"/>
    <x v="2"/>
    <x v="2"/>
    <s v="Overdue"/>
    <x v="1"/>
    <s v="USD"/>
    <n v="3510.8"/>
  </r>
  <r>
    <s v="A2310000"/>
    <x v="41"/>
    <x v="40"/>
    <n v="104242055"/>
    <x v="0"/>
    <x v="1"/>
    <x v="1"/>
    <s v="Orupabo, Amoni "/>
    <n v="0"/>
    <s v="WHT_1800026692 BELEMA  ROBERTKIRI SEPTEMBER 2021 C"/>
    <s v=""/>
    <s v="AB"/>
    <s v=""/>
    <d v="2022-05-31T00:00:00"/>
    <d v="2022-05-31T00:00:00"/>
    <d v="2022-05-31T00:00:00"/>
    <s v="USD"/>
    <n v="4269"/>
    <n v="214"/>
    <x v="4"/>
    <n v="7.1333333333333337"/>
    <x v="2"/>
    <x v="2"/>
    <s v="Overdue"/>
    <x v="1"/>
    <s v="USD"/>
    <n v="4269"/>
  </r>
  <r>
    <s v="A2310000"/>
    <x v="41"/>
    <x v="40"/>
    <n v="104242055"/>
    <x v="0"/>
    <x v="1"/>
    <x v="1"/>
    <s v="Orupabo, Amoni "/>
    <n v="0"/>
    <s v="WHT_1800026694 BELEMA INDA  SEPTEMBER 2021 Crude H"/>
    <s v=""/>
    <s v="AB"/>
    <s v=""/>
    <d v="2022-05-31T00:00:00"/>
    <d v="2022-05-31T00:00:00"/>
    <d v="2022-05-31T00:00:00"/>
    <s v="USD"/>
    <n v="3399.89"/>
    <n v="214"/>
    <x v="4"/>
    <n v="7.1333333333333337"/>
    <x v="2"/>
    <x v="2"/>
    <s v="Overdue"/>
    <x v="1"/>
    <s v="USD"/>
    <n v="3399.89"/>
  </r>
  <r>
    <s v="A2310000"/>
    <x v="41"/>
    <x v="40"/>
    <n v="104242055"/>
    <x v="0"/>
    <x v="1"/>
    <x v="1"/>
    <s v="Orupabo, Amoni "/>
    <n v="0"/>
    <s v="WHT_1800026806 BELEMA  ROBERTKIRI SEPT2021 CRUDEHA"/>
    <s v=""/>
    <s v="AB"/>
    <s v=""/>
    <d v="2022-05-31T00:00:00"/>
    <d v="2022-05-31T00:00:00"/>
    <d v="2022-05-31T00:00:00"/>
    <s v="USD"/>
    <n v="84.28"/>
    <n v="214"/>
    <x v="4"/>
    <n v="7.1333333333333337"/>
    <x v="2"/>
    <x v="2"/>
    <s v="Overdue"/>
    <x v="1"/>
    <s v="USD"/>
    <n v="84.28"/>
  </r>
  <r>
    <s v="A2310000"/>
    <x v="41"/>
    <x v="40"/>
    <n v="104242055"/>
    <x v="0"/>
    <x v="1"/>
    <x v="1"/>
    <s v="Orupabo, Amoni "/>
    <n v="0"/>
    <s v="WHT_1800026832 BELEMA  ROBERTKIRI OCTOBER 2021 Cru"/>
    <s v=""/>
    <s v="AB"/>
    <s v=""/>
    <d v="2022-05-31T00:00:00"/>
    <d v="2022-05-31T00:00:00"/>
    <d v="2022-05-31T00:00:00"/>
    <s v="USD"/>
    <n v="6402.4"/>
    <n v="214"/>
    <x v="4"/>
    <n v="7.1333333333333337"/>
    <x v="2"/>
    <x v="2"/>
    <s v="Overdue"/>
    <x v="1"/>
    <s v="USD"/>
    <n v="6402.4"/>
  </r>
  <r>
    <s v="A2310000"/>
    <x v="41"/>
    <x v="40"/>
    <n v="104242055"/>
    <x v="0"/>
    <x v="1"/>
    <x v="1"/>
    <s v="Orupabo, Amoni "/>
    <n v="0"/>
    <s v="WHT_1800026834 BELEMA INDA OCTOBER 2021 Crude Hand"/>
    <s v=""/>
    <s v="AB"/>
    <s v=""/>
    <d v="2022-05-31T00:00:00"/>
    <d v="2022-05-31T00:00:00"/>
    <d v="2022-05-31T00:00:00"/>
    <s v="USD"/>
    <n v="3516.59"/>
    <n v="214"/>
    <x v="4"/>
    <n v="7.1333333333333337"/>
    <x v="2"/>
    <x v="2"/>
    <s v="Overdue"/>
    <x v="1"/>
    <s v="USD"/>
    <n v="3516.59"/>
  </r>
  <r>
    <s v="A2310000"/>
    <x v="41"/>
    <x v="40"/>
    <n v="104242055"/>
    <x v="0"/>
    <x v="1"/>
    <x v="1"/>
    <s v="Orupabo, Amoni "/>
    <n v="0"/>
    <s v="WHT_1800027034 BELEMA ROBERTKIRI  NOV 2021 Crude H"/>
    <s v=""/>
    <s v="AB"/>
    <s v=""/>
    <d v="2022-05-31T00:00:00"/>
    <d v="2022-05-31T00:00:00"/>
    <d v="2022-05-31T00:00:00"/>
    <s v="USD"/>
    <n v="3659.42"/>
    <n v="214"/>
    <x v="4"/>
    <n v="7.1333333333333337"/>
    <x v="2"/>
    <x v="2"/>
    <s v="Overdue"/>
    <x v="1"/>
    <s v="USD"/>
    <n v="3659.42"/>
  </r>
  <r>
    <s v="A2310000"/>
    <x v="41"/>
    <x v="40"/>
    <n v="104242055"/>
    <x v="0"/>
    <x v="1"/>
    <x v="1"/>
    <s v="Orupabo, Amoni "/>
    <n v="0"/>
    <s v="WHT_1800027036 BELEMA INDA NOV 2021 Crude Handling"/>
    <s v=""/>
    <s v="AB"/>
    <s v=""/>
    <d v="2022-05-31T00:00:00"/>
    <d v="2022-05-31T00:00:00"/>
    <d v="2022-05-31T00:00:00"/>
    <s v="USD"/>
    <n v="3399.95"/>
    <n v="214"/>
    <x v="4"/>
    <n v="7.1333333333333337"/>
    <x v="2"/>
    <x v="2"/>
    <s v="Overdue"/>
    <x v="1"/>
    <s v="USD"/>
    <n v="3399.95"/>
  </r>
  <r>
    <s v="A2310000"/>
    <x v="41"/>
    <x v="40"/>
    <n v="104242055"/>
    <x v="0"/>
    <x v="1"/>
    <x v="1"/>
    <s v="Orupabo, Amoni "/>
    <n v="0"/>
    <s v="WHT_1800027194 BELEMA ROBERTKIRI DECEMBER 2021 Cru"/>
    <s v=""/>
    <s v="AB"/>
    <s v=""/>
    <d v="2022-05-31T00:00:00"/>
    <d v="2022-05-31T00:00:00"/>
    <d v="2022-05-31T00:00:00"/>
    <s v="USD"/>
    <n v="11566.97"/>
    <n v="214"/>
    <x v="4"/>
    <n v="7.1333333333333337"/>
    <x v="2"/>
    <x v="2"/>
    <s v="Overdue"/>
    <x v="1"/>
    <s v="USD"/>
    <n v="11566.97"/>
  </r>
  <r>
    <s v="A2310000"/>
    <x v="41"/>
    <x v="40"/>
    <n v="104242055"/>
    <x v="0"/>
    <x v="1"/>
    <x v="1"/>
    <s v="Orupabo, Amoni "/>
    <n v="0"/>
    <s v="WHT_1800027196 BELEMA INDA DECEMBER 2021 Crude Han"/>
    <s v=""/>
    <s v="AB"/>
    <s v=""/>
    <d v="2022-05-31T00:00:00"/>
    <d v="2022-05-31T00:00:00"/>
    <d v="2022-05-31T00:00:00"/>
    <s v="USD"/>
    <n v="3514.2"/>
    <n v="214"/>
    <x v="4"/>
    <n v="7.1333333333333337"/>
    <x v="2"/>
    <x v="2"/>
    <s v="Overdue"/>
    <x v="1"/>
    <s v="USD"/>
    <n v="3514.2"/>
  </r>
  <r>
    <s v="A2310000"/>
    <x v="41"/>
    <x v="40"/>
    <n v="104241961"/>
    <x v="0"/>
    <x v="1"/>
    <x v="1"/>
    <s v="Orupabo, Amoni "/>
    <s v="WHT Outstg"/>
    <s v="WHT Bal_WHT ON INV 1800016773 JULY  2016 CHA INDA"/>
    <s v=""/>
    <s v="AB"/>
    <s v=""/>
    <d v="2022-05-31T00:00:00"/>
    <d v="2022-05-31T00:00:00"/>
    <d v="2022-05-31T00:00:00"/>
    <s v="USD"/>
    <n v="113.16"/>
    <n v="214"/>
    <x v="4"/>
    <n v="7.1333333333333337"/>
    <x v="2"/>
    <x v="2"/>
    <s v="Overdue"/>
    <x v="1"/>
    <s v="USD"/>
    <n v="113.16"/>
  </r>
  <r>
    <s v="A2310000"/>
    <x v="41"/>
    <x v="40"/>
    <n v="104242023"/>
    <x v="0"/>
    <x v="1"/>
    <x v="1"/>
    <s v="Orupabo, Amoni "/>
    <s v="WHT Outstg"/>
    <s v="WHT_1800023129 BELEMA INDA NOV 2019 Crude Handling"/>
    <s v=""/>
    <s v="AB"/>
    <s v=""/>
    <d v="2022-05-31T00:00:00"/>
    <d v="2022-05-31T00:00:00"/>
    <d v="2022-05-31T00:00:00"/>
    <s v="NGN"/>
    <n v="474853.14"/>
    <n v="214"/>
    <x v="4"/>
    <n v="7.1333333333333337"/>
    <x v="2"/>
    <x v="2"/>
    <s v="Overdue"/>
    <x v="1"/>
    <s v="USD"/>
    <n v="1144.02"/>
  </r>
  <r>
    <s v="A2310000"/>
    <x v="41"/>
    <x v="40"/>
    <n v="104242023"/>
    <x v="0"/>
    <x v="1"/>
    <x v="1"/>
    <s v="Orupabo, Amoni "/>
    <s v="WHT Outstg"/>
    <s v="WHT_1800023127 BELEMA ROBERTKIRI  NOV 2019 Crude H"/>
    <s v=""/>
    <s v="AB"/>
    <s v=""/>
    <d v="2022-05-31T00:00:00"/>
    <d v="2022-05-31T00:00:00"/>
    <d v="2022-05-31T00:00:00"/>
    <s v="NGN"/>
    <n v="1514209.76"/>
    <n v="214"/>
    <x v="4"/>
    <n v="7.1333333333333337"/>
    <x v="2"/>
    <x v="2"/>
    <s v="Overdue"/>
    <x v="1"/>
    <s v="USD"/>
    <n v="3648.03"/>
  </r>
  <r>
    <s v="A2310000"/>
    <x v="41"/>
    <x v="40"/>
    <n v="104242023"/>
    <x v="0"/>
    <x v="1"/>
    <x v="1"/>
    <s v="Orupabo, Amoni "/>
    <s v="WHT Outstg"/>
    <s v="WHT_1800022916 BELEMA INDA OCT 2019 Crude Handling"/>
    <s v=""/>
    <s v="AB"/>
    <s v=""/>
    <d v="2022-05-31T00:00:00"/>
    <d v="2022-05-31T00:00:00"/>
    <d v="2022-05-31T00:00:00"/>
    <s v="NGN"/>
    <n v="476951.3"/>
    <n v="214"/>
    <x v="4"/>
    <n v="7.1333333333333337"/>
    <x v="2"/>
    <x v="2"/>
    <s v="Overdue"/>
    <x v="1"/>
    <s v="USD"/>
    <n v="1149.07"/>
  </r>
  <r>
    <s v="A2310000"/>
    <x v="41"/>
    <x v="40"/>
    <n v="104242023"/>
    <x v="0"/>
    <x v="1"/>
    <x v="1"/>
    <s v="Orupabo, Amoni "/>
    <s v="WHT Outstg"/>
    <s v="WHT_1800022914 BELEMA ROBERTKIRI OCT 2019 Crude Ha"/>
    <s v=""/>
    <s v="AB"/>
    <s v=""/>
    <d v="2022-05-31T00:00:00"/>
    <d v="2022-05-31T00:00:00"/>
    <d v="2022-05-31T00:00:00"/>
    <s v="NGN"/>
    <n v="2952043.96"/>
    <n v="214"/>
    <x v="4"/>
    <n v="7.1333333333333337"/>
    <x v="2"/>
    <x v="2"/>
    <s v="Overdue"/>
    <x v="1"/>
    <s v="USD"/>
    <n v="7112.06"/>
  </r>
  <r>
    <s v="A2310000"/>
    <x v="41"/>
    <x v="40"/>
    <n v="104242023"/>
    <x v="0"/>
    <x v="1"/>
    <x v="1"/>
    <s v="Orupabo, Amoni "/>
    <s v="WHT Outstg"/>
    <s v="WHT_1800022784 BELEMA INDA SEP 2019 Crude Handling"/>
    <s v=""/>
    <s v="AB"/>
    <s v=""/>
    <d v="2022-05-31T00:00:00"/>
    <d v="2022-05-31T00:00:00"/>
    <d v="2022-05-31T00:00:00"/>
    <s v="NGN"/>
    <n v="461227.92"/>
    <n v="214"/>
    <x v="4"/>
    <n v="7.1333333333333337"/>
    <x v="2"/>
    <x v="2"/>
    <s v="Overdue"/>
    <x v="1"/>
    <s v="USD"/>
    <n v="1111.19"/>
  </r>
  <r>
    <s v="A2310000"/>
    <x v="41"/>
    <x v="40"/>
    <n v="104242023"/>
    <x v="0"/>
    <x v="1"/>
    <x v="1"/>
    <s v="Orupabo, Amoni "/>
    <s v="WHT Outstg"/>
    <s v="WHT_1800022782 BELEMA ROBERTKIRI SEP 2019 Crude Ha"/>
    <s v=""/>
    <s v="AB"/>
    <s v=""/>
    <d v="2022-05-31T00:00:00"/>
    <d v="2022-05-31T00:00:00"/>
    <d v="2022-05-31T00:00:00"/>
    <s v="NGN"/>
    <n v="940874.7"/>
    <n v="214"/>
    <x v="4"/>
    <n v="7.1333333333333337"/>
    <x v="2"/>
    <x v="2"/>
    <s v="Overdue"/>
    <x v="1"/>
    <s v="USD"/>
    <n v="2266.7600000000002"/>
  </r>
  <r>
    <s v="A2310000"/>
    <x v="41"/>
    <x v="40"/>
    <n v="104242023"/>
    <x v="0"/>
    <x v="1"/>
    <x v="1"/>
    <s v="Orupabo, Amoni "/>
    <s v="WHT Outstg"/>
    <s v="WHT_1800022540 BELEMA INDA AUG 2019 Crude Handling"/>
    <s v=""/>
    <s v="AB"/>
    <s v=""/>
    <d v="2022-05-31T00:00:00"/>
    <d v="2022-05-31T00:00:00"/>
    <d v="2022-05-31T00:00:00"/>
    <s v="NGN"/>
    <n v="482363.99"/>
    <n v="214"/>
    <x v="4"/>
    <n v="7.1333333333333337"/>
    <x v="2"/>
    <x v="2"/>
    <s v="Overdue"/>
    <x v="1"/>
    <s v="USD"/>
    <n v="1162.1099999999999"/>
  </r>
  <r>
    <s v="A2310000"/>
    <x v="41"/>
    <x v="40"/>
    <n v="104242023"/>
    <x v="0"/>
    <x v="1"/>
    <x v="1"/>
    <s v="Orupabo, Amoni "/>
    <s v="WHT Outstg"/>
    <s v="WHT_1800022538 BELEMA ROBERTKIRI AUG 2019 Crude Ha"/>
    <s v=""/>
    <s v="AB"/>
    <s v=""/>
    <d v="2022-05-31T00:00:00"/>
    <d v="2022-05-31T00:00:00"/>
    <d v="2022-05-31T00:00:00"/>
    <s v="NGN"/>
    <n v="3618202.6"/>
    <n v="214"/>
    <x v="4"/>
    <n v="7.1333333333333337"/>
    <x v="2"/>
    <x v="2"/>
    <s v="Overdue"/>
    <x v="1"/>
    <s v="USD"/>
    <n v="8716.9699999999993"/>
  </r>
  <r>
    <s v="A2310000"/>
    <x v="41"/>
    <x v="40"/>
    <n v="104242023"/>
    <x v="0"/>
    <x v="1"/>
    <x v="1"/>
    <s v="Orupabo, Amoni "/>
    <s v="WHT Outstg"/>
    <s v="WHT_1800022320 Belema RTK Supplementary Inv 2019 C"/>
    <s v=""/>
    <s v="AB"/>
    <s v=""/>
    <d v="2022-05-31T00:00:00"/>
    <d v="2022-05-31T00:00:00"/>
    <d v="2022-05-31T00:00:00"/>
    <s v="NGN"/>
    <n v="57899.29"/>
    <n v="214"/>
    <x v="4"/>
    <n v="7.1333333333333337"/>
    <x v="2"/>
    <x v="2"/>
    <s v="Overdue"/>
    <x v="1"/>
    <s v="USD"/>
    <n v="139.49"/>
  </r>
  <r>
    <s v="A2310000"/>
    <x v="41"/>
    <x v="40"/>
    <n v="104242023"/>
    <x v="0"/>
    <x v="1"/>
    <x v="1"/>
    <s v="Orupabo, Amoni "/>
    <s v="WHT Outstg"/>
    <s v="WHT_1800022336 Belema-inda Suppl. inv. 2019 CHB ta"/>
    <s v=""/>
    <s v="AB"/>
    <s v=""/>
    <d v="2022-05-31T00:00:00"/>
    <d v="2022-05-31T00:00:00"/>
    <d v="2022-05-31T00:00:00"/>
    <s v="NGN"/>
    <n v="10968.7"/>
    <n v="214"/>
    <x v="4"/>
    <n v="7.1333333333333337"/>
    <x v="2"/>
    <x v="2"/>
    <s v="Overdue"/>
    <x v="1"/>
    <s v="USD"/>
    <n v="26.43"/>
  </r>
  <r>
    <s v="A2310000"/>
    <x v="41"/>
    <x v="40"/>
    <n v="104242023"/>
    <x v="0"/>
    <x v="1"/>
    <x v="1"/>
    <s v="Orupabo, Amoni "/>
    <s v="WHT Outstg"/>
    <s v="WHT_1600003824 BELEMA ROBERTKIRI-JAN-APR SUPPLEMEN"/>
    <s v=""/>
    <s v="AB"/>
    <s v=""/>
    <d v="2022-05-31T00:00:00"/>
    <d v="2022-05-31T00:00:00"/>
    <d v="2022-05-31T00:00:00"/>
    <s v="NGN"/>
    <n v="-75506.47"/>
    <n v="214"/>
    <x v="4"/>
    <n v="7.1333333333333337"/>
    <x v="2"/>
    <x v="2"/>
    <s v="Overdue"/>
    <x v="1"/>
    <s v="USD"/>
    <n v="-181.91"/>
  </r>
  <r>
    <s v="A2310000"/>
    <x v="41"/>
    <x v="40"/>
    <n v="104242058"/>
    <x v="0"/>
    <x v="1"/>
    <x v="1"/>
    <s v="Orupabo, Amoni "/>
    <s v="WHT Outstg"/>
    <s v="WHT_1800023597 BELEMA INDA JAN 2020 CrudeHandling"/>
    <s v=""/>
    <s v="AB"/>
    <s v=""/>
    <d v="2022-05-31T00:00:00"/>
    <d v="2022-05-31T00:00:00"/>
    <d v="2022-05-31T00:00:00"/>
    <s v="USD"/>
    <n v="3940.88"/>
    <n v="214"/>
    <x v="4"/>
    <n v="7.1333333333333337"/>
    <x v="2"/>
    <x v="2"/>
    <s v="Overdue"/>
    <x v="1"/>
    <s v="USD"/>
    <n v="3940.88"/>
  </r>
  <r>
    <s v="A2310000"/>
    <x v="41"/>
    <x v="40"/>
    <n v="104242058"/>
    <x v="0"/>
    <x v="1"/>
    <x v="1"/>
    <s v="Orupabo, Amoni "/>
    <s v="WHT Outstg"/>
    <s v="WHT_1800023595 BELEMA ROBERTKIRI JAN 2020 CrudeHan"/>
    <s v=""/>
    <s v="AB"/>
    <s v=""/>
    <d v="2022-05-31T00:00:00"/>
    <d v="2022-05-31T00:00:00"/>
    <d v="2022-05-31T00:00:00"/>
    <s v="USD"/>
    <n v="13975.16"/>
    <n v="214"/>
    <x v="4"/>
    <n v="7.1333333333333337"/>
    <x v="2"/>
    <x v="2"/>
    <s v="Overdue"/>
    <x v="1"/>
    <s v="USD"/>
    <n v="13975.16"/>
  </r>
  <r>
    <s v="A2310000"/>
    <x v="41"/>
    <x v="40"/>
    <n v="104242058"/>
    <x v="0"/>
    <x v="1"/>
    <x v="1"/>
    <s v="Orupabo, Amoni "/>
    <s v="WHT Outstg"/>
    <s v="WHT_1800023367 BELEMA INDA DEC 2019 Crude Handling"/>
    <s v=""/>
    <s v="AB"/>
    <s v=""/>
    <d v="2022-05-31T00:00:00"/>
    <d v="2022-05-31T00:00:00"/>
    <d v="2022-05-31T00:00:00"/>
    <s v="USD"/>
    <n v="3891.47"/>
    <n v="214"/>
    <x v="4"/>
    <n v="7.1333333333333337"/>
    <x v="2"/>
    <x v="2"/>
    <s v="Overdue"/>
    <x v="1"/>
    <s v="USD"/>
    <n v="3891.47"/>
  </r>
  <r>
    <s v="A2310000"/>
    <x v="41"/>
    <x v="40"/>
    <n v="104242058"/>
    <x v="0"/>
    <x v="1"/>
    <x v="1"/>
    <s v="Orupabo, Amoni "/>
    <s v="WHT Outstg"/>
    <s v="WHT_1800023365 BELEMA ROBERTKIRI DEC 2019 Crude Ha"/>
    <s v=""/>
    <s v="AB"/>
    <s v=""/>
    <d v="2022-05-31T00:00:00"/>
    <d v="2022-05-31T00:00:00"/>
    <d v="2022-05-31T00:00:00"/>
    <s v="USD"/>
    <n v="17835.759999999998"/>
    <n v="214"/>
    <x v="4"/>
    <n v="7.1333333333333337"/>
    <x v="2"/>
    <x v="2"/>
    <s v="Overdue"/>
    <x v="1"/>
    <s v="USD"/>
    <n v="17835.759999999998"/>
  </r>
  <r>
    <s v="A2310000"/>
    <x v="41"/>
    <x v="40"/>
    <n v="104242058"/>
    <x v="0"/>
    <x v="1"/>
    <x v="1"/>
    <s v="Orupabo, Amoni "/>
    <s v="WHT Outstg"/>
    <s v="WHT_1800023128 BELEMA INDA NOV 2019 Crude Handling"/>
    <s v=""/>
    <s v="AB"/>
    <s v=""/>
    <d v="2022-05-31T00:00:00"/>
    <d v="2022-05-31T00:00:00"/>
    <d v="2022-05-31T00:00:00"/>
    <s v="USD"/>
    <n v="3615.6"/>
    <n v="214"/>
    <x v="4"/>
    <n v="7.1333333333333337"/>
    <x v="2"/>
    <x v="2"/>
    <s v="Overdue"/>
    <x v="1"/>
    <s v="USD"/>
    <n v="3615.6"/>
  </r>
  <r>
    <s v="A2310000"/>
    <x v="41"/>
    <x v="40"/>
    <n v="104242058"/>
    <x v="0"/>
    <x v="1"/>
    <x v="1"/>
    <s v="Orupabo, Amoni "/>
    <s v="WHT Outstg"/>
    <s v="WHT_1800023126 BELEMA ROBERTKIRI  NOV 2019 Crude H"/>
    <s v=""/>
    <s v="AB"/>
    <s v=""/>
    <d v="2022-05-31T00:00:00"/>
    <d v="2022-05-31T00:00:00"/>
    <d v="2022-05-31T00:00:00"/>
    <s v="USD"/>
    <n v="11529.4"/>
    <n v="214"/>
    <x v="4"/>
    <n v="7.1333333333333337"/>
    <x v="2"/>
    <x v="2"/>
    <s v="Overdue"/>
    <x v="1"/>
    <s v="USD"/>
    <n v="11529.4"/>
  </r>
  <r>
    <s v="A2310000"/>
    <x v="41"/>
    <x v="40"/>
    <n v="104242058"/>
    <x v="0"/>
    <x v="1"/>
    <x v="1"/>
    <s v="Orupabo, Amoni "/>
    <s v="WHT Outstg"/>
    <s v="WHT_1800022915 BELEMA INDA OCT 2019 Crude Handling"/>
    <s v=""/>
    <s v="AB"/>
    <s v=""/>
    <d v="2022-05-31T00:00:00"/>
    <d v="2022-05-31T00:00:00"/>
    <d v="2022-05-31T00:00:00"/>
    <s v="USD"/>
    <n v="3631.38"/>
    <n v="214"/>
    <x v="4"/>
    <n v="7.1333333333333337"/>
    <x v="2"/>
    <x v="2"/>
    <s v="Overdue"/>
    <x v="1"/>
    <s v="USD"/>
    <n v="3631.38"/>
  </r>
  <r>
    <s v="A2310000"/>
    <x v="41"/>
    <x v="40"/>
    <n v="104242058"/>
    <x v="0"/>
    <x v="1"/>
    <x v="1"/>
    <s v="Orupabo, Amoni "/>
    <s v="WHT Outstg"/>
    <s v="WHT_1800022913 BELEMA ROBERTKIRI OCT 2019 Crude Ha"/>
    <s v=""/>
    <s v="AB"/>
    <s v=""/>
    <d v="2022-05-31T00:00:00"/>
    <d v="2022-05-31T00:00:00"/>
    <d v="2022-05-31T00:00:00"/>
    <s v="USD"/>
    <n v="22476.080000000002"/>
    <n v="214"/>
    <x v="4"/>
    <n v="7.1333333333333337"/>
    <x v="2"/>
    <x v="2"/>
    <s v="Overdue"/>
    <x v="1"/>
    <s v="USD"/>
    <n v="22476.080000000002"/>
  </r>
  <r>
    <s v="A2310000"/>
    <x v="41"/>
    <x v="40"/>
    <n v="104242058"/>
    <x v="0"/>
    <x v="1"/>
    <x v="1"/>
    <s v="Orupabo, Amoni "/>
    <s v="WHT Outstg"/>
    <s v="WHT_1800022783 BELEMA INDA SEP 2019 Crude Handling"/>
    <s v=""/>
    <s v="AB"/>
    <s v=""/>
    <d v="2022-05-31T00:00:00"/>
    <d v="2022-05-31T00:00:00"/>
    <d v="2022-05-31T00:00:00"/>
    <s v="USD"/>
    <n v="3512.18"/>
    <n v="214"/>
    <x v="4"/>
    <n v="7.1333333333333337"/>
    <x v="2"/>
    <x v="2"/>
    <s v="Overdue"/>
    <x v="1"/>
    <s v="USD"/>
    <n v="3512.18"/>
  </r>
  <r>
    <s v="A2310000"/>
    <x v="41"/>
    <x v="40"/>
    <n v="104242058"/>
    <x v="0"/>
    <x v="1"/>
    <x v="1"/>
    <s v="Orupabo, Amoni "/>
    <s v="WHT Outstg"/>
    <s v="WHT_1800022781 BELEMA ROBERTKIRI SEP 2019 Crude Ha"/>
    <s v=""/>
    <s v="AB"/>
    <s v=""/>
    <d v="2022-05-31T00:00:00"/>
    <d v="2022-05-31T00:00:00"/>
    <d v="2022-05-31T00:00:00"/>
    <s v="USD"/>
    <n v="7164.62"/>
    <n v="214"/>
    <x v="4"/>
    <n v="7.1333333333333337"/>
    <x v="2"/>
    <x v="2"/>
    <s v="Overdue"/>
    <x v="1"/>
    <s v="USD"/>
    <n v="7164.62"/>
  </r>
  <r>
    <s v="A2310000"/>
    <x v="41"/>
    <x v="40"/>
    <n v="104242058"/>
    <x v="0"/>
    <x v="1"/>
    <x v="1"/>
    <s v="Orupabo, Amoni "/>
    <s v="WHT Outstg"/>
    <s v="WHT_1800022539 BELEMA INDA AUG 2019 Crude Handling"/>
    <s v=""/>
    <s v="AB"/>
    <s v=""/>
    <d v="2022-05-31T00:00:00"/>
    <d v="2022-05-31T00:00:00"/>
    <d v="2022-05-31T00:00:00"/>
    <s v="USD"/>
    <n v="3672.91"/>
    <n v="214"/>
    <x v="4"/>
    <n v="7.1333333333333337"/>
    <x v="2"/>
    <x v="2"/>
    <s v="Overdue"/>
    <x v="1"/>
    <s v="USD"/>
    <n v="3672.91"/>
  </r>
  <r>
    <s v="A2310000"/>
    <x v="41"/>
    <x v="40"/>
    <n v="104242058"/>
    <x v="0"/>
    <x v="1"/>
    <x v="1"/>
    <s v="Orupabo, Amoni "/>
    <s v="WHT Outstg"/>
    <s v="WHT_1800022537 BELEMA ROBERTKIRI AUG 2019 Crude Ha"/>
    <s v=""/>
    <s v="AB"/>
    <s v=""/>
    <d v="2022-05-31T00:00:00"/>
    <d v="2022-05-31T00:00:00"/>
    <d v="2022-05-31T00:00:00"/>
    <s v="USD"/>
    <n v="27550.45"/>
    <n v="214"/>
    <x v="4"/>
    <n v="7.1333333333333337"/>
    <x v="2"/>
    <x v="2"/>
    <s v="Overdue"/>
    <x v="1"/>
    <s v="USD"/>
    <n v="27550.45"/>
  </r>
  <r>
    <s v="A2310000"/>
    <x v="41"/>
    <x v="40"/>
    <n v="104242058"/>
    <x v="0"/>
    <x v="1"/>
    <x v="1"/>
    <s v="Orupabo, Amoni "/>
    <s v="WHT Outstg"/>
    <s v="WHT_1800022319 Belema RTK Supplementary Inv 2019 C"/>
    <s v=""/>
    <s v="AB"/>
    <s v=""/>
    <d v="2022-05-31T00:00:00"/>
    <d v="2022-05-31T00:00:00"/>
    <d v="2022-05-31T00:00:00"/>
    <s v="USD"/>
    <n v="441"/>
    <n v="214"/>
    <x v="4"/>
    <n v="7.1333333333333337"/>
    <x v="2"/>
    <x v="2"/>
    <s v="Overdue"/>
    <x v="1"/>
    <s v="USD"/>
    <n v="441"/>
  </r>
  <r>
    <s v="A2310000"/>
    <x v="41"/>
    <x v="40"/>
    <n v="104242058"/>
    <x v="0"/>
    <x v="1"/>
    <x v="1"/>
    <s v="Orupabo, Amoni "/>
    <s v="WHT Outstg"/>
    <s v="WHT_1800022335 Belema-inda Supplementary inv. 2019"/>
    <s v=""/>
    <s v="AB"/>
    <s v=""/>
    <d v="2022-05-31T00:00:00"/>
    <d v="2022-05-31T00:00:00"/>
    <d v="2022-05-31T00:00:00"/>
    <s v="USD"/>
    <n v="83.55"/>
    <n v="214"/>
    <x v="4"/>
    <n v="7.1333333333333337"/>
    <x v="2"/>
    <x v="2"/>
    <s v="Overdue"/>
    <x v="1"/>
    <s v="USD"/>
    <n v="83.55"/>
  </r>
  <r>
    <s v="A2310000"/>
    <x v="41"/>
    <x v="40"/>
    <n v="104242090"/>
    <x v="0"/>
    <x v="1"/>
    <x v="1"/>
    <s v="Orupabo, Amoni "/>
    <s v="WHT Outstg"/>
    <s v="WHT_1800026835 BELEMA INDA OCTOBER 2021 CHA F$"/>
    <s v=""/>
    <s v="AB"/>
    <s v=""/>
    <d v="2022-05-31T00:00:00"/>
    <d v="2022-05-31T00:00:00"/>
    <d v="2022-05-31T00:00:00"/>
    <s v="USD"/>
    <n v="1505.46"/>
    <n v="214"/>
    <x v="4"/>
    <n v="7.1333333333333337"/>
    <x v="2"/>
    <x v="2"/>
    <s v="Overdue"/>
    <x v="1"/>
    <s v="USD"/>
    <n v="1505.46"/>
  </r>
  <r>
    <s v="A2310000"/>
    <x v="41"/>
    <x v="40"/>
    <n v="104242090"/>
    <x v="0"/>
    <x v="1"/>
    <x v="1"/>
    <s v="Orupabo, Amoni "/>
    <s v="WHT Outstg"/>
    <s v="WHT_1800026807 BELEMA  ROBERTKIRI SEPT2021 CHA F$"/>
    <s v=""/>
    <s v="AB"/>
    <s v=""/>
    <d v="2022-05-31T00:00:00"/>
    <d v="2022-05-31T00:00:00"/>
    <d v="2022-05-31T00:00:00"/>
    <s v="USD"/>
    <n v="36.06"/>
    <n v="214"/>
    <x v="4"/>
    <n v="7.1333333333333337"/>
    <x v="2"/>
    <x v="2"/>
    <s v="Overdue"/>
    <x v="1"/>
    <s v="USD"/>
    <n v="36.06"/>
  </r>
  <r>
    <s v="A2310000"/>
    <x v="41"/>
    <x v="40"/>
    <n v="104242090"/>
    <x v="0"/>
    <x v="1"/>
    <x v="1"/>
    <s v="Orupabo, Amoni "/>
    <s v="WHT Outstg"/>
    <s v="WHT_1800026693 BELEMA  ROBERTKIRI SEPT 2021 F$"/>
    <s v=""/>
    <s v="AB"/>
    <s v=""/>
    <d v="2022-05-31T00:00:00"/>
    <d v="2022-05-31T00:00:00"/>
    <d v="2022-05-31T00:00:00"/>
    <s v="USD"/>
    <n v="1827.98"/>
    <n v="214"/>
    <x v="4"/>
    <n v="7.1333333333333337"/>
    <x v="2"/>
    <x v="2"/>
    <s v="Overdue"/>
    <x v="1"/>
    <s v="USD"/>
    <n v="1827.98"/>
  </r>
  <r>
    <s v="A2310000"/>
    <x v="41"/>
    <x v="40"/>
    <n v="104242090"/>
    <x v="0"/>
    <x v="1"/>
    <x v="1"/>
    <s v="Orupabo, Amoni "/>
    <s v="WHT Outstg"/>
    <s v="WHT_1800026695 BELEMA INDA  SEPTEMBER 2021 CHA F$"/>
    <s v=""/>
    <s v="AB"/>
    <s v=""/>
    <d v="2022-05-31T00:00:00"/>
    <d v="2022-05-31T00:00:00"/>
    <d v="2022-05-31T00:00:00"/>
    <s v="USD"/>
    <n v="1455.83"/>
    <n v="214"/>
    <x v="4"/>
    <n v="7.1333333333333337"/>
    <x v="2"/>
    <x v="2"/>
    <s v="Overdue"/>
    <x v="1"/>
    <s v="USD"/>
    <n v="1455.83"/>
  </r>
  <r>
    <s v="A2310000"/>
    <x v="41"/>
    <x v="40"/>
    <n v="104242090"/>
    <x v="0"/>
    <x v="1"/>
    <x v="1"/>
    <s v="Orupabo, Amoni "/>
    <s v="WHT Outstg"/>
    <s v="WHT_1800026567 BELEMA INDA AUGUST 2021 Crude F$"/>
    <s v=""/>
    <s v="AB"/>
    <s v=""/>
    <d v="2022-05-31T00:00:00"/>
    <d v="2022-05-31T00:00:00"/>
    <d v="2022-05-31T00:00:00"/>
    <s v="USD"/>
    <n v="1503.4"/>
    <n v="214"/>
    <x v="4"/>
    <n v="7.1333333333333337"/>
    <x v="2"/>
    <x v="2"/>
    <s v="Overdue"/>
    <x v="1"/>
    <s v="USD"/>
    <n v="1503.4"/>
  </r>
  <r>
    <s v="A2310000"/>
    <x v="41"/>
    <x v="40"/>
    <n v="104242090"/>
    <x v="0"/>
    <x v="1"/>
    <x v="1"/>
    <s v="Orupabo, Amoni "/>
    <s v="WHT Outstg"/>
    <s v="WHT_1800026565 BELEMA ROBERTKIRI AUGUST 2021 F$"/>
    <s v=""/>
    <s v="AB"/>
    <s v=""/>
    <d v="2022-05-31T00:00:00"/>
    <d v="2022-05-31T00:00:00"/>
    <d v="2022-05-31T00:00:00"/>
    <s v="USD"/>
    <n v="5691.18"/>
    <n v="214"/>
    <x v="4"/>
    <n v="7.1333333333333337"/>
    <x v="2"/>
    <x v="2"/>
    <s v="Overdue"/>
    <x v="1"/>
    <s v="USD"/>
    <n v="5691.18"/>
  </r>
  <r>
    <s v="A2310000"/>
    <x v="41"/>
    <x v="40"/>
    <n v="104242090"/>
    <x v="0"/>
    <x v="1"/>
    <x v="1"/>
    <s v="Orupabo, Amoni "/>
    <s v="WHT Outstg"/>
    <s v="WHT_1800026446 BELEMA INDA  JULY 2021 Crude Handli"/>
    <s v=""/>
    <s v="AB"/>
    <s v=""/>
    <d v="2022-05-31T00:00:00"/>
    <d v="2022-05-31T00:00:00"/>
    <d v="2022-05-31T00:00:00"/>
    <s v="USD"/>
    <n v="1367.72"/>
    <n v="214"/>
    <x v="4"/>
    <n v="7.1333333333333337"/>
    <x v="2"/>
    <x v="2"/>
    <s v="Overdue"/>
    <x v="1"/>
    <s v="USD"/>
    <n v="1367.72"/>
  </r>
  <r>
    <s v="A2310000"/>
    <x v="41"/>
    <x v="40"/>
    <n v="104242090"/>
    <x v="0"/>
    <x v="1"/>
    <x v="1"/>
    <s v="Orupabo, Amoni "/>
    <s v="WHT Outstg"/>
    <s v="WHT_1800026444 BELEMA ROBERTKIRI JULY 2021 CHA F$"/>
    <s v=""/>
    <s v="AB"/>
    <s v=""/>
    <d v="2022-05-31T00:00:00"/>
    <d v="2022-05-31T00:00:00"/>
    <d v="2022-05-31T00:00:00"/>
    <s v="USD"/>
    <n v="5472.56"/>
    <n v="214"/>
    <x v="4"/>
    <n v="7.1333333333333337"/>
    <x v="2"/>
    <x v="2"/>
    <s v="Overdue"/>
    <x v="1"/>
    <s v="USD"/>
    <n v="5472.56"/>
  </r>
  <r>
    <s v="A2310000"/>
    <x v="41"/>
    <x v="40"/>
    <n v="104242090"/>
    <x v="0"/>
    <x v="1"/>
    <x v="1"/>
    <s v="Orupabo, Amoni "/>
    <s v="WHT Outstg"/>
    <s v="WHT_1800026312 BELEMA INDA June 2021 Crude F$"/>
    <s v=""/>
    <s v="AB"/>
    <s v=""/>
    <d v="2022-05-31T00:00:00"/>
    <d v="2022-05-31T00:00:00"/>
    <d v="2022-05-31T00:00:00"/>
    <s v="USD"/>
    <n v="1586.11"/>
    <n v="214"/>
    <x v="4"/>
    <n v="7.1333333333333337"/>
    <x v="2"/>
    <x v="2"/>
    <s v="Overdue"/>
    <x v="1"/>
    <s v="USD"/>
    <n v="1586.11"/>
  </r>
  <r>
    <s v="A2310000"/>
    <x v="41"/>
    <x v="40"/>
    <n v="104242090"/>
    <x v="0"/>
    <x v="1"/>
    <x v="1"/>
    <s v="Orupabo, Amoni "/>
    <s v="WHT Outstg"/>
    <s v="WHT_1800026310 BELEMA ROBERTKIRI June 2021 CrudeF$"/>
    <s v=""/>
    <s v="AB"/>
    <s v=""/>
    <d v="2022-05-31T00:00:00"/>
    <d v="2022-05-31T00:00:00"/>
    <d v="2022-05-31T00:00:00"/>
    <s v="USD"/>
    <n v="10771.68"/>
    <n v="214"/>
    <x v="4"/>
    <n v="7.1333333333333337"/>
    <x v="2"/>
    <x v="2"/>
    <s v="Overdue"/>
    <x v="1"/>
    <s v="USD"/>
    <n v="10771.68"/>
  </r>
  <r>
    <s v="A2310000"/>
    <x v="41"/>
    <x v="40"/>
    <n v="104242090"/>
    <x v="0"/>
    <x v="1"/>
    <x v="1"/>
    <s v="Orupabo, Amoni "/>
    <s v="WHT Outstg"/>
    <s v="WHT_1800026284 BELEMA INDA JAN-APR SUPPLE F$"/>
    <s v=""/>
    <s v="AB"/>
    <s v=""/>
    <d v="2022-05-31T00:00:00"/>
    <d v="2022-05-31T00:00:00"/>
    <d v="2022-05-31T00:00:00"/>
    <s v="USD"/>
    <n v="135.31"/>
    <n v="214"/>
    <x v="4"/>
    <n v="7.1333333333333337"/>
    <x v="2"/>
    <x v="2"/>
    <s v="Overdue"/>
    <x v="1"/>
    <s v="USD"/>
    <n v="135.31"/>
  </r>
  <r>
    <s v="A2310000"/>
    <x v="41"/>
    <x v="40"/>
    <n v="104242090"/>
    <x v="0"/>
    <x v="1"/>
    <x v="1"/>
    <s v="Orupabo, Amoni "/>
    <s v="WHT Outstg"/>
    <s v="WHT_1800026155 BELEMA INDA MAY 2021 Crude F$"/>
    <s v=""/>
    <s v="AB"/>
    <s v=""/>
    <d v="2022-05-31T00:00:00"/>
    <d v="2022-05-31T00:00:00"/>
    <d v="2022-05-31T00:00:00"/>
    <s v="USD"/>
    <n v="1486.35"/>
    <n v="214"/>
    <x v="4"/>
    <n v="7.1333333333333337"/>
    <x v="2"/>
    <x v="2"/>
    <s v="Overdue"/>
    <x v="1"/>
    <s v="USD"/>
    <n v="1486.35"/>
  </r>
  <r>
    <s v="A2310000"/>
    <x v="41"/>
    <x v="40"/>
    <n v="104242090"/>
    <x v="0"/>
    <x v="1"/>
    <x v="1"/>
    <s v="Orupabo, Amoni "/>
    <s v="WHT Outstg"/>
    <s v="WHT_1800026153 BELEMA ROBERTKIRI MAY 2021 Crude F$"/>
    <s v=""/>
    <s v="AB"/>
    <s v=""/>
    <d v="2022-05-31T00:00:00"/>
    <d v="2022-05-31T00:00:00"/>
    <d v="2022-05-31T00:00:00"/>
    <s v="USD"/>
    <n v="10486.52"/>
    <n v="214"/>
    <x v="4"/>
    <n v="7.1333333333333337"/>
    <x v="2"/>
    <x v="2"/>
    <s v="Overdue"/>
    <x v="1"/>
    <s v="USD"/>
    <n v="10486.52"/>
  </r>
  <r>
    <s v="A2310000"/>
    <x v="41"/>
    <x v="40"/>
    <n v="104242090"/>
    <x v="0"/>
    <x v="1"/>
    <x v="1"/>
    <s v="Orupabo, Amoni "/>
    <s v="WHT Outstg"/>
    <s v="WHT_1800025978 BELEMA INDA APR 2021 Crude F$"/>
    <s v=""/>
    <s v="AB"/>
    <s v=""/>
    <d v="2022-05-31T00:00:00"/>
    <d v="2022-05-31T00:00:00"/>
    <d v="2022-05-31T00:00:00"/>
    <s v="USD"/>
    <n v="1403.65"/>
    <n v="214"/>
    <x v="4"/>
    <n v="7.1333333333333337"/>
    <x v="2"/>
    <x v="2"/>
    <s v="Overdue"/>
    <x v="1"/>
    <s v="USD"/>
    <n v="1403.65"/>
  </r>
  <r>
    <s v="A2310000"/>
    <x v="41"/>
    <x v="40"/>
    <n v="104242090"/>
    <x v="0"/>
    <x v="1"/>
    <x v="1"/>
    <s v="Orupabo, Amoni "/>
    <s v="WHT Outstg"/>
    <s v="WHT_1800025976 BELEMA Robertkiri APR 2021 Crude F$"/>
    <s v=""/>
    <s v="AB"/>
    <s v=""/>
    <d v="2022-05-31T00:00:00"/>
    <d v="2022-05-31T00:00:00"/>
    <d v="2022-05-31T00:00:00"/>
    <s v="USD"/>
    <n v="10353.25"/>
    <n v="214"/>
    <x v="4"/>
    <n v="7.1333333333333337"/>
    <x v="2"/>
    <x v="2"/>
    <s v="Overdue"/>
    <x v="1"/>
    <s v="USD"/>
    <n v="10353.25"/>
  </r>
  <r>
    <s v="A2310000"/>
    <x v="41"/>
    <x v="40"/>
    <n v="104242090"/>
    <x v="0"/>
    <x v="1"/>
    <x v="1"/>
    <s v="Orupabo, Amoni "/>
    <s v="WHT Outstg"/>
    <s v="WHT_1800025846 BELEMA INDA MARCH 2021 Crude F$"/>
    <s v=""/>
    <s v="AB"/>
    <s v=""/>
    <d v="2022-05-31T00:00:00"/>
    <d v="2022-05-31T00:00:00"/>
    <d v="2022-05-31T00:00:00"/>
    <s v="USD"/>
    <n v="1451.67"/>
    <n v="214"/>
    <x v="4"/>
    <n v="7.1333333333333337"/>
    <x v="2"/>
    <x v="2"/>
    <s v="Overdue"/>
    <x v="1"/>
    <s v="USD"/>
    <n v="1451.67"/>
  </r>
  <r>
    <s v="A2310000"/>
    <x v="41"/>
    <x v="40"/>
    <n v="104242090"/>
    <x v="0"/>
    <x v="1"/>
    <x v="1"/>
    <s v="Orupabo, Amoni "/>
    <s v="WHT Outstg"/>
    <s v="WHT_1800025844 BELEMA ROBERTKIRI  MARCH 2021 F$"/>
    <s v=""/>
    <s v="AB"/>
    <s v=""/>
    <d v="2022-05-31T00:00:00"/>
    <d v="2022-05-31T00:00:00"/>
    <d v="2022-05-31T00:00:00"/>
    <s v="USD"/>
    <n v="11055.39"/>
    <n v="214"/>
    <x v="4"/>
    <n v="7.1333333333333337"/>
    <x v="2"/>
    <x v="2"/>
    <s v="Overdue"/>
    <x v="1"/>
    <s v="USD"/>
    <n v="11055.39"/>
  </r>
  <r>
    <s v="A2310000"/>
    <x v="41"/>
    <x v="40"/>
    <n v="104242090"/>
    <x v="0"/>
    <x v="1"/>
    <x v="1"/>
    <s v="Orupabo, Amoni "/>
    <s v="WHT Outstg"/>
    <s v="WHT_1800025707 BELEMA INDA FEB 2021 Crude F$"/>
    <s v=""/>
    <s v="AB"/>
    <s v=""/>
    <d v="2022-05-31T00:00:00"/>
    <d v="2022-05-31T00:00:00"/>
    <d v="2022-05-31T00:00:00"/>
    <s v="USD"/>
    <n v="1308.31"/>
    <n v="214"/>
    <x v="4"/>
    <n v="7.1333333333333337"/>
    <x v="2"/>
    <x v="2"/>
    <s v="Overdue"/>
    <x v="1"/>
    <s v="USD"/>
    <n v="1308.31"/>
  </r>
  <r>
    <s v="A2310000"/>
    <x v="41"/>
    <x v="40"/>
    <n v="104242090"/>
    <x v="0"/>
    <x v="1"/>
    <x v="1"/>
    <s v="Orupabo, Amoni "/>
    <s v="WHT Outstg"/>
    <s v="WHT_1800025705 BELEMA ROBERTKIRI FEB 2021 Crude F$"/>
    <s v=""/>
    <s v="AB"/>
    <s v=""/>
    <d v="2022-05-31T00:00:00"/>
    <d v="2022-05-31T00:00:00"/>
    <d v="2022-05-31T00:00:00"/>
    <s v="USD"/>
    <n v="10148.209999999999"/>
    <n v="214"/>
    <x v="4"/>
    <n v="7.1333333333333337"/>
    <x v="2"/>
    <x v="2"/>
    <s v="Overdue"/>
    <x v="1"/>
    <s v="USD"/>
    <n v="10148.209999999999"/>
  </r>
  <r>
    <s v="A2310000"/>
    <x v="41"/>
    <x v="40"/>
    <n v="104242090"/>
    <x v="0"/>
    <x v="1"/>
    <x v="1"/>
    <s v="Orupabo, Amoni "/>
    <s v="WHT Outstg"/>
    <s v="WHT_1800025553 BELEMA INDA JAN 2021 Crude F$"/>
    <s v=""/>
    <s v="AB"/>
    <s v=""/>
    <d v="2022-05-31T00:00:00"/>
    <d v="2022-05-31T00:00:00"/>
    <d v="2022-05-31T00:00:00"/>
    <s v="USD"/>
    <n v="1400.97"/>
    <n v="214"/>
    <x v="4"/>
    <n v="7.1333333333333337"/>
    <x v="2"/>
    <x v="2"/>
    <s v="Overdue"/>
    <x v="1"/>
    <s v="USD"/>
    <n v="1400.97"/>
  </r>
  <r>
    <s v="A2310000"/>
    <x v="41"/>
    <x v="40"/>
    <n v="104242090"/>
    <x v="0"/>
    <x v="1"/>
    <x v="1"/>
    <s v="Orupabo, Amoni "/>
    <s v="WHT Outstg"/>
    <s v="WHT_1800025551 BELEMA ROBERTKIRI JAN 2021 Crude F$"/>
    <s v=""/>
    <s v="AB"/>
    <s v=""/>
    <d v="2022-05-31T00:00:00"/>
    <d v="2022-05-31T00:00:00"/>
    <d v="2022-05-31T00:00:00"/>
    <s v="USD"/>
    <n v="11459.39"/>
    <n v="214"/>
    <x v="4"/>
    <n v="7.1333333333333337"/>
    <x v="2"/>
    <x v="2"/>
    <s v="Overdue"/>
    <x v="1"/>
    <s v="USD"/>
    <n v="11459.39"/>
  </r>
  <r>
    <s v="A2310000"/>
    <x v="41"/>
    <x v="40"/>
    <n v="104242090"/>
    <x v="0"/>
    <x v="1"/>
    <x v="1"/>
    <s v="Orupabo, Amoni "/>
    <s v="WHT Outstg"/>
    <s v="WHT_1800025436 BELEMA INDA DEC 2020 Crude F$"/>
    <s v=""/>
    <s v="AB"/>
    <s v=""/>
    <d v="2022-05-31T00:00:00"/>
    <d v="2022-05-31T00:00:00"/>
    <d v="2022-05-31T00:00:00"/>
    <s v="USD"/>
    <n v="1502.27"/>
    <n v="214"/>
    <x v="4"/>
    <n v="7.1333333333333337"/>
    <x v="2"/>
    <x v="2"/>
    <s v="Overdue"/>
    <x v="1"/>
    <s v="USD"/>
    <n v="1502.27"/>
  </r>
  <r>
    <s v="A2310000"/>
    <x v="41"/>
    <x v="40"/>
    <n v="104242090"/>
    <x v="0"/>
    <x v="1"/>
    <x v="1"/>
    <s v="Orupabo, Amoni "/>
    <s v="WHT Outstg"/>
    <s v="WHT_1800025434 BELEMA ROBERTKIRI DEC 2020 Crude F$"/>
    <s v=""/>
    <s v="AB"/>
    <s v=""/>
    <d v="2022-05-31T00:00:00"/>
    <d v="2022-05-31T00:00:00"/>
    <d v="2022-05-31T00:00:00"/>
    <s v="USD"/>
    <n v="11268.19"/>
    <n v="214"/>
    <x v="4"/>
    <n v="7.1333333333333337"/>
    <x v="2"/>
    <x v="2"/>
    <s v="Overdue"/>
    <x v="1"/>
    <s v="USD"/>
    <n v="11268.19"/>
  </r>
  <r>
    <s v="A2310000"/>
    <x v="41"/>
    <x v="40"/>
    <n v="104242090"/>
    <x v="0"/>
    <x v="1"/>
    <x v="1"/>
    <s v="Orupabo, Amoni "/>
    <s v="WHT Outstg"/>
    <s v="WHT_1800025259 BELEMA INDA NOV 2020 Crude F$"/>
    <s v=""/>
    <s v="AB"/>
    <s v=""/>
    <d v="2022-05-31T00:00:00"/>
    <d v="2022-05-31T00:00:00"/>
    <d v="2022-05-31T00:00:00"/>
    <s v="USD"/>
    <n v="1455.11"/>
    <n v="214"/>
    <x v="4"/>
    <n v="7.1333333333333337"/>
    <x v="2"/>
    <x v="2"/>
    <s v="Overdue"/>
    <x v="1"/>
    <s v="USD"/>
    <n v="1455.11"/>
  </r>
  <r>
    <s v="A2310000"/>
    <x v="41"/>
    <x v="40"/>
    <n v="104242090"/>
    <x v="0"/>
    <x v="1"/>
    <x v="1"/>
    <s v="Orupabo, Amoni "/>
    <s v="WHT Outstg"/>
    <s v="WHT_1800025257 BELEMA ROBERTKIRI NOV 2020 Crude F$"/>
    <s v=""/>
    <s v="AB"/>
    <s v=""/>
    <d v="2022-05-31T00:00:00"/>
    <d v="2022-05-31T00:00:00"/>
    <d v="2022-05-31T00:00:00"/>
    <s v="USD"/>
    <n v="11053.97"/>
    <n v="214"/>
    <x v="4"/>
    <n v="7.1333333333333337"/>
    <x v="2"/>
    <x v="2"/>
    <s v="Overdue"/>
    <x v="1"/>
    <s v="USD"/>
    <n v="11053.97"/>
  </r>
  <r>
    <s v="A2310000"/>
    <x v="41"/>
    <x v="40"/>
    <n v="104242090"/>
    <x v="0"/>
    <x v="1"/>
    <x v="1"/>
    <s v="Orupabo, Amoni "/>
    <s v="WHT Outstg"/>
    <s v="WHT Bal for redistribution WHT/NCD"/>
    <s v=""/>
    <s v="AB"/>
    <s v=""/>
    <d v="2022-05-31T00:00:00"/>
    <d v="2022-05-31T00:00:00"/>
    <d v="2022-05-31T00:00:00"/>
    <s v="USD"/>
    <n v="144798.26999999999"/>
    <n v="214"/>
    <x v="4"/>
    <n v="7.1333333333333337"/>
    <x v="2"/>
    <x v="2"/>
    <s v="Overdue"/>
    <x v="1"/>
    <s v="USD"/>
    <n v="144798.26999999999"/>
  </r>
  <r>
    <s v="A2310000"/>
    <x v="41"/>
    <x v="40"/>
    <n v="103929326"/>
    <x v="0"/>
    <x v="1"/>
    <x v="1"/>
    <s v="Orupabo, Amoni 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833"/>
    <x v="4"/>
    <n v="27.766666666666666"/>
    <x v="4"/>
    <x v="2"/>
    <s v="Overdue"/>
    <x v="1"/>
    <s v="USD"/>
    <n v="21295.360000000001"/>
  </r>
  <r>
    <s v="A2310000"/>
    <x v="41"/>
    <x v="40"/>
    <n v="103929326"/>
    <x v="0"/>
    <x v="1"/>
    <x v="1"/>
    <s v="Orupabo, Amoni "/>
    <s v="WHT Outstg"/>
    <s v="WHT ON INV 1800021800 ROBERTKIRI APR 2019 CHA"/>
    <s v=""/>
    <s v="AB"/>
    <s v=""/>
    <d v="2020-06-11T00:00:00"/>
    <d v="2020-06-11T00:00:00"/>
    <d v="2020-09-19T00:00:00"/>
    <s v="USD"/>
    <n v="17640.5"/>
    <n v="833"/>
    <x v="4"/>
    <n v="27.766666666666666"/>
    <x v="4"/>
    <x v="2"/>
    <s v="Overdue"/>
    <x v="1"/>
    <s v="USD"/>
    <n v="17640.5"/>
  </r>
  <r>
    <s v="A2310000"/>
    <x v="41"/>
    <x v="40"/>
    <n v="103929326"/>
    <x v="0"/>
    <x v="1"/>
    <x v="1"/>
    <s v="Orupabo, Amoni "/>
    <s v="WHT Outstg"/>
    <s v="WHT ON INV 1800021802 INDA APR 2019 CHA"/>
    <s v=""/>
    <s v="AB"/>
    <s v=""/>
    <d v="2020-06-11T00:00:00"/>
    <d v="2020-06-11T00:00:00"/>
    <d v="2020-09-19T00:00:00"/>
    <s v="USD"/>
    <n v="4401.18"/>
    <n v="833"/>
    <x v="4"/>
    <n v="27.766666666666666"/>
    <x v="4"/>
    <x v="2"/>
    <s v="Overdue"/>
    <x v="1"/>
    <s v="USD"/>
    <n v="4401.18"/>
  </r>
  <r>
    <s v="A2310000"/>
    <x v="41"/>
    <x v="40"/>
    <n v="103929326"/>
    <x v="0"/>
    <x v="1"/>
    <x v="1"/>
    <s v="Orupabo, Amoni 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833"/>
    <x v="4"/>
    <n v="27.766666666666666"/>
    <x v="4"/>
    <x v="2"/>
    <s v="Overdue"/>
    <x v="1"/>
    <s v="USD"/>
    <n v="21976.66"/>
  </r>
  <r>
    <s v="A2310000"/>
    <x v="41"/>
    <x v="40"/>
    <n v="103929326"/>
    <x v="0"/>
    <x v="1"/>
    <x v="1"/>
    <s v="Orupabo, Amoni 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833"/>
    <x v="4"/>
    <n v="27.766666666666666"/>
    <x v="4"/>
    <x v="2"/>
    <s v="Overdue"/>
    <x v="1"/>
    <s v="USD"/>
    <n v="4403.3500000000004"/>
  </r>
  <r>
    <s v="A2310000"/>
    <x v="41"/>
    <x v="40"/>
    <n v="103929326"/>
    <x v="0"/>
    <x v="1"/>
    <x v="1"/>
    <s v="Orupabo, Amoni "/>
    <s v="WHT Outstg"/>
    <s v="WHT ON INV 1800022152 ROBERTKIRI JUN 2019 CHA"/>
    <s v=""/>
    <s v="AB"/>
    <s v=""/>
    <d v="2020-06-11T00:00:00"/>
    <d v="2020-06-11T00:00:00"/>
    <d v="2020-09-19T00:00:00"/>
    <s v="USD"/>
    <n v="26246.65"/>
    <n v="833"/>
    <x v="4"/>
    <n v="27.766666666666666"/>
    <x v="4"/>
    <x v="2"/>
    <s v="Overdue"/>
    <x v="1"/>
    <s v="USD"/>
    <n v="26246.65"/>
  </r>
  <r>
    <s v="A2310000"/>
    <x v="41"/>
    <x v="40"/>
    <n v="103929326"/>
    <x v="0"/>
    <x v="1"/>
    <x v="1"/>
    <s v="Orupabo, Amoni "/>
    <s v="WHT Outstg"/>
    <s v="WHT ON INV 1800022154 INDA JUN 2019 CHA"/>
    <s v=""/>
    <s v="AB"/>
    <s v=""/>
    <d v="2020-06-11T00:00:00"/>
    <d v="2020-06-11T00:00:00"/>
    <d v="2020-09-19T00:00:00"/>
    <s v="USD"/>
    <n v="3842.11"/>
    <n v="833"/>
    <x v="4"/>
    <n v="27.766666666666666"/>
    <x v="4"/>
    <x v="2"/>
    <s v="Overdue"/>
    <x v="1"/>
    <s v="USD"/>
    <n v="3842.11"/>
  </r>
  <r>
    <s v="A2310000"/>
    <x v="41"/>
    <x v="40"/>
    <n v="103929326"/>
    <x v="0"/>
    <x v="1"/>
    <x v="1"/>
    <s v="Orupabo, Amoni "/>
    <s v="WHT Outstg"/>
    <s v="WHT ON INV 1800022406 ROBERTKIRI JUL 2019 CHA"/>
    <s v=""/>
    <s v="AB"/>
    <s v=""/>
    <d v="2020-06-11T00:00:00"/>
    <d v="2020-06-11T00:00:00"/>
    <d v="2020-09-19T00:00:00"/>
    <s v="USD"/>
    <n v="27183.08"/>
    <n v="833"/>
    <x v="4"/>
    <n v="27.766666666666666"/>
    <x v="4"/>
    <x v="2"/>
    <s v="Overdue"/>
    <x v="1"/>
    <s v="USD"/>
    <n v="27183.08"/>
  </r>
  <r>
    <s v="A2310000"/>
    <x v="41"/>
    <x v="40"/>
    <n v="103929326"/>
    <x v="0"/>
    <x v="1"/>
    <x v="1"/>
    <s v="Orupabo, Amoni "/>
    <s v="WHT Outstg"/>
    <s v="WHT ON INV 1800022408 INDA  JUL 2019 CHA"/>
    <s v=""/>
    <s v="AB"/>
    <s v=""/>
    <d v="2020-06-11T00:00:00"/>
    <d v="2020-06-11T00:00:00"/>
    <d v="2020-09-19T00:00:00"/>
    <s v="USD"/>
    <n v="3784.54"/>
    <n v="833"/>
    <x v="4"/>
    <n v="27.766666666666666"/>
    <x v="4"/>
    <x v="2"/>
    <s v="Overdue"/>
    <x v="1"/>
    <s v="USD"/>
    <n v="3784.54"/>
  </r>
  <r>
    <s v="A2310000"/>
    <x v="41"/>
    <x v="40"/>
    <n v="103929327"/>
    <x v="0"/>
    <x v="1"/>
    <x v="1"/>
    <s v="Orupabo, Amoni 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1249"/>
    <x v="4"/>
    <n v="41.633333333333333"/>
    <x v="4"/>
    <x v="2"/>
    <s v="Overdue"/>
    <x v="1"/>
    <s v="USD"/>
    <n v="27596.68"/>
  </r>
  <r>
    <s v="A2310000"/>
    <x v="41"/>
    <x v="40"/>
    <n v="103929327"/>
    <x v="0"/>
    <x v="1"/>
    <x v="1"/>
    <s v="Orupabo, Amoni "/>
    <s v="WHT Outstg"/>
    <s v="WHT ON INV 1800020984  INDA  NOV 2018 CHA"/>
    <s v=""/>
    <s v="AB"/>
    <s v=""/>
    <d v="2020-06-11T00:00:00"/>
    <d v="2020-06-11T00:00:00"/>
    <d v="2019-07-31T00:00:00"/>
    <s v="USD"/>
    <n v="4365.38"/>
    <n v="1249"/>
    <x v="4"/>
    <n v="41.633333333333333"/>
    <x v="4"/>
    <x v="2"/>
    <s v="Overdue"/>
    <x v="1"/>
    <s v="USD"/>
    <n v="4365.38"/>
  </r>
  <r>
    <s v="A2310000"/>
    <x v="41"/>
    <x v="40"/>
    <n v="103929327"/>
    <x v="0"/>
    <x v="1"/>
    <x v="1"/>
    <s v="Orupabo, Amoni "/>
    <s v="WHT Outstg"/>
    <s v="WHT ON INV 1800021161  DEC 2018 CHA"/>
    <s v=""/>
    <s v="AB"/>
    <s v=""/>
    <d v="2020-06-11T00:00:00"/>
    <d v="2020-06-11T00:00:00"/>
    <d v="2019-07-31T00:00:00"/>
    <s v="USD"/>
    <n v="27709.89"/>
    <n v="1249"/>
    <x v="4"/>
    <n v="41.633333333333333"/>
    <x v="4"/>
    <x v="2"/>
    <s v="Overdue"/>
    <x v="1"/>
    <s v="USD"/>
    <n v="27709.89"/>
  </r>
  <r>
    <s v="A2310000"/>
    <x v="41"/>
    <x v="40"/>
    <n v="103929327"/>
    <x v="0"/>
    <x v="1"/>
    <x v="1"/>
    <s v="Orupabo, Amoni "/>
    <s v="WHT Outstg"/>
    <s v="WHT ON INV 1800021163   DEC 2018 CHA"/>
    <s v=""/>
    <s v="AB"/>
    <s v=""/>
    <d v="2020-06-11T00:00:00"/>
    <d v="2020-06-11T00:00:00"/>
    <d v="2019-07-31T00:00:00"/>
    <s v="USD"/>
    <n v="4498.78"/>
    <n v="1249"/>
    <x v="4"/>
    <n v="41.633333333333333"/>
    <x v="4"/>
    <x v="2"/>
    <s v="Overdue"/>
    <x v="1"/>
    <s v="USD"/>
    <n v="4498.78"/>
  </r>
  <r>
    <s v="A2310000"/>
    <x v="41"/>
    <x v="40"/>
    <n v="103929327"/>
    <x v="0"/>
    <x v="1"/>
    <x v="1"/>
    <s v="Orupabo, Amoni 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1249"/>
    <x v="4"/>
    <n v="41.633333333333333"/>
    <x v="4"/>
    <x v="2"/>
    <s v="Overdue"/>
    <x v="1"/>
    <s v="USD"/>
    <n v="22582.94"/>
  </r>
  <r>
    <s v="A2310000"/>
    <x v="41"/>
    <x v="40"/>
    <n v="103929327"/>
    <x v="0"/>
    <x v="1"/>
    <x v="1"/>
    <s v="Orupabo, Amoni "/>
    <s v="WHT Outstg"/>
    <s v="WHT ON INV 1800021330  INDA  JAN 2019 CHA"/>
    <s v=""/>
    <s v="AB"/>
    <s v=""/>
    <d v="2020-06-11T00:00:00"/>
    <d v="2020-06-11T00:00:00"/>
    <d v="2019-07-31T00:00:00"/>
    <s v="USD"/>
    <n v="4510.76"/>
    <n v="1249"/>
    <x v="4"/>
    <n v="41.633333333333333"/>
    <x v="4"/>
    <x v="2"/>
    <s v="Overdue"/>
    <x v="1"/>
    <s v="USD"/>
    <n v="4510.76"/>
  </r>
  <r>
    <s v="A2310000"/>
    <x v="41"/>
    <x v="40"/>
    <n v="103929327"/>
    <x v="0"/>
    <x v="1"/>
    <x v="1"/>
    <s v="Orupabo, Amoni 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1249"/>
    <x v="4"/>
    <n v="41.633333333333333"/>
    <x v="4"/>
    <x v="2"/>
    <s v="Overdue"/>
    <x v="1"/>
    <s v="USD"/>
    <n v="24282.89"/>
  </r>
  <r>
    <s v="A2310000"/>
    <x v="41"/>
    <x v="40"/>
    <n v="103929327"/>
    <x v="0"/>
    <x v="1"/>
    <x v="1"/>
    <s v="Orupabo, Amoni "/>
    <s v="WHT Outstg"/>
    <s v="WHT ON INV 1800021513  INDA FEB 2019 CHA"/>
    <s v=""/>
    <s v="AB"/>
    <s v=""/>
    <d v="2020-06-11T00:00:00"/>
    <d v="2020-06-11T00:00:00"/>
    <d v="2019-07-31T00:00:00"/>
    <s v="USD"/>
    <n v="4082.19"/>
    <n v="1249"/>
    <x v="4"/>
    <n v="41.633333333333333"/>
    <x v="4"/>
    <x v="2"/>
    <s v="Overdue"/>
    <x v="1"/>
    <s v="USD"/>
    <n v="4082.19"/>
  </r>
  <r>
    <s v="A2310000"/>
    <x v="41"/>
    <x v="40"/>
    <n v="103929327"/>
    <x v="0"/>
    <x v="1"/>
    <x v="1"/>
    <s v="Orupabo, Amoni "/>
    <s v="WHT Outstg"/>
    <s v="WHT ON INV 1800021653   INDA MARCH 2019 CHA"/>
    <s v=""/>
    <s v="AB"/>
    <s v=""/>
    <d v="2020-06-11T00:00:00"/>
    <d v="2020-06-11T00:00:00"/>
    <d v="2019-07-31T00:00:00"/>
    <s v="USD"/>
    <n v="4530.63"/>
    <n v="1249"/>
    <x v="4"/>
    <n v="41.633333333333333"/>
    <x v="4"/>
    <x v="2"/>
    <s v="Overdue"/>
    <x v="1"/>
    <s v="USD"/>
    <n v="4530.63"/>
  </r>
  <r>
    <s v="A2310000"/>
    <x v="41"/>
    <x v="40"/>
    <n v="103933358"/>
    <x v="0"/>
    <x v="1"/>
    <x v="1"/>
    <s v="Orupabo, Amoni "/>
    <s v="WHT Outstg"/>
    <s v="WHT ON 1800017757 JANUARY 2016 SUPPL CHA"/>
    <s v=""/>
    <s v="AB"/>
    <s v=""/>
    <d v="2020-06-22T00:00:00"/>
    <d v="2020-06-22T00:00:00"/>
    <d v="2018-12-31T00:00:00"/>
    <s v="USD"/>
    <n v="574.24"/>
    <n v="1461"/>
    <x v="4"/>
    <n v="48.7"/>
    <x v="4"/>
    <x v="2"/>
    <s v="Overdue"/>
    <x v="1"/>
    <s v="USD"/>
    <n v="574.24"/>
  </r>
  <r>
    <s v="A2310000"/>
    <x v="41"/>
    <x v="40"/>
    <n v="103933358"/>
    <x v="0"/>
    <x v="1"/>
    <x v="1"/>
    <s v="Orupabo, Amoni 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461"/>
    <x v="4"/>
    <n v="48.7"/>
    <x v="4"/>
    <x v="2"/>
    <s v="Overdue"/>
    <x v="1"/>
    <s v="USD"/>
    <n v="26165.14"/>
  </r>
  <r>
    <s v="A2310000"/>
    <x v="41"/>
    <x v="40"/>
    <n v="103933358"/>
    <x v="0"/>
    <x v="1"/>
    <x v="1"/>
    <s v="Orupabo, Amoni 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461"/>
    <x v="4"/>
    <n v="48.7"/>
    <x v="4"/>
    <x v="2"/>
    <s v="Overdue"/>
    <x v="1"/>
    <s v="USD"/>
    <n v="4225.0200000000004"/>
  </r>
  <r>
    <s v="A2310000"/>
    <x v="41"/>
    <x v="40"/>
    <n v="103933358"/>
    <x v="0"/>
    <x v="1"/>
    <x v="1"/>
    <s v="Orupabo, Amoni 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461"/>
    <x v="4"/>
    <n v="48.7"/>
    <x v="4"/>
    <x v="2"/>
    <s v="Overdue"/>
    <x v="1"/>
    <s v="USD"/>
    <n v="148.81"/>
  </r>
  <r>
    <s v="A2310000"/>
    <x v="41"/>
    <x v="40"/>
    <n v="103933358"/>
    <x v="0"/>
    <x v="1"/>
    <x v="1"/>
    <s v="Orupabo, Amoni 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461"/>
    <x v="4"/>
    <n v="48.7"/>
    <x v="4"/>
    <x v="2"/>
    <s v="Overdue"/>
    <x v="1"/>
    <s v="USD"/>
    <n v="25876"/>
  </r>
  <r>
    <s v="A2310000"/>
    <x v="41"/>
    <x v="40"/>
    <n v="103933358"/>
    <x v="0"/>
    <x v="1"/>
    <x v="1"/>
    <s v="Orupabo, Amoni "/>
    <s v="WHT Outstg"/>
    <s v="WHT ON 1800019561 BELEMA INDA FEB 2018 CHA"/>
    <s v=""/>
    <s v="AB"/>
    <s v=""/>
    <d v="2020-06-22T00:00:00"/>
    <d v="2020-06-22T00:00:00"/>
    <d v="2018-12-31T00:00:00"/>
    <s v="USD"/>
    <n v="4088.81"/>
    <n v="1461"/>
    <x v="4"/>
    <n v="48.7"/>
    <x v="4"/>
    <x v="2"/>
    <s v="Overdue"/>
    <x v="1"/>
    <s v="USD"/>
    <n v="4088.81"/>
  </r>
  <r>
    <s v="A2310000"/>
    <x v="41"/>
    <x v="40"/>
    <n v="103933358"/>
    <x v="0"/>
    <x v="1"/>
    <x v="1"/>
    <s v="Orupabo, Amoni 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461"/>
    <x v="4"/>
    <n v="48.7"/>
    <x v="4"/>
    <x v="2"/>
    <s v="Overdue"/>
    <x v="1"/>
    <s v="USD"/>
    <n v="27766.57"/>
  </r>
  <r>
    <s v="A2310000"/>
    <x v="41"/>
    <x v="40"/>
    <n v="103933358"/>
    <x v="0"/>
    <x v="1"/>
    <x v="1"/>
    <s v="Orupabo, Amoni 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461"/>
    <x v="4"/>
    <n v="48.7"/>
    <x v="4"/>
    <x v="2"/>
    <s v="Overdue"/>
    <x v="1"/>
    <s v="USD"/>
    <n v="4458.7700000000004"/>
  </r>
  <r>
    <s v="A2310000"/>
    <x v="41"/>
    <x v="40"/>
    <n v="103933358"/>
    <x v="0"/>
    <x v="1"/>
    <x v="1"/>
    <s v="Orupabo, Amoni 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461"/>
    <x v="4"/>
    <n v="48.7"/>
    <x v="4"/>
    <x v="2"/>
    <s v="Overdue"/>
    <x v="1"/>
    <s v="USD"/>
    <n v="337.7"/>
  </r>
  <r>
    <s v="A2310000"/>
    <x v="41"/>
    <x v="40"/>
    <n v="103933358"/>
    <x v="0"/>
    <x v="1"/>
    <x v="1"/>
    <s v="Orupabo, Amoni 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461"/>
    <x v="4"/>
    <n v="48.7"/>
    <x v="4"/>
    <x v="2"/>
    <s v="Overdue"/>
    <x v="1"/>
    <s v="USD"/>
    <n v="2623"/>
  </r>
  <r>
    <s v="A2310000"/>
    <x v="41"/>
    <x v="40"/>
    <n v="103933358"/>
    <x v="0"/>
    <x v="1"/>
    <x v="1"/>
    <s v="Orupabo, Amoni 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461"/>
    <x v="4"/>
    <n v="48.7"/>
    <x v="4"/>
    <x v="2"/>
    <s v="Overdue"/>
    <x v="1"/>
    <s v="USD"/>
    <n v="27168.52"/>
  </r>
  <r>
    <s v="A2310000"/>
    <x v="41"/>
    <x v="40"/>
    <n v="103933358"/>
    <x v="0"/>
    <x v="1"/>
    <x v="1"/>
    <s v="Orupabo, Amoni "/>
    <s v="WHT Outstg"/>
    <s v="WHT ON 1800019914 BELEMA INDA APR 2018 CHA"/>
    <s v=""/>
    <s v="AB"/>
    <s v=""/>
    <d v="2020-06-22T00:00:00"/>
    <d v="2020-06-22T00:00:00"/>
    <d v="2018-12-31T00:00:00"/>
    <s v="USD"/>
    <n v="4341.04"/>
    <n v="1461"/>
    <x v="4"/>
    <n v="48.7"/>
    <x v="4"/>
    <x v="2"/>
    <s v="Overdue"/>
    <x v="1"/>
    <s v="USD"/>
    <n v="4341.04"/>
  </r>
  <r>
    <s v="A2310000"/>
    <x v="41"/>
    <x v="40"/>
    <n v="103933358"/>
    <x v="0"/>
    <x v="1"/>
    <x v="1"/>
    <s v="Orupabo, Amoni 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461"/>
    <x v="4"/>
    <n v="48.7"/>
    <x v="4"/>
    <x v="2"/>
    <s v="Overdue"/>
    <x v="1"/>
    <s v="USD"/>
    <n v="21431.88"/>
  </r>
  <r>
    <s v="A2310000"/>
    <x v="41"/>
    <x v="40"/>
    <n v="103933358"/>
    <x v="0"/>
    <x v="1"/>
    <x v="1"/>
    <s v="Orupabo, Amoni "/>
    <s v="WHT Outstg"/>
    <s v="WHT ON 1800020048 BELEMA MAY 2018 CHA INDA"/>
    <s v=""/>
    <s v="AB"/>
    <s v=""/>
    <d v="2020-06-22T00:00:00"/>
    <d v="2020-06-22T00:00:00"/>
    <d v="2018-12-31T00:00:00"/>
    <s v="USD"/>
    <n v="4633.03"/>
    <n v="1461"/>
    <x v="4"/>
    <n v="48.7"/>
    <x v="4"/>
    <x v="2"/>
    <s v="Overdue"/>
    <x v="1"/>
    <s v="USD"/>
    <n v="4633.03"/>
  </r>
  <r>
    <s v="A2310000"/>
    <x v="41"/>
    <x v="40"/>
    <n v="103933358"/>
    <x v="0"/>
    <x v="1"/>
    <x v="1"/>
    <s v="Orupabo, Amoni 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461"/>
    <x v="4"/>
    <n v="48.7"/>
    <x v="4"/>
    <x v="2"/>
    <s v="Overdue"/>
    <x v="1"/>
    <s v="USD"/>
    <n v="6764.91"/>
  </r>
  <r>
    <s v="A2310000"/>
    <x v="41"/>
    <x v="40"/>
    <n v="103933358"/>
    <x v="0"/>
    <x v="1"/>
    <x v="1"/>
    <s v="Orupabo, Amoni "/>
    <s v="WHT Outstg"/>
    <s v="WHT ON 1800020206 BELEMA INDA JUN 2018 CHA"/>
    <s v=""/>
    <s v="AB"/>
    <s v=""/>
    <d v="2020-06-22T00:00:00"/>
    <d v="2020-06-22T00:00:00"/>
    <d v="2018-12-31T00:00:00"/>
    <s v="USD"/>
    <n v="4393.55"/>
    <n v="1461"/>
    <x v="4"/>
    <n v="48.7"/>
    <x v="4"/>
    <x v="2"/>
    <s v="Overdue"/>
    <x v="1"/>
    <s v="USD"/>
    <n v="4393.55"/>
  </r>
  <r>
    <s v="A2310000"/>
    <x v="41"/>
    <x v="40"/>
    <n v="103933358"/>
    <x v="0"/>
    <x v="1"/>
    <x v="1"/>
    <s v="Orupabo, Amoni 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461"/>
    <x v="4"/>
    <n v="48.7"/>
    <x v="4"/>
    <x v="2"/>
    <s v="Overdue"/>
    <x v="1"/>
    <s v="USD"/>
    <n v="20859.32"/>
  </r>
  <r>
    <s v="A2310000"/>
    <x v="41"/>
    <x v="40"/>
    <n v="103933358"/>
    <x v="0"/>
    <x v="1"/>
    <x v="1"/>
    <s v="Orupabo, Amoni "/>
    <s v="WHT Outstg"/>
    <s v="WHT ON 1800020352 BELEMA INDA JULY  2018 CHA"/>
    <s v=""/>
    <s v="AB"/>
    <s v=""/>
    <d v="2020-06-22T00:00:00"/>
    <d v="2020-06-22T00:00:00"/>
    <d v="2018-12-31T00:00:00"/>
    <s v="USD"/>
    <n v="4598.88"/>
    <n v="1461"/>
    <x v="4"/>
    <n v="48.7"/>
    <x v="4"/>
    <x v="2"/>
    <s v="Overdue"/>
    <x v="1"/>
    <s v="USD"/>
    <n v="4598.88"/>
  </r>
  <r>
    <s v="A2310000"/>
    <x v="41"/>
    <x v="40"/>
    <n v="103933358"/>
    <x v="0"/>
    <x v="1"/>
    <x v="1"/>
    <s v="Orupabo, Amoni 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461"/>
    <x v="4"/>
    <n v="48.7"/>
    <x v="4"/>
    <x v="2"/>
    <s v="Overdue"/>
    <x v="1"/>
    <s v="USD"/>
    <n v="23236.25"/>
  </r>
  <r>
    <s v="A2310000"/>
    <x v="41"/>
    <x v="40"/>
    <n v="103933358"/>
    <x v="0"/>
    <x v="1"/>
    <x v="1"/>
    <s v="Orupabo, Amoni "/>
    <s v="WHT Outstg"/>
    <s v="WHT ON 1800020481 BELEMA AUG 2018 CHA  INDA"/>
    <s v=""/>
    <s v="AB"/>
    <s v=""/>
    <d v="2020-06-22T00:00:00"/>
    <d v="2020-06-22T00:00:00"/>
    <d v="2018-12-31T00:00:00"/>
    <s v="USD"/>
    <n v="3075.36"/>
    <n v="1461"/>
    <x v="4"/>
    <n v="48.7"/>
    <x v="4"/>
    <x v="2"/>
    <s v="Overdue"/>
    <x v="1"/>
    <s v="USD"/>
    <n v="3075.36"/>
  </r>
  <r>
    <s v="A2310000"/>
    <x v="41"/>
    <x v="40"/>
    <n v="103933358"/>
    <x v="0"/>
    <x v="1"/>
    <x v="1"/>
    <s v="Orupabo, Amoni 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461"/>
    <x v="4"/>
    <n v="48.7"/>
    <x v="4"/>
    <x v="2"/>
    <s v="Overdue"/>
    <x v="1"/>
    <s v="USD"/>
    <n v="-278.47000000000003"/>
  </r>
  <r>
    <s v="A2310000"/>
    <x v="41"/>
    <x v="40"/>
    <n v="103934903"/>
    <x v="0"/>
    <x v="1"/>
    <x v="1"/>
    <s v="Orupabo, Amoni 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780"/>
    <x v="4"/>
    <n v="59.333333333333336"/>
    <x v="4"/>
    <x v="2"/>
    <s v="Overdue"/>
    <x v="1"/>
    <s v="USD"/>
    <n v="4051.64"/>
  </r>
  <r>
    <s v="A2310000"/>
    <x v="41"/>
    <x v="40"/>
    <n v="103934903"/>
    <x v="0"/>
    <x v="1"/>
    <x v="1"/>
    <s v="Orupabo, Amoni 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780"/>
    <x v="4"/>
    <n v="59.333333333333336"/>
    <x v="4"/>
    <x v="2"/>
    <s v="Overdue"/>
    <x v="1"/>
    <s v="USD"/>
    <n v="16106.59"/>
  </r>
  <r>
    <s v="A2310000"/>
    <x v="41"/>
    <x v="40"/>
    <n v="103934903"/>
    <x v="0"/>
    <x v="1"/>
    <x v="1"/>
    <s v="Orupabo, Amoni "/>
    <s v="WHT Outstg"/>
    <s v="WHT ON INV 1800017490 DECEMBER  2016 CHA INDA"/>
    <s v=""/>
    <s v="AB"/>
    <s v=""/>
    <d v="2020-06-29T00:00:00"/>
    <d v="2020-06-29T00:00:00"/>
    <d v="2018-02-15T00:00:00"/>
    <s v="USD"/>
    <n v="4054.64"/>
    <n v="1780"/>
    <x v="4"/>
    <n v="59.333333333333336"/>
    <x v="4"/>
    <x v="2"/>
    <s v="Overdue"/>
    <x v="1"/>
    <s v="USD"/>
    <n v="4054.64"/>
  </r>
  <r>
    <s v="A2310000"/>
    <x v="41"/>
    <x v="40"/>
    <n v="103934903"/>
    <x v="0"/>
    <x v="1"/>
    <x v="1"/>
    <s v="Orupabo, Amoni "/>
    <s v="WHT Outstg"/>
    <s v="WHT ON INV 1800017621 JANUARY 2017 CHA  INDA"/>
    <s v=""/>
    <s v="AB"/>
    <s v=""/>
    <d v="2020-06-29T00:00:00"/>
    <d v="2020-06-29T00:00:00"/>
    <d v="2018-02-15T00:00:00"/>
    <s v="USD"/>
    <n v="3773.24"/>
    <n v="1780"/>
    <x v="4"/>
    <n v="59.333333333333336"/>
    <x v="4"/>
    <x v="2"/>
    <s v="Overdue"/>
    <x v="1"/>
    <s v="USD"/>
    <n v="3773.24"/>
  </r>
  <r>
    <s v="A2310000"/>
    <x v="41"/>
    <x v="40"/>
    <n v="103934903"/>
    <x v="0"/>
    <x v="1"/>
    <x v="1"/>
    <s v="Orupabo, Amoni "/>
    <s v="WHT Outstg"/>
    <s v="WHT ON INV 1800017629 JANUARY 2017 CHA"/>
    <s v=""/>
    <s v="AB"/>
    <s v=""/>
    <d v="2020-06-29T00:00:00"/>
    <d v="2020-06-29T00:00:00"/>
    <d v="2018-02-15T00:00:00"/>
    <s v="USD"/>
    <n v="11133.47"/>
    <n v="1780"/>
    <x v="4"/>
    <n v="59.333333333333336"/>
    <x v="4"/>
    <x v="2"/>
    <s v="Overdue"/>
    <x v="1"/>
    <s v="USD"/>
    <n v="11133.47"/>
  </r>
  <r>
    <s v="A2310000"/>
    <x v="41"/>
    <x v="40"/>
    <n v="103934903"/>
    <x v="0"/>
    <x v="1"/>
    <x v="1"/>
    <s v="Orupabo, Amoni "/>
    <s v="WHT Outstg"/>
    <s v="WHT ON INV 1800017761 FEBRUARY 2017 CHA INDA"/>
    <s v=""/>
    <s v="AB"/>
    <s v=""/>
    <d v="2020-06-29T00:00:00"/>
    <d v="2020-06-29T00:00:00"/>
    <d v="2018-02-15T00:00:00"/>
    <s v="USD"/>
    <n v="15340.08"/>
    <n v="1780"/>
    <x v="4"/>
    <n v="59.333333333333336"/>
    <x v="4"/>
    <x v="2"/>
    <s v="Overdue"/>
    <x v="1"/>
    <s v="USD"/>
    <n v="15340.08"/>
  </r>
  <r>
    <s v="A2310000"/>
    <x v="41"/>
    <x v="40"/>
    <n v="103934903"/>
    <x v="0"/>
    <x v="1"/>
    <x v="1"/>
    <s v="Orupabo, Amoni 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780"/>
    <x v="4"/>
    <n v="59.333333333333336"/>
    <x v="4"/>
    <x v="2"/>
    <s v="Overdue"/>
    <x v="1"/>
    <s v="USD"/>
    <n v="3636.02"/>
  </r>
  <r>
    <s v="A2310000"/>
    <x v="41"/>
    <x v="40"/>
    <n v="103934903"/>
    <x v="0"/>
    <x v="1"/>
    <x v="1"/>
    <s v="Orupabo, Amoni 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780"/>
    <x v="4"/>
    <n v="59.333333333333336"/>
    <x v="4"/>
    <x v="2"/>
    <s v="Overdue"/>
    <x v="1"/>
    <s v="USD"/>
    <n v="4028.08"/>
  </r>
  <r>
    <s v="A2310000"/>
    <x v="41"/>
    <x v="40"/>
    <n v="103934903"/>
    <x v="0"/>
    <x v="1"/>
    <x v="1"/>
    <s v="Orupabo, Amoni 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780"/>
    <x v="4"/>
    <n v="59.333333333333336"/>
    <x v="4"/>
    <x v="2"/>
    <s v="Overdue"/>
    <x v="1"/>
    <s v="USD"/>
    <n v="3198.2"/>
  </r>
  <r>
    <s v="A2310000"/>
    <x v="41"/>
    <x v="40"/>
    <n v="103934903"/>
    <x v="0"/>
    <x v="1"/>
    <x v="1"/>
    <s v="Orupabo, Amoni 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780"/>
    <x v="4"/>
    <n v="59.333333333333336"/>
    <x v="4"/>
    <x v="2"/>
    <s v="Overdue"/>
    <x v="1"/>
    <s v="USD"/>
    <n v="589.45000000000005"/>
  </r>
  <r>
    <s v="A2310000"/>
    <x v="41"/>
    <x v="40"/>
    <n v="103934903"/>
    <x v="0"/>
    <x v="1"/>
    <x v="1"/>
    <s v="Orupabo, Amoni 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780"/>
    <x v="4"/>
    <n v="59.333333333333336"/>
    <x v="4"/>
    <x v="2"/>
    <s v="Overdue"/>
    <x v="1"/>
    <s v="USD"/>
    <n v="3552.55"/>
  </r>
  <r>
    <s v="A2310000"/>
    <x v="41"/>
    <x v="40"/>
    <n v="103934903"/>
    <x v="0"/>
    <x v="1"/>
    <x v="1"/>
    <s v="Orupabo, Amoni 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780"/>
    <x v="4"/>
    <n v="59.333333333333336"/>
    <x v="4"/>
    <x v="2"/>
    <s v="Overdue"/>
    <x v="1"/>
    <s v="USD"/>
    <n v="533.15"/>
  </r>
  <r>
    <s v="A2310000"/>
    <x v="41"/>
    <x v="40"/>
    <n v="103934903"/>
    <x v="0"/>
    <x v="1"/>
    <x v="1"/>
    <s v="Orupabo, Amoni 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780"/>
    <x v="4"/>
    <n v="59.333333333333336"/>
    <x v="4"/>
    <x v="2"/>
    <s v="Overdue"/>
    <x v="1"/>
    <s v="USD"/>
    <n v="18048.349999999999"/>
  </r>
  <r>
    <s v="A2310000"/>
    <x v="41"/>
    <x v="40"/>
    <n v="103934903"/>
    <x v="0"/>
    <x v="1"/>
    <x v="1"/>
    <s v="Orupabo, Amoni "/>
    <s v="WHT Outstg"/>
    <s v="WHT ON INV 1800017957 MARCH 2017 CHA - INDA"/>
    <s v=""/>
    <s v="AB"/>
    <s v=""/>
    <d v="2020-06-29T00:00:00"/>
    <d v="2020-06-29T00:00:00"/>
    <d v="2018-02-15T00:00:00"/>
    <s v="USD"/>
    <n v="4251.47"/>
    <n v="1780"/>
    <x v="4"/>
    <n v="59.333333333333336"/>
    <x v="4"/>
    <x v="2"/>
    <s v="Overdue"/>
    <x v="1"/>
    <s v="USD"/>
    <n v="4251.47"/>
  </r>
  <r>
    <s v="A2310000"/>
    <x v="41"/>
    <x v="40"/>
    <n v="103934903"/>
    <x v="0"/>
    <x v="1"/>
    <x v="1"/>
    <s v="Orupabo, Amoni 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780"/>
    <x v="4"/>
    <n v="59.333333333333336"/>
    <x v="4"/>
    <x v="2"/>
    <s v="Overdue"/>
    <x v="1"/>
    <s v="USD"/>
    <n v="15280.84"/>
  </r>
  <r>
    <s v="A2310000"/>
    <x v="41"/>
    <x v="40"/>
    <n v="103934903"/>
    <x v="0"/>
    <x v="1"/>
    <x v="1"/>
    <s v="Orupabo, Amoni "/>
    <s v="WHT Outstg"/>
    <s v="WHT ON INV 1800018080 APRIL  2017 CHA - INDA"/>
    <s v=""/>
    <s v="AB"/>
    <s v=""/>
    <d v="2020-06-29T00:00:00"/>
    <d v="2020-06-29T00:00:00"/>
    <d v="2018-02-15T00:00:00"/>
    <s v="USD"/>
    <n v="4047.18"/>
    <n v="1780"/>
    <x v="4"/>
    <n v="59.333333333333336"/>
    <x v="4"/>
    <x v="2"/>
    <s v="Overdue"/>
    <x v="1"/>
    <s v="USD"/>
    <n v="4047.18"/>
  </r>
  <r>
    <s v="A2310000"/>
    <x v="41"/>
    <x v="40"/>
    <n v="103934903"/>
    <x v="0"/>
    <x v="1"/>
    <x v="1"/>
    <s v="Orupabo, Amoni 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780"/>
    <x v="4"/>
    <n v="59.333333333333336"/>
    <x v="4"/>
    <x v="2"/>
    <s v="Overdue"/>
    <x v="1"/>
    <s v="USD"/>
    <n v="17413.59"/>
  </r>
  <r>
    <s v="A2310000"/>
    <x v="41"/>
    <x v="40"/>
    <n v="103934903"/>
    <x v="0"/>
    <x v="1"/>
    <x v="1"/>
    <s v="Orupabo, Amoni "/>
    <s v="WHT Outstg"/>
    <s v="WHT ON INV MAY  2017 CHA - INDA"/>
    <s v=""/>
    <s v="AB"/>
    <s v=""/>
    <d v="2020-06-29T00:00:00"/>
    <d v="2020-06-29T00:00:00"/>
    <d v="2018-02-15T00:00:00"/>
    <s v="USD"/>
    <n v="4160.88"/>
    <n v="1780"/>
    <x v="4"/>
    <n v="59.333333333333336"/>
    <x v="4"/>
    <x v="2"/>
    <s v="Overdue"/>
    <x v="1"/>
    <s v="USD"/>
    <n v="4160.88"/>
  </r>
  <r>
    <s v="A2310000"/>
    <x v="41"/>
    <x v="40"/>
    <n v="103934903"/>
    <x v="0"/>
    <x v="1"/>
    <x v="1"/>
    <s v="Orupabo, Amoni 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780"/>
    <x v="4"/>
    <n v="59.333333333333336"/>
    <x v="4"/>
    <x v="2"/>
    <s v="Overdue"/>
    <x v="1"/>
    <s v="USD"/>
    <n v="18120.47"/>
  </r>
  <r>
    <s v="A2310000"/>
    <x v="41"/>
    <x v="40"/>
    <n v="103934903"/>
    <x v="0"/>
    <x v="1"/>
    <x v="1"/>
    <s v="Orupabo, Amoni 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780"/>
    <x v="4"/>
    <n v="59.333333333333336"/>
    <x v="4"/>
    <x v="2"/>
    <s v="Overdue"/>
    <x v="1"/>
    <s v="USD"/>
    <n v="3974.61"/>
  </r>
  <r>
    <s v="A2310000"/>
    <x v="41"/>
    <x v="40"/>
    <n v="103934903"/>
    <x v="0"/>
    <x v="1"/>
    <x v="1"/>
    <s v="Orupabo, Amoni 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780"/>
    <x v="4"/>
    <n v="59.333333333333336"/>
    <x v="4"/>
    <x v="2"/>
    <s v="Overdue"/>
    <x v="1"/>
    <s v="USD"/>
    <n v="71145.600000000006"/>
  </r>
  <r>
    <s v="A2310000"/>
    <x v="41"/>
    <x v="40"/>
    <n v="103934903"/>
    <x v="0"/>
    <x v="1"/>
    <x v="1"/>
    <s v="Orupabo, Amoni "/>
    <s v="WHT Outstg"/>
    <s v="WHT ON INV 1800018470 ROBERTKIRI July 2017"/>
    <s v=""/>
    <s v="AB"/>
    <s v=""/>
    <d v="2020-06-29T00:00:00"/>
    <d v="2020-06-29T00:00:00"/>
    <d v="2018-02-15T00:00:00"/>
    <s v="USD"/>
    <n v="11139.05"/>
    <n v="1780"/>
    <x v="4"/>
    <n v="59.333333333333336"/>
    <x v="4"/>
    <x v="2"/>
    <s v="Overdue"/>
    <x v="1"/>
    <s v="USD"/>
    <n v="11139.05"/>
  </r>
  <r>
    <s v="A2310000"/>
    <x v="41"/>
    <x v="40"/>
    <n v="103934903"/>
    <x v="0"/>
    <x v="1"/>
    <x v="1"/>
    <s v="Orupabo, Amoni 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780"/>
    <x v="4"/>
    <n v="59.333333333333336"/>
    <x v="4"/>
    <x v="2"/>
    <s v="Overdue"/>
    <x v="1"/>
    <s v="USD"/>
    <n v="4234.6000000000004"/>
  </r>
  <r>
    <s v="A2310000"/>
    <x v="41"/>
    <x v="40"/>
    <n v="103934903"/>
    <x v="0"/>
    <x v="1"/>
    <x v="1"/>
    <s v="Orupabo, Amoni 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780"/>
    <x v="4"/>
    <n v="59.333333333333336"/>
    <x v="4"/>
    <x v="2"/>
    <s v="Overdue"/>
    <x v="1"/>
    <s v="USD"/>
    <n v="24948.79"/>
  </r>
  <r>
    <s v="A2310000"/>
    <x v="41"/>
    <x v="40"/>
    <n v="103934903"/>
    <x v="0"/>
    <x v="1"/>
    <x v="1"/>
    <s v="Orupabo, Amoni "/>
    <s v="WHT Outstg"/>
    <s v="WHT ON INV 1800018641  INDA  AUG 2017 CHA"/>
    <s v=""/>
    <s v="AB"/>
    <s v=""/>
    <d v="2020-06-29T00:00:00"/>
    <d v="2020-06-29T00:00:00"/>
    <d v="2018-02-15T00:00:00"/>
    <s v="USD"/>
    <n v="4242.59"/>
    <n v="1780"/>
    <x v="4"/>
    <n v="59.333333333333336"/>
    <x v="4"/>
    <x v="2"/>
    <s v="Overdue"/>
    <x v="1"/>
    <s v="USD"/>
    <n v="4242.59"/>
  </r>
  <r>
    <s v="A2310000"/>
    <x v="41"/>
    <x v="40"/>
    <n v="103934903"/>
    <x v="0"/>
    <x v="1"/>
    <x v="1"/>
    <s v="Orupabo, Amoni "/>
    <s v="WHT Outstg"/>
    <s v="WHT ON INV 1800018821 ROBERTKIRI SEP'17 CHA"/>
    <s v=""/>
    <s v="AB"/>
    <s v=""/>
    <d v="2020-06-29T00:00:00"/>
    <d v="2020-06-29T00:00:00"/>
    <d v="2018-02-15T00:00:00"/>
    <s v="USD"/>
    <n v="10982.72"/>
    <n v="1780"/>
    <x v="4"/>
    <n v="59.333333333333336"/>
    <x v="4"/>
    <x v="2"/>
    <s v="Overdue"/>
    <x v="1"/>
    <s v="USD"/>
    <n v="10982.72"/>
  </r>
  <r>
    <s v="A2310000"/>
    <x v="41"/>
    <x v="40"/>
    <n v="103934903"/>
    <x v="0"/>
    <x v="1"/>
    <x v="1"/>
    <s v="Orupabo, Amoni "/>
    <s v="WHT Outstg"/>
    <s v="WHT ON INV 1800018823  INDA SEP 2017 CHA"/>
    <s v=""/>
    <s v="AB"/>
    <s v=""/>
    <d v="2020-06-29T00:00:00"/>
    <d v="2020-06-29T00:00:00"/>
    <d v="2018-02-15T00:00:00"/>
    <s v="USD"/>
    <n v="4063.07"/>
    <n v="1780"/>
    <x v="4"/>
    <n v="59.333333333333336"/>
    <x v="4"/>
    <x v="2"/>
    <s v="Overdue"/>
    <x v="1"/>
    <s v="USD"/>
    <n v="4063.07"/>
  </r>
  <r>
    <s v="A2310000"/>
    <x v="41"/>
    <x v="40"/>
    <n v="103934903"/>
    <x v="0"/>
    <x v="1"/>
    <x v="1"/>
    <s v="Orupabo, Amoni 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780"/>
    <x v="4"/>
    <n v="59.333333333333336"/>
    <x v="4"/>
    <x v="2"/>
    <s v="Overdue"/>
    <x v="1"/>
    <s v="USD"/>
    <n v="12918.77"/>
  </r>
  <r>
    <s v="A2310000"/>
    <x v="41"/>
    <x v="40"/>
    <n v="103934903"/>
    <x v="0"/>
    <x v="1"/>
    <x v="1"/>
    <s v="Orupabo, Amoni "/>
    <s v="WHT Outstg"/>
    <s v="WHT ON INV 1800018951  Inda OCT 2017 CHA"/>
    <s v=""/>
    <s v="AB"/>
    <s v=""/>
    <d v="2020-06-29T00:00:00"/>
    <d v="2020-06-29T00:00:00"/>
    <d v="2018-02-15T00:00:00"/>
    <s v="USD"/>
    <n v="4228.7"/>
    <n v="1780"/>
    <x v="4"/>
    <n v="59.333333333333336"/>
    <x v="4"/>
    <x v="2"/>
    <s v="Overdue"/>
    <x v="1"/>
    <s v="USD"/>
    <n v="4228.7"/>
  </r>
  <r>
    <s v="A2310000"/>
    <x v="41"/>
    <x v="40"/>
    <n v="103934903"/>
    <x v="0"/>
    <x v="1"/>
    <x v="1"/>
    <s v="Orupabo, Amoni 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780"/>
    <x v="4"/>
    <n v="59.333333333333336"/>
    <x v="4"/>
    <x v="2"/>
    <s v="Overdue"/>
    <x v="1"/>
    <s v="USD"/>
    <n v="24394.83"/>
  </r>
  <r>
    <s v="A2310000"/>
    <x v="41"/>
    <x v="40"/>
    <n v="103934903"/>
    <x v="0"/>
    <x v="1"/>
    <x v="1"/>
    <s v="Orupabo, Amoni 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780"/>
    <x v="4"/>
    <n v="59.333333333333336"/>
    <x v="4"/>
    <x v="2"/>
    <s v="Overdue"/>
    <x v="1"/>
    <s v="USD"/>
    <n v="4066.43"/>
  </r>
  <r>
    <s v="A2310000"/>
    <x v="41"/>
    <x v="40"/>
    <n v="103934903"/>
    <x v="0"/>
    <x v="1"/>
    <x v="1"/>
    <s v="Orupabo, Amoni 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780"/>
    <x v="4"/>
    <n v="59.333333333333336"/>
    <x v="4"/>
    <x v="2"/>
    <s v="Overdue"/>
    <x v="1"/>
    <s v="USD"/>
    <n v="25846.17"/>
  </r>
  <r>
    <s v="A2310000"/>
    <x v="41"/>
    <x v="40"/>
    <n v="103934903"/>
    <x v="0"/>
    <x v="1"/>
    <x v="1"/>
    <s v="Orupabo, Amoni 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780"/>
    <x v="4"/>
    <n v="59.333333333333336"/>
    <x v="4"/>
    <x v="2"/>
    <s v="Overdue"/>
    <x v="1"/>
    <s v="USD"/>
    <n v="4186.1400000000003"/>
  </r>
  <r>
    <s v="A2680005"/>
    <x v="42"/>
    <x v="41"/>
    <n v="1800025584"/>
    <x v="0"/>
    <x v="1"/>
    <x v="6"/>
    <s v="Udo, Idongesit"/>
    <n v="0"/>
    <s v="ABNL Rent Renewal 3 Bomu Nov-Dec 20 and Jan-Mar 21"/>
    <s v="454"/>
    <s v="DR"/>
    <s v=""/>
    <d v="2021-02-16T00:00:00"/>
    <d v="2021-02-16T00:00:00"/>
    <d v="2021-03-18T00:00:00"/>
    <s v="NGN"/>
    <n v="2975000"/>
    <n v="653"/>
    <x v="4"/>
    <n v="21.766666666666666"/>
    <x v="4"/>
    <x v="1"/>
    <s v="Overdue"/>
    <x v="0"/>
    <s v="USD"/>
    <n v="7839.13"/>
  </r>
  <r>
    <s v="A2680005"/>
    <x v="43"/>
    <x v="42"/>
    <n v="1800017701"/>
    <x v="0"/>
    <x v="0"/>
    <x v="2"/>
    <s v="Udo, Idongesit"/>
    <n v="0"/>
    <s v="CB- DIESEL CONSUMED FROM SPDC REHAB OF FOT TANK204"/>
    <s v="467"/>
    <s v="DR"/>
    <s v=""/>
    <d v="2017-03-02T00:00:00"/>
    <d v="2017-03-02T00:00:00"/>
    <d v="2017-04-01T00:00:00"/>
    <s v="USD"/>
    <n v="41257.5"/>
    <n v="2100"/>
    <x v="4"/>
    <n v="70"/>
    <x v="4"/>
    <x v="1"/>
    <s v="Overdue"/>
    <x v="0"/>
    <s v="USD"/>
    <n v="41257.5"/>
  </r>
  <r>
    <s v="A2680005"/>
    <x v="43"/>
    <x v="42"/>
    <n v="1800017700"/>
    <x v="0"/>
    <x v="0"/>
    <x v="2"/>
    <s v="Udo, Idongesit"/>
    <n v="0"/>
    <s v="HOPIC- DIESEL CONSUMED FROM SPDC REHAB OF TANK 15"/>
    <s v="467"/>
    <s v="DR"/>
    <s v=""/>
    <d v="2017-03-02T00:00:00"/>
    <d v="2017-03-02T00:00:00"/>
    <d v="2017-04-01T00:00:00"/>
    <s v="USD"/>
    <n v="31653.15"/>
    <n v="2100"/>
    <x v="4"/>
    <n v="70"/>
    <x v="4"/>
    <x v="1"/>
    <s v="Overdue"/>
    <x v="0"/>
    <s v="USD"/>
    <n v="31653.15"/>
  </r>
  <r>
    <s v="A2680005"/>
    <x v="44"/>
    <x v="43"/>
    <n v="104290909"/>
    <x v="0"/>
    <x v="0"/>
    <x v="2"/>
    <s v="Udo, Idongesit"/>
    <n v="0"/>
    <s v="Bal_1800017703 CB- DIESEL CONSUMED FROM SPDC REHAB"/>
    <s v=""/>
    <s v="AB"/>
    <s v=""/>
    <d v="2022-09-21T00:00:00"/>
    <d v="2022-09-21T00:00:00"/>
    <d v="2017-04-02T00:00:00"/>
    <s v="USD"/>
    <n v="55075.9"/>
    <n v="2099"/>
    <x v="4"/>
    <n v="69.966666666666669"/>
    <x v="4"/>
    <x v="1"/>
    <s v="Overdue"/>
    <x v="0"/>
    <s v="USD"/>
    <n v="55075.9"/>
  </r>
  <r>
    <s v="A2450000"/>
    <x v="45"/>
    <x v="44"/>
    <n v="1400016983"/>
    <x v="0"/>
    <x v="1"/>
    <x v="3"/>
    <s v="Ngwobia, Enam"/>
    <n v="0"/>
    <s v="Afam Power Gas Plc pmt_Nov 2020 Inv"/>
    <s v=""/>
    <s v="DZ"/>
    <s v=""/>
    <d v="2022-11-06T00:00:00"/>
    <d v="2022-11-04T00:00:00"/>
    <d v="2022-11-06T00:00:00"/>
    <s v="NGN"/>
    <n v="-200000000"/>
    <n v="55"/>
    <x v="4"/>
    <n v="1.8333333333333333"/>
    <x v="4"/>
    <x v="1"/>
    <s v="Overdue"/>
    <x v="0"/>
    <s v="USD"/>
    <n v="-455180"/>
  </r>
  <r>
    <s v="A2450000"/>
    <x v="45"/>
    <x v="44"/>
    <n v="1800027831"/>
    <x v="1"/>
    <x v="1"/>
    <x v="3"/>
    <s v="Ngwobia, Enam"/>
    <n v="0"/>
    <s v="MAY2022 - GAS_SALES - AFAM POWER PLC"/>
    <s v="454"/>
    <s v="DR"/>
    <s v=""/>
    <d v="2022-06-20T00:00:00"/>
    <d v="2022-06-20T00:00:00"/>
    <d v="2022-07-20T00:00:00"/>
    <s v="NGN"/>
    <n v="122282310.15000001"/>
    <n v="164"/>
    <x v="3"/>
    <n v="5.4666666666666668"/>
    <x v="1"/>
    <x v="1"/>
    <s v="Overdue"/>
    <x v="0"/>
    <s v="USD"/>
    <n v="294394.65999999997"/>
  </r>
  <r>
    <s v="A2450000"/>
    <x v="45"/>
    <x v="44"/>
    <n v="104258363"/>
    <x v="0"/>
    <x v="1"/>
    <x v="3"/>
    <s v="Ngwobia, Enam"/>
    <n v="0"/>
    <s v="Bal_1800027339 JAN2022 - GAS_SALES - AFAM POWER PL"/>
    <s v=""/>
    <s v="AB"/>
    <s v=""/>
    <d v="2022-06-30T00:00:00"/>
    <d v="2022-06-30T00:00:00"/>
    <d v="2022-06-30T00:00:00"/>
    <s v="NGN"/>
    <n v="372462558.66000003"/>
    <n v="184"/>
    <x v="4"/>
    <n v="6.1333333333333337"/>
    <x v="2"/>
    <x v="1"/>
    <s v="Overdue"/>
    <x v="0"/>
    <s v="USD"/>
    <n v="898007.23"/>
  </r>
  <r>
    <s v="A2450000"/>
    <x v="45"/>
    <x v="44"/>
    <n v="1800027745"/>
    <x v="1"/>
    <x v="1"/>
    <x v="3"/>
    <s v="Ngwobia, Enam"/>
    <n v="0"/>
    <s v="APRIL 2022 - GAS_SALES - AFAM POWER PLC"/>
    <s v="454"/>
    <s v="DR"/>
    <s v=""/>
    <d v="2022-05-24T00:00:00"/>
    <d v="2022-05-24T00:00:00"/>
    <d v="2022-06-23T00:00:00"/>
    <s v="NGN"/>
    <n v="480570404"/>
    <n v="191"/>
    <x v="4"/>
    <n v="6.3666666666666663"/>
    <x v="2"/>
    <x v="1"/>
    <s v="Overdue"/>
    <x v="0"/>
    <s v="USD"/>
    <n v="1157501.8799999999"/>
  </r>
  <r>
    <s v="A2450000"/>
    <x v="45"/>
    <x v="44"/>
    <n v="104258364"/>
    <x v="1"/>
    <x v="1"/>
    <x v="3"/>
    <s v="Ngwobia, Enam"/>
    <n v="0"/>
    <s v="Bal_1800027618 MAR2022 - GAS_SALES - AFAM OML11"/>
    <s v=""/>
    <s v="AB"/>
    <s v=""/>
    <d v="2022-06-30T00:00:00"/>
    <d v="2022-06-30T00:00:00"/>
    <d v="2022-05-19T00:00:00"/>
    <s v="NGN"/>
    <n v="425202587.81"/>
    <n v="226"/>
    <x v="4"/>
    <n v="7.5333333333333332"/>
    <x v="2"/>
    <x v="1"/>
    <s v="Overdue"/>
    <x v="0"/>
    <s v="USD"/>
    <n v="1025163.44"/>
  </r>
  <r>
    <s v="A2450000"/>
    <x v="45"/>
    <x v="44"/>
    <n v="104258361"/>
    <x v="1"/>
    <x v="1"/>
    <x v="3"/>
    <s v="Ngwobia, Enam"/>
    <n v="0"/>
    <s v="Bal_1800027552 FEBRUARY 2022 - GAS_SALES -  OM11"/>
    <s v=""/>
    <s v="AB"/>
    <s v=""/>
    <d v="2022-06-30T00:00:00"/>
    <d v="2022-06-30T00:00:00"/>
    <d v="2022-04-30T00:00:00"/>
    <s v="NGN"/>
    <n v="252065701.44"/>
    <n v="245"/>
    <x v="4"/>
    <n v="8.1666666666666661"/>
    <x v="2"/>
    <x v="1"/>
    <s v="Overdue"/>
    <x v="0"/>
    <s v="USD"/>
    <n v="607730.41"/>
  </r>
  <r>
    <s v="A2450000"/>
    <x v="45"/>
    <x v="44"/>
    <n v="104258361"/>
    <x v="1"/>
    <x v="1"/>
    <x v="3"/>
    <s v="Ngwobia, Enam"/>
    <n v="0"/>
    <s v="Bal_1800027552 FEBRUARY 2022 - GAS_SALES - AFAM JV"/>
    <s v=""/>
    <s v="AB"/>
    <s v=""/>
    <d v="2022-06-30T00:00:00"/>
    <d v="2022-06-30T00:00:00"/>
    <d v="2022-04-30T00:00:00"/>
    <s v="NGN"/>
    <n v="8484327.8300000001"/>
    <n v="245"/>
    <x v="4"/>
    <n v="8.1666666666666661"/>
    <x v="2"/>
    <x v="1"/>
    <s v="Overdue"/>
    <x v="0"/>
    <s v="USD"/>
    <n v="20455.71"/>
  </r>
  <r>
    <s v="A2450000"/>
    <x v="45"/>
    <x v="44"/>
    <n v="104228988"/>
    <x v="0"/>
    <x v="1"/>
    <x v="3"/>
    <s v="Ngwobia, Enam"/>
    <n v="0"/>
    <s v="Bal_1800026478 JULY 2021 - GAS_SALES - AFAM POWER"/>
    <s v=""/>
    <s v="AB"/>
    <s v=""/>
    <d v="2022-04-28T00:00:00"/>
    <d v="2022-04-28T00:00:00"/>
    <d v="2022-04-28T00:00:00"/>
    <s v="NGN"/>
    <n v="266577616.44999999"/>
    <n v="247"/>
    <x v="4"/>
    <n v="8.2333333333333325"/>
    <x v="2"/>
    <x v="1"/>
    <s v="Overdue"/>
    <x v="0"/>
    <s v="USD"/>
    <n v="641838.93000000005"/>
  </r>
  <r>
    <s v="A2450000"/>
    <x v="45"/>
    <x v="44"/>
    <n v="104228991"/>
    <x v="0"/>
    <x v="1"/>
    <x v="3"/>
    <s v="Ngwobia, Enam"/>
    <n v="0"/>
    <s v="Bal_1800027100 NOV2021 - GAS_SALES - AFAM POWER PL"/>
    <s v=""/>
    <s v="AB"/>
    <s v=""/>
    <d v="2022-04-28T00:00:00"/>
    <d v="2022-04-28T00:00:00"/>
    <d v="2022-04-28T00:00:00"/>
    <s v="NGN"/>
    <n v="214486682.27000001"/>
    <n v="247"/>
    <x v="4"/>
    <n v="8.2333333333333325"/>
    <x v="2"/>
    <x v="1"/>
    <s v="Overdue"/>
    <x v="0"/>
    <s v="USD"/>
    <n v="516419.58"/>
  </r>
  <r>
    <s v="A2450000"/>
    <x v="45"/>
    <x v="44"/>
    <n v="104228967"/>
    <x v="0"/>
    <x v="1"/>
    <x v="3"/>
    <s v="Ngwobia, Enam"/>
    <n v="0"/>
    <s v="Bal_FEB2021 - GAS_SALES - AFAM POWER PLC"/>
    <s v=""/>
    <s v="AB"/>
    <s v=""/>
    <d v="2022-04-28T00:00:00"/>
    <d v="2022-04-28T00:00:00"/>
    <d v="2022-04-28T00:00:00"/>
    <s v="NGN"/>
    <n v="-19059544.609999999"/>
    <n v="247"/>
    <x v="4"/>
    <n v="8.2333333333333325"/>
    <x v="2"/>
    <x v="1"/>
    <s v="Overdue"/>
    <x v="0"/>
    <s v="USD"/>
    <n v="-45889.67"/>
  </r>
  <r>
    <s v="A2450000"/>
    <x v="45"/>
    <x v="44"/>
    <n v="104228969"/>
    <x v="0"/>
    <x v="1"/>
    <x v="3"/>
    <s v="Ngwobia, Enam"/>
    <n v="0"/>
    <s v="Bal_JUN2021 - GAS_SALES - AFAM POWER PLC"/>
    <s v=""/>
    <s v="AB"/>
    <s v=""/>
    <d v="2022-04-28T00:00:00"/>
    <d v="2022-04-28T00:00:00"/>
    <d v="2022-04-28T00:00:00"/>
    <s v="NGN"/>
    <n v="150899368.97"/>
    <n v="247"/>
    <x v="4"/>
    <n v="8.2333333333333325"/>
    <x v="2"/>
    <x v="1"/>
    <s v="Overdue"/>
    <x v="0"/>
    <s v="USD"/>
    <n v="363320.41"/>
  </r>
  <r>
    <s v="A2450000"/>
    <x v="45"/>
    <x v="44"/>
    <n v="104228968"/>
    <x v="0"/>
    <x v="1"/>
    <x v="3"/>
    <s v="Ngwobia, Enam"/>
    <n v="0"/>
    <s v="Bal_MAR2021 - GAS_SALES - AFAM POWER PLC"/>
    <s v=""/>
    <s v="AB"/>
    <s v=""/>
    <d v="2022-04-28T00:00:00"/>
    <d v="2022-04-28T00:00:00"/>
    <d v="2022-04-28T00:00:00"/>
    <s v="NGN"/>
    <n v="135409066.44999999"/>
    <n v="247"/>
    <x v="4"/>
    <n v="8.2333333333333325"/>
    <x v="2"/>
    <x v="1"/>
    <s v="Overdue"/>
    <x v="0"/>
    <s v="USD"/>
    <n v="326024.40999999997"/>
  </r>
  <r>
    <s v="A2450000"/>
    <x v="45"/>
    <x v="44"/>
    <n v="104185615"/>
    <x v="0"/>
    <x v="1"/>
    <x v="3"/>
    <s v="Ngwobia, Enam"/>
    <n v="0"/>
    <s v="Bal of 1800025426 DEC2020-GAS_SALES_AFAM POWER PLC"/>
    <s v=""/>
    <s v="AB"/>
    <s v=""/>
    <d v="2022-01-05T00:00:00"/>
    <d v="2022-01-05T00:00:00"/>
    <d v="2022-01-05T00:00:00"/>
    <s v="NGN"/>
    <n v="179452957.28"/>
    <n v="360"/>
    <x v="4"/>
    <n v="12"/>
    <x v="2"/>
    <x v="1"/>
    <s v="Overdue"/>
    <x v="0"/>
    <s v="USD"/>
    <n v="434329.99"/>
  </r>
  <r>
    <s v="A2450000"/>
    <x v="45"/>
    <x v="44"/>
    <n v="104185404"/>
    <x v="0"/>
    <x v="1"/>
    <x v="3"/>
    <s v="Ngwobia, Enam"/>
    <n v="0"/>
    <s v="Bal of 1800025628 JAN2021-GAS_SALES-AFAM POWER PLC"/>
    <s v=""/>
    <s v="AB"/>
    <s v=""/>
    <d v="2022-01-05T00:00:00"/>
    <d v="2022-01-05T00:00:00"/>
    <d v="2022-01-05T00:00:00"/>
    <s v="NGN"/>
    <n v="79298759.930000007"/>
    <n v="360"/>
    <x v="4"/>
    <n v="12"/>
    <x v="2"/>
    <x v="1"/>
    <s v="Overdue"/>
    <x v="0"/>
    <s v="USD"/>
    <n v="192014.02"/>
  </r>
  <r>
    <s v="A2450000"/>
    <x v="45"/>
    <x v="44"/>
    <n v="104185409"/>
    <x v="0"/>
    <x v="1"/>
    <x v="3"/>
    <s v="Ngwobia, Enam"/>
    <n v="0"/>
    <s v="Bal_JAN2020 - GAS_SALES - AFAM POWER PLC"/>
    <s v=""/>
    <s v="AB"/>
    <s v=""/>
    <d v="2022-01-05T00:00:00"/>
    <d v="2022-01-05T00:00:00"/>
    <d v="2022-01-05T00:00:00"/>
    <s v="NGN"/>
    <n v="300000000"/>
    <n v="360"/>
    <x v="4"/>
    <n v="12"/>
    <x v="2"/>
    <x v="1"/>
    <s v="Overdue"/>
    <x v="0"/>
    <s v="USD"/>
    <n v="726420"/>
  </r>
  <r>
    <s v="A2450000"/>
    <x v="45"/>
    <x v="44"/>
    <n v="104185614"/>
    <x v="0"/>
    <x v="1"/>
    <x v="3"/>
    <s v="Ngwobia, Enam"/>
    <n v="0"/>
    <s v="Bal_JULY 2020 - GAS_SALES - AFAM POWER PLC"/>
    <s v=""/>
    <s v="AB"/>
    <s v=""/>
    <d v="2022-01-05T00:00:00"/>
    <d v="2022-01-05T00:00:00"/>
    <d v="2022-01-05T00:00:00"/>
    <s v="NGN"/>
    <n v="223557626.69999999"/>
    <n v="360"/>
    <x v="4"/>
    <n v="12"/>
    <x v="2"/>
    <x v="1"/>
    <s v="Overdue"/>
    <x v="0"/>
    <s v="USD"/>
    <n v="541076.52"/>
  </r>
  <r>
    <s v="A2450000"/>
    <x v="45"/>
    <x v="44"/>
    <n v="104184208"/>
    <x v="0"/>
    <x v="1"/>
    <x v="3"/>
    <s v="Ngwobia, Enam"/>
    <n v="0"/>
    <s v="Balance of inv 1800020677 SEPT 2018 - GAS_SALES -"/>
    <s v=""/>
    <s v="AB"/>
    <s v=""/>
    <d v="2021-12-31T00:00:00"/>
    <d v="2021-12-31T00:00:00"/>
    <d v="2021-12-31T00:00:00"/>
    <s v="NGN"/>
    <n v="5862877.25"/>
    <n v="365"/>
    <x v="4"/>
    <n v="12.166666666666666"/>
    <x v="3"/>
    <x v="1"/>
    <s v="Overdue"/>
    <x v="0"/>
    <s v="USD"/>
    <n v="14223.34"/>
  </r>
  <r>
    <s v="A2450000"/>
    <x v="45"/>
    <x v="44"/>
    <n v="104258362"/>
    <x v="0"/>
    <x v="1"/>
    <x v="3"/>
    <s v="Ngwobia, Enam"/>
    <n v="0"/>
    <s v="Bal_1800026916 OCT2021 - GAS_SALES - AFAM POWER PL"/>
    <s v=""/>
    <s v="AB"/>
    <s v=""/>
    <d v="2022-06-30T00:00:00"/>
    <d v="2022-06-30T00:00:00"/>
    <d v="2021-11-30T00:00:00"/>
    <s v="NGN"/>
    <n v="77767502.790000007"/>
    <n v="396"/>
    <x v="4"/>
    <n v="13.2"/>
    <x v="3"/>
    <x v="1"/>
    <s v="Overdue"/>
    <x v="0"/>
    <s v="USD"/>
    <n v="187497.45"/>
  </r>
  <r>
    <s v="A2450000"/>
    <x v="45"/>
    <x v="44"/>
    <n v="104258365"/>
    <x v="0"/>
    <x v="1"/>
    <x v="3"/>
    <s v="Ngwobia, Enam"/>
    <n v="0"/>
    <s v="Bal_1800026791 SEP2021 - GAS_SALES - AFAM POWER PL"/>
    <s v=""/>
    <s v="AB"/>
    <s v=""/>
    <d v="2022-06-30T00:00:00"/>
    <d v="2022-06-30T00:00:00"/>
    <d v="2021-10-30T00:00:00"/>
    <s v="NGN"/>
    <n v="295878298.38999999"/>
    <n v="427"/>
    <x v="4"/>
    <n v="14.233333333333333"/>
    <x v="3"/>
    <x v="1"/>
    <s v="Overdue"/>
    <x v="0"/>
    <s v="USD"/>
    <n v="713362.58"/>
  </r>
  <r>
    <s v="A2450000"/>
    <x v="45"/>
    <x v="44"/>
    <n v="1800025191"/>
    <x v="0"/>
    <x v="1"/>
    <x v="3"/>
    <s v="Ngwobia, Enam"/>
    <n v="0"/>
    <s v="NOV2020 - GAS_SALES - AFAM POWER PLC"/>
    <s v="454"/>
    <s v="DR"/>
    <s v=""/>
    <d v="2020-12-09T00:00:00"/>
    <d v="2020-12-09T00:00:00"/>
    <d v="2021-01-08T00:00:00"/>
    <s v="NGN"/>
    <n v="539146737"/>
    <n v="722"/>
    <x v="4"/>
    <n v="24.066666666666666"/>
    <x v="4"/>
    <x v="1"/>
    <s v="Overdue"/>
    <x v="0"/>
    <s v="USD"/>
    <n v="1420651.65"/>
  </r>
  <r>
    <s v="A2450000"/>
    <x v="45"/>
    <x v="44"/>
    <n v="1800025086"/>
    <x v="0"/>
    <x v="1"/>
    <x v="3"/>
    <s v="Ngwobia, Enam"/>
    <n v="0"/>
    <s v="OCT2020 - GAS_SALES - AFAM POWER PLC"/>
    <s v="454"/>
    <s v="DR"/>
    <s v=""/>
    <d v="2020-11-16T00:00:00"/>
    <d v="2020-11-16T00:00:00"/>
    <d v="2020-12-16T00:00:00"/>
    <s v="NGN"/>
    <n v="490410960"/>
    <n v="745"/>
    <x v="4"/>
    <n v="24.833333333333332"/>
    <x v="4"/>
    <x v="1"/>
    <s v="Overdue"/>
    <x v="0"/>
    <s v="USD"/>
    <n v="1292232.8799999999"/>
  </r>
  <r>
    <s v="A2450000"/>
    <x v="45"/>
    <x v="44"/>
    <n v="1800024885"/>
    <x v="0"/>
    <x v="1"/>
    <x v="3"/>
    <s v="Ngwobia, Enam"/>
    <n v="0"/>
    <s v="SEPT2020 - GAS_SALES - AFAM POWER PLC"/>
    <s v="454"/>
    <s v="DR"/>
    <s v=""/>
    <d v="2020-10-12T00:00:00"/>
    <d v="2020-10-12T00:00:00"/>
    <d v="2020-11-11T00:00:00"/>
    <s v="NGN"/>
    <n v="172054627"/>
    <n v="780"/>
    <x v="4"/>
    <n v="26"/>
    <x v="4"/>
    <x v="1"/>
    <s v="Overdue"/>
    <x v="0"/>
    <s v="USD"/>
    <n v="453363.94"/>
  </r>
  <r>
    <s v="A2450000"/>
    <x v="45"/>
    <x v="44"/>
    <n v="1800024713"/>
    <x v="0"/>
    <x v="1"/>
    <x v="3"/>
    <s v="Ngwobia, Enam"/>
    <n v="0"/>
    <s v="AUG2020 - GAS_SALES - AFAM POWER PLC"/>
    <s v="454"/>
    <s v="DR"/>
    <s v=""/>
    <d v="2020-09-11T00:00:00"/>
    <d v="2020-09-11T00:00:00"/>
    <d v="2020-10-11T00:00:00"/>
    <s v="NGN"/>
    <n v="430688970"/>
    <n v="811"/>
    <x v="4"/>
    <n v="27.033333333333335"/>
    <x v="4"/>
    <x v="1"/>
    <s v="Overdue"/>
    <x v="0"/>
    <s v="USD"/>
    <n v="1134865.44"/>
  </r>
  <r>
    <s v="A2450000"/>
    <x v="45"/>
    <x v="44"/>
    <n v="103975587"/>
    <x v="0"/>
    <x v="1"/>
    <x v="3"/>
    <s v="Ngwobia, Enam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823"/>
    <x v="4"/>
    <n v="27.433333333333334"/>
    <x v="4"/>
    <x v="1"/>
    <s v="Overdue"/>
    <x v="0"/>
    <s v="USD"/>
    <n v="757863.56"/>
  </r>
  <r>
    <s v="A2450000"/>
    <x v="45"/>
    <x v="44"/>
    <n v="1800024226"/>
    <x v="0"/>
    <x v="1"/>
    <x v="3"/>
    <s v="Ngwobia, Enam"/>
    <n v="0"/>
    <s v="MAY2020 - GAS_SALES - AFAM POWER PLC"/>
    <s v="454"/>
    <s v="DR"/>
    <s v=""/>
    <d v="2020-06-23T00:00:00"/>
    <d v="2020-06-23T00:00:00"/>
    <d v="2020-07-23T00:00:00"/>
    <s v="NGN"/>
    <n v="423792219"/>
    <n v="891"/>
    <x v="4"/>
    <n v="29.7"/>
    <x v="4"/>
    <x v="1"/>
    <s v="Overdue"/>
    <x v="0"/>
    <s v="USD"/>
    <n v="1175557.24"/>
  </r>
  <r>
    <s v="A2450000"/>
    <x v="45"/>
    <x v="44"/>
    <n v="103933361"/>
    <x v="0"/>
    <x v="1"/>
    <x v="3"/>
    <s v="Ngwobia, Enam"/>
    <n v="0"/>
    <s v="Balance of inv 1800021030 NOV2018 - GAS_SALES - AF"/>
    <s v=""/>
    <s v="AB"/>
    <s v=""/>
    <d v="2020-06-22T00:00:00"/>
    <d v="2020-06-22T00:00:00"/>
    <d v="2020-06-22T00:00:00"/>
    <s v="NGN"/>
    <n v="115835854.73"/>
    <n v="922"/>
    <x v="4"/>
    <n v="30.733333333333334"/>
    <x v="4"/>
    <x v="1"/>
    <s v="Overdue"/>
    <x v="0"/>
    <s v="USD"/>
    <n v="321317.08"/>
  </r>
  <r>
    <s v="A2450000"/>
    <x v="45"/>
    <x v="44"/>
    <n v="1800024046"/>
    <x v="0"/>
    <x v="1"/>
    <x v="3"/>
    <s v="Ngwobia, Enam"/>
    <n v="0"/>
    <s v="APRIL2020 - GAS_SALES - AFAM POWER PLC"/>
    <s v="454"/>
    <s v="DR"/>
    <s v=""/>
    <d v="2020-05-19T00:00:00"/>
    <d v="2020-05-19T00:00:00"/>
    <d v="2020-06-18T00:00:00"/>
    <s v="NGN"/>
    <n v="373581373"/>
    <n v="926"/>
    <x v="4"/>
    <n v="30.866666666666667"/>
    <x v="4"/>
    <x v="1"/>
    <s v="Overdue"/>
    <x v="0"/>
    <s v="USD"/>
    <n v="1036277.37"/>
  </r>
  <r>
    <s v="A2450000"/>
    <x v="45"/>
    <x v="44"/>
    <n v="103921781"/>
    <x v="0"/>
    <x v="1"/>
    <x v="3"/>
    <s v="Ngwobia, Enam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946"/>
    <x v="4"/>
    <n v="31.533333333333335"/>
    <x v="4"/>
    <x v="1"/>
    <s v="Overdue"/>
    <x v="0"/>
    <s v="USD"/>
    <n v="94619.41"/>
  </r>
  <r>
    <s v="A2450000"/>
    <x v="45"/>
    <x v="44"/>
    <n v="1800023881"/>
    <x v="0"/>
    <x v="1"/>
    <x v="3"/>
    <s v="Ngwobia, Enam"/>
    <n v="0"/>
    <s v="MAR2020 - GAS_SALES - AFAM POWER PLC"/>
    <s v="454"/>
    <s v="DR"/>
    <s v=""/>
    <d v="2020-04-19T00:00:00"/>
    <d v="2020-04-19T00:00:00"/>
    <d v="2020-05-20T00:00:00"/>
    <s v="NGN"/>
    <n v="625474133"/>
    <n v="955"/>
    <x v="4"/>
    <n v="31.833333333333332"/>
    <x v="4"/>
    <x v="1"/>
    <s v="Overdue"/>
    <x v="0"/>
    <s v="USD"/>
    <n v="1735002.7"/>
  </r>
  <r>
    <s v="A2450000"/>
    <x v="45"/>
    <x v="44"/>
    <n v="1800023680"/>
    <x v="0"/>
    <x v="1"/>
    <x v="3"/>
    <s v="Ngwobia, Enam"/>
    <n v="0"/>
    <s v="FEB2020 - GAS_SALES - AFAM POWER PLC"/>
    <s v="454"/>
    <s v="DR"/>
    <s v=""/>
    <d v="2020-03-12T00:00:00"/>
    <d v="2020-03-12T00:00:00"/>
    <d v="2020-04-11T00:00:00"/>
    <s v="NGN"/>
    <n v="636019778"/>
    <n v="994"/>
    <x v="4"/>
    <n v="33.133333333333333"/>
    <x v="4"/>
    <x v="1"/>
    <s v="Overdue"/>
    <x v="0"/>
    <s v="USD"/>
    <n v="2075459.74"/>
  </r>
  <r>
    <s v="A2310000"/>
    <x v="46"/>
    <x v="45"/>
    <n v="1800028578"/>
    <x v="0"/>
    <x v="1"/>
    <x v="1"/>
    <s v="Orupabo, Amoni "/>
    <n v="0"/>
    <s v="EXCEL NOV 2022 Crude Handling"/>
    <s v="468"/>
    <s v="DR"/>
    <s v=""/>
    <d v="2022-12-15T00:00:00"/>
    <d v="2022-12-15T00:00:00"/>
    <d v="2023-01-14T00:00:00"/>
    <s v="USD"/>
    <n v="139476.64000000001"/>
    <n v="-14"/>
    <x v="0"/>
    <n v="-0.46666666666666667"/>
    <x v="0"/>
    <x v="0"/>
    <s v="Not Overdue"/>
    <x v="0"/>
    <s v="USD"/>
    <n v="139476.64000000001"/>
  </r>
  <r>
    <s v="A2310000"/>
    <x v="46"/>
    <x v="45"/>
    <n v="1800028579"/>
    <x v="0"/>
    <x v="1"/>
    <x v="1"/>
    <s v="Orupabo, Amoni "/>
    <n v="0"/>
    <s v="EXCEL NOV 2022 Crude Handling"/>
    <s v="454"/>
    <s v="DR"/>
    <s v=""/>
    <d v="2022-12-15T00:00:00"/>
    <d v="2022-12-15T00:00:00"/>
    <d v="2023-01-14T00:00:00"/>
    <s v="NGN"/>
    <n v="15405128.710000001"/>
    <n v="-14"/>
    <x v="0"/>
    <n v="-0.46666666666666667"/>
    <x v="0"/>
    <x v="0"/>
    <s v="Not Overdue"/>
    <x v="0"/>
    <s v="USD"/>
    <n v="34582.97"/>
  </r>
  <r>
    <s v="A2310000"/>
    <x v="46"/>
    <x v="45"/>
    <n v="1400017060"/>
    <x v="0"/>
    <x v="1"/>
    <x v="1"/>
    <s v="Orupabo, Amoni "/>
    <n v="0"/>
    <s v="Excel CHA Pmt"/>
    <s v=""/>
    <s v="DZ"/>
    <s v=""/>
    <d v="2022-12-29T00:00:00"/>
    <d v="2022-12-28T00:00:00"/>
    <d v="2022-12-29T00:00:00"/>
    <s v="USD"/>
    <n v="-131108.04"/>
    <n v="2"/>
    <x v="5"/>
    <n v="6.6666666666666666E-2"/>
    <x v="0"/>
    <x v="0"/>
    <s v="Not Overdue"/>
    <x v="0"/>
    <s v="USD"/>
    <n v="-131108.04"/>
  </r>
  <r>
    <s v="A2310000"/>
    <x v="46"/>
    <x v="45"/>
    <n v="1400017033"/>
    <x v="0"/>
    <x v="1"/>
    <x v="1"/>
    <s v="Orupabo, Amoni "/>
    <n v="0"/>
    <s v="Excel CHA Pmt"/>
    <s v=""/>
    <s v="DZ"/>
    <s v=""/>
    <d v="2022-12-24T00:00:00"/>
    <d v="2022-12-23T00:00:00"/>
    <d v="2022-12-24T00:00:00"/>
    <s v="NGN"/>
    <n v="-14480820.99"/>
    <n v="7"/>
    <x v="5"/>
    <n v="0.23333333333333334"/>
    <x v="0"/>
    <x v="0"/>
    <s v="Not Overdue"/>
    <x v="0"/>
    <s v="USD"/>
    <n v="-32422.560000000001"/>
  </r>
  <r>
    <s v="A2310000"/>
    <x v="46"/>
    <x v="45"/>
    <n v="1800028404"/>
    <x v="0"/>
    <x v="1"/>
    <x v="1"/>
    <s v="Orupabo, Amoni "/>
    <n v="0"/>
    <s v="EXCEL OCT 2022 Crude Handling"/>
    <s v="468"/>
    <s v="DR"/>
    <s v=""/>
    <d v="2022-11-17T00:00:00"/>
    <d v="2022-11-17T00:00:00"/>
    <d v="2022-12-17T00:00:00"/>
    <s v="USD"/>
    <n v="123123.68"/>
    <n v="14"/>
    <x v="5"/>
    <n v="0.46666666666666667"/>
    <x v="0"/>
    <x v="0"/>
    <s v="Not Overdue"/>
    <x v="0"/>
    <s v="USD"/>
    <n v="123123.68"/>
  </r>
  <r>
    <s v="A2310000"/>
    <x v="46"/>
    <x v="45"/>
    <n v="1800028405"/>
    <x v="0"/>
    <x v="1"/>
    <x v="1"/>
    <s v="Orupabo, Amoni "/>
    <n v="0"/>
    <s v="EXCEL OCT 2022 Crude Handling"/>
    <s v="454"/>
    <s v="DR"/>
    <s v=""/>
    <d v="2022-11-17T00:00:00"/>
    <d v="2022-11-17T00:00:00"/>
    <d v="2022-12-17T00:00:00"/>
    <s v="NGN"/>
    <n v="13424038.300000001"/>
    <n v="14"/>
    <x v="5"/>
    <n v="0.46666666666666667"/>
    <x v="0"/>
    <x v="0"/>
    <s v="Not Overdue"/>
    <x v="0"/>
    <s v="USD"/>
    <n v="30392.02"/>
  </r>
  <r>
    <s v="A2310000"/>
    <x v="46"/>
    <x v="45"/>
    <n v="1400017027"/>
    <x v="0"/>
    <x v="1"/>
    <x v="1"/>
    <s v="Orupabo, Amoni "/>
    <n v="0"/>
    <s v="Excel CHA Pmt"/>
    <s v=""/>
    <s v="DZ"/>
    <s v=""/>
    <d v="2022-12-12T00:00:00"/>
    <d v="2022-12-09T00:00:00"/>
    <d v="2022-12-12T00:00:00"/>
    <s v="NGN"/>
    <n v="-12618596"/>
    <n v="19"/>
    <x v="5"/>
    <n v="0.6333333333333333"/>
    <x v="0"/>
    <x v="0"/>
    <s v="Not Overdue"/>
    <x v="0"/>
    <s v="USD"/>
    <n v="-28409.51"/>
  </r>
  <r>
    <s v="A2310000"/>
    <x v="46"/>
    <x v="45"/>
    <n v="1400016999"/>
    <x v="0"/>
    <x v="1"/>
    <x v="1"/>
    <s v="Orupabo, Amoni "/>
    <n v="0"/>
    <s v="Excel CHA Pmt"/>
    <s v=""/>
    <s v="DZ"/>
    <s v=""/>
    <d v="2022-11-29T00:00:00"/>
    <d v="2022-11-28T00:00:00"/>
    <d v="2022-11-29T00:00:00"/>
    <s v="USD"/>
    <n v="-115736.26"/>
    <n v="32"/>
    <x v="1"/>
    <n v="1.0666666666666667"/>
    <x v="0"/>
    <x v="0"/>
    <s v="Not Overdue"/>
    <x v="0"/>
    <s v="USD"/>
    <n v="-115736.26"/>
  </r>
  <r>
    <s v="A2310000"/>
    <x v="46"/>
    <x v="45"/>
    <n v="1800028045"/>
    <x v="0"/>
    <x v="1"/>
    <x v="1"/>
    <s v="Orupabo, Amoni "/>
    <n v="0"/>
    <s v="EXCEL JULY 2022 Crude Handling"/>
    <s v="468"/>
    <s v="DR"/>
    <s v=""/>
    <d v="2022-08-11T00:00:00"/>
    <d v="2022-08-11T00:00:00"/>
    <d v="2022-09-10T00:00:00"/>
    <s v="USD"/>
    <n v="146227.89000000001"/>
    <n v="112"/>
    <x v="3"/>
    <n v="3.7333333333333334"/>
    <x v="0"/>
    <x v="0"/>
    <s v="Not Overdue"/>
    <x v="0"/>
    <s v="USD"/>
    <n v="146227.89000000001"/>
  </r>
  <r>
    <s v="A2310000"/>
    <x v="46"/>
    <x v="45"/>
    <n v="1800028046"/>
    <x v="0"/>
    <x v="1"/>
    <x v="1"/>
    <s v="Orupabo, Amoni "/>
    <n v="0"/>
    <s v="EXCEL JULY 2022 Crude Handling"/>
    <s v="454"/>
    <s v="DR"/>
    <s v=""/>
    <d v="2022-08-11T00:00:00"/>
    <d v="2022-08-11T00:00:00"/>
    <d v="2022-09-10T00:00:00"/>
    <s v="NGN"/>
    <n v="15174991.48"/>
    <n v="112"/>
    <x v="3"/>
    <n v="3.7333333333333334"/>
    <x v="0"/>
    <x v="0"/>
    <s v="Not Overdue"/>
    <x v="0"/>
    <s v="USD"/>
    <n v="36243.949999999997"/>
  </r>
  <r>
    <s v="A2310000"/>
    <x v="46"/>
    <x v="45"/>
    <n v="1400016860"/>
    <x v="0"/>
    <x v="1"/>
    <x v="1"/>
    <s v="Orupabo, Amoni "/>
    <n v="0"/>
    <s v="Excel Pmt_Jul22"/>
    <s v=""/>
    <s v="DZ"/>
    <s v=""/>
    <d v="2022-08-25T00:00:00"/>
    <d v="2022-08-24T00:00:00"/>
    <d v="2022-08-25T00:00:00"/>
    <s v="USD"/>
    <n v="-137454.22"/>
    <n v="128"/>
    <x v="3"/>
    <n v="4.2666666666666666"/>
    <x v="0"/>
    <x v="0"/>
    <s v="Not Overdue"/>
    <x v="0"/>
    <s v="USD"/>
    <n v="-137454.22"/>
  </r>
  <r>
    <s v="A2310000"/>
    <x v="46"/>
    <x v="45"/>
    <n v="1400016848"/>
    <x v="0"/>
    <x v="1"/>
    <x v="1"/>
    <s v="Orupabo, Amoni "/>
    <n v="0"/>
    <s v="Excel Pmt"/>
    <s v=""/>
    <s v="DZ"/>
    <s v=""/>
    <d v="2022-08-17T00:00:00"/>
    <d v="2022-08-16T00:00:00"/>
    <d v="2022-08-17T00:00:00"/>
    <s v="NGN"/>
    <n v="-14264491.99"/>
    <n v="136"/>
    <x v="3"/>
    <n v="4.5333333333333332"/>
    <x v="0"/>
    <x v="0"/>
    <s v="Not Overdue"/>
    <x v="0"/>
    <s v="USD"/>
    <n v="-34026.519999999997"/>
  </r>
  <r>
    <s v="A2310000"/>
    <x v="46"/>
    <x v="45"/>
    <n v="104269894"/>
    <x v="0"/>
    <x v="1"/>
    <x v="1"/>
    <s v="Orupabo, Amoni "/>
    <n v="0"/>
    <s v="WHT_1800027587 EXCEL MAR 2022 Crude Handling"/>
    <s v=""/>
    <s v="AB"/>
    <s v=""/>
    <d v="2022-07-30T00:00:00"/>
    <d v="2022-07-30T00:00:00"/>
    <d v="2022-07-30T00:00:00"/>
    <s v="USD"/>
    <n v="8559.6200000000008"/>
    <n v="154"/>
    <x v="3"/>
    <n v="5.1333333333333337"/>
    <x v="1"/>
    <x v="2"/>
    <s v="Overdue"/>
    <x v="1"/>
    <s v="USD"/>
    <n v="8559.6200000000008"/>
  </r>
  <r>
    <s v="A2310000"/>
    <x v="46"/>
    <x v="45"/>
    <n v="104269895"/>
    <x v="0"/>
    <x v="1"/>
    <x v="1"/>
    <s v="Orupabo, Amoni "/>
    <n v="0"/>
    <s v="WHT_1800027704 EXCEL APRIL 2022 Crude Handling"/>
    <s v=""/>
    <s v="AB"/>
    <s v=""/>
    <d v="2022-07-30T00:00:00"/>
    <d v="2022-07-30T00:00:00"/>
    <d v="2022-07-30T00:00:00"/>
    <s v="USD"/>
    <n v="7951.81"/>
    <n v="154"/>
    <x v="3"/>
    <n v="5.1333333333333337"/>
    <x v="1"/>
    <x v="2"/>
    <s v="Overdue"/>
    <x v="1"/>
    <s v="USD"/>
    <n v="7951.81"/>
  </r>
  <r>
    <s v="A2310000"/>
    <x v="46"/>
    <x v="45"/>
    <n v="104269892"/>
    <x v="0"/>
    <x v="1"/>
    <x v="1"/>
    <s v="Orupabo, Amoni "/>
    <n v="0"/>
    <s v="WHT_1800027705 EXCEL APRIL 2022 Crude Handling"/>
    <s v=""/>
    <s v="AB"/>
    <s v=""/>
    <d v="2022-07-30T00:00:00"/>
    <d v="2022-07-30T00:00:00"/>
    <d v="2022-07-30T00:00:00"/>
    <s v="NGN"/>
    <n v="825770.95"/>
    <n v="154"/>
    <x v="3"/>
    <n v="5.1333333333333337"/>
    <x v="1"/>
    <x v="2"/>
    <s v="Overdue"/>
    <x v="1"/>
    <s v="USD"/>
    <n v="1990.27"/>
  </r>
  <r>
    <s v="A2310000"/>
    <x v="46"/>
    <x v="45"/>
    <n v="104269896"/>
    <x v="0"/>
    <x v="1"/>
    <x v="1"/>
    <s v="Orupabo, Amoni "/>
    <n v="0"/>
    <s v="WHT_1800027952 EXCEL JUN 2022 Crude Handling"/>
    <s v=""/>
    <s v="AB"/>
    <s v=""/>
    <d v="2022-07-30T00:00:00"/>
    <d v="2022-07-30T00:00:00"/>
    <d v="2022-07-30T00:00:00"/>
    <s v="USD"/>
    <n v="14605.35"/>
    <n v="154"/>
    <x v="3"/>
    <n v="5.1333333333333337"/>
    <x v="1"/>
    <x v="2"/>
    <s v="Overdue"/>
    <x v="1"/>
    <s v="USD"/>
    <n v="14605.35"/>
  </r>
  <r>
    <s v="A2310000"/>
    <x v="46"/>
    <x v="45"/>
    <n v="104269893"/>
    <x v="0"/>
    <x v="1"/>
    <x v="1"/>
    <s v="Orupabo, Amoni "/>
    <n v="0"/>
    <s v="WHT_1800027953 EXCEL JUN 2022 Crude Handling"/>
    <s v=""/>
    <s v="AB"/>
    <s v=""/>
    <d v="2022-07-30T00:00:00"/>
    <d v="2022-07-30T00:00:00"/>
    <d v="2022-07-30T00:00:00"/>
    <s v="NGN"/>
    <n v="1515409.17"/>
    <n v="154"/>
    <x v="3"/>
    <n v="5.1333333333333337"/>
    <x v="1"/>
    <x v="2"/>
    <s v="Overdue"/>
    <x v="1"/>
    <s v="USD"/>
    <n v="3652.44"/>
  </r>
  <r>
    <s v="A2310000"/>
    <x v="46"/>
    <x v="45"/>
    <n v="104232384"/>
    <x v="0"/>
    <x v="1"/>
    <x v="1"/>
    <s v="Orupabo, Amoni "/>
    <n v="0"/>
    <s v="WHT_1800027354 Excel 2021 Supplementary CrudeHandl"/>
    <s v=""/>
    <s v="AB"/>
    <s v=""/>
    <d v="2022-05-04T00:00:00"/>
    <d v="2022-05-04T00:00:00"/>
    <d v="2022-05-04T00:00:00"/>
    <s v="NGN"/>
    <n v="1087421.03"/>
    <n v="241"/>
    <x v="4"/>
    <n v="8.0333333333333332"/>
    <x v="2"/>
    <x v="2"/>
    <s v="Overdue"/>
    <x v="1"/>
    <s v="USD"/>
    <n v="2619.0500000000002"/>
  </r>
  <r>
    <s v="A2310000"/>
    <x v="46"/>
    <x v="45"/>
    <n v="104232387"/>
    <x v="0"/>
    <x v="1"/>
    <x v="1"/>
    <s v="Orupabo, Amoni "/>
    <n v="0"/>
    <s v="WHT_1800027464 EXCEL FEB 2022 Crude Handling"/>
    <s v=""/>
    <s v="AB"/>
    <s v=""/>
    <d v="2022-05-04T00:00:00"/>
    <d v="2022-05-04T00:00:00"/>
    <d v="2022-05-04T00:00:00"/>
    <s v="USD"/>
    <n v="3852.26"/>
    <n v="241"/>
    <x v="4"/>
    <n v="8.0333333333333332"/>
    <x v="2"/>
    <x v="2"/>
    <s v="Overdue"/>
    <x v="1"/>
    <s v="USD"/>
    <n v="3852.26"/>
  </r>
  <r>
    <s v="A2310000"/>
    <x v="46"/>
    <x v="45"/>
    <n v="104232385"/>
    <x v="0"/>
    <x v="1"/>
    <x v="1"/>
    <s v="Orupabo, Amoni "/>
    <n v="0"/>
    <s v="WHT_1800027465 EXCEL FEB 2022 Crude Handling"/>
    <s v=""/>
    <s v="AB"/>
    <s v=""/>
    <d v="2022-05-04T00:00:00"/>
    <d v="2022-05-04T00:00:00"/>
    <d v="2022-05-04T00:00:00"/>
    <s v="NGN"/>
    <n v="400778.28"/>
    <n v="241"/>
    <x v="4"/>
    <n v="8.0333333333333332"/>
    <x v="2"/>
    <x v="2"/>
    <s v="Overdue"/>
    <x v="1"/>
    <s v="USD"/>
    <n v="965.27"/>
  </r>
  <r>
    <s v="A2310000"/>
    <x v="46"/>
    <x v="45"/>
    <n v="104232386"/>
    <x v="0"/>
    <x v="1"/>
    <x v="1"/>
    <s v="Orupabo, Amoni "/>
    <n v="0"/>
    <s v="WHT_1800027588 EXCEL MAR 2022 Crude Handling"/>
    <s v=""/>
    <s v="AB"/>
    <s v=""/>
    <d v="2022-05-04T00:00:00"/>
    <d v="2022-05-04T00:00:00"/>
    <d v="2022-05-04T00:00:00"/>
    <s v="NGN"/>
    <n v="889830.64"/>
    <n v="241"/>
    <x v="4"/>
    <n v="8.0333333333333332"/>
    <x v="2"/>
    <x v="2"/>
    <s v="Overdue"/>
    <x v="1"/>
    <s v="USD"/>
    <n v="2143.16"/>
  </r>
  <r>
    <s v="A2310000"/>
    <x v="46"/>
    <x v="45"/>
    <n v="104217945"/>
    <x v="0"/>
    <x v="1"/>
    <x v="1"/>
    <s v="Orupabo, Amoni "/>
    <n v="0"/>
    <s v="WHT RECEIPT NO 0017DB7F_Bal"/>
    <s v=""/>
    <s v="AB"/>
    <s v=""/>
    <d v="2022-03-29T00:00:00"/>
    <d v="2022-03-29T00:00:00"/>
    <d v="2022-03-29T00:00:00"/>
    <s v="NGN"/>
    <n v="-661.6"/>
    <n v="277"/>
    <x v="4"/>
    <n v="9.2333333333333325"/>
    <x v="2"/>
    <x v="2"/>
    <s v="Overdue"/>
    <x v="1"/>
    <s v="USD"/>
    <n v="-1.59"/>
  </r>
  <r>
    <s v="A2310000"/>
    <x v="46"/>
    <x v="45"/>
    <n v="104217940"/>
    <x v="0"/>
    <x v="1"/>
    <x v="1"/>
    <s v="Orupabo, Amoni "/>
    <n v="0"/>
    <s v="WHT_1800027062 EXCEL NOV 2021 Crude Handling"/>
    <s v=""/>
    <s v="AB"/>
    <s v=""/>
    <d v="2022-03-29T00:00:00"/>
    <d v="2022-03-29T00:00:00"/>
    <d v="2022-03-29T00:00:00"/>
    <s v="USD"/>
    <n v="1331.85"/>
    <n v="277"/>
    <x v="4"/>
    <n v="9.2333333333333325"/>
    <x v="2"/>
    <x v="2"/>
    <s v="Overdue"/>
    <x v="1"/>
    <s v="USD"/>
    <n v="1331.85"/>
  </r>
  <r>
    <s v="A2310000"/>
    <x v="46"/>
    <x v="45"/>
    <n v="104217941"/>
    <x v="0"/>
    <x v="1"/>
    <x v="1"/>
    <s v="Orupabo, Amoni "/>
    <n v="0"/>
    <s v="WHT_1800027222 EXCEL DECEMBER 2021 Crude Handling"/>
    <s v=""/>
    <s v="AB"/>
    <s v=""/>
    <d v="2022-03-29T00:00:00"/>
    <d v="2022-03-29T00:00:00"/>
    <d v="2022-03-29T00:00:00"/>
    <s v="USD"/>
    <n v="1669.06"/>
    <n v="277"/>
    <x v="4"/>
    <n v="9.2333333333333325"/>
    <x v="2"/>
    <x v="2"/>
    <s v="Overdue"/>
    <x v="1"/>
    <s v="USD"/>
    <n v="1669.06"/>
  </r>
  <r>
    <s v="A2310000"/>
    <x v="46"/>
    <x v="45"/>
    <n v="104217942"/>
    <x v="0"/>
    <x v="1"/>
    <x v="1"/>
    <s v="Orupabo, Amoni "/>
    <n v="0"/>
    <s v="WHT_1800027332 EXCEL JAN 2022 Crude Handling"/>
    <s v=""/>
    <s v="AB"/>
    <s v=""/>
    <d v="2022-03-29T00:00:00"/>
    <d v="2022-03-29T00:00:00"/>
    <d v="2022-03-29T00:00:00"/>
    <s v="USD"/>
    <n v="4392.3999999999996"/>
    <n v="277"/>
    <x v="4"/>
    <n v="9.2333333333333325"/>
    <x v="2"/>
    <x v="2"/>
    <s v="Overdue"/>
    <x v="1"/>
    <s v="USD"/>
    <n v="4392.3999999999996"/>
  </r>
  <r>
    <s v="A2310000"/>
    <x v="46"/>
    <x v="45"/>
    <n v="104217943"/>
    <x v="0"/>
    <x v="1"/>
    <x v="1"/>
    <s v="Orupabo, Amoni "/>
    <n v="0"/>
    <s v="WHT_1800027353 Excel 2021 Supplementary CrudeHandl"/>
    <s v=""/>
    <s v="AB"/>
    <s v=""/>
    <d v="2022-03-29T00:00:00"/>
    <d v="2022-03-29T00:00:00"/>
    <d v="2022-03-29T00:00:00"/>
    <s v="USD"/>
    <n v="11062.67"/>
    <n v="277"/>
    <x v="4"/>
    <n v="9.2333333333333325"/>
    <x v="2"/>
    <x v="2"/>
    <s v="Overdue"/>
    <x v="1"/>
    <s v="USD"/>
    <n v="11062.67"/>
  </r>
  <r>
    <s v="A2310000"/>
    <x v="46"/>
    <x v="45"/>
    <n v="104205223"/>
    <x v="0"/>
    <x v="1"/>
    <x v="1"/>
    <s v="Orupabo, Amoni "/>
    <n v="0"/>
    <s v="WHT_1800027063 EXCEL NOV 2021 Crude Handling"/>
    <s v=""/>
    <s v="AB"/>
    <s v=""/>
    <d v="2022-02-28T00:00:00"/>
    <d v="2022-02-28T00:00:00"/>
    <d v="2022-02-28T00:00:00"/>
    <s v="NGN"/>
    <n v="136782.71"/>
    <n v="306"/>
    <x v="4"/>
    <n v="10.199999999999999"/>
    <x v="2"/>
    <x v="2"/>
    <s v="Overdue"/>
    <x v="1"/>
    <s v="USD"/>
    <n v="328.78"/>
  </r>
  <r>
    <s v="A2310000"/>
    <x v="46"/>
    <x v="45"/>
    <n v="104205224"/>
    <x v="0"/>
    <x v="1"/>
    <x v="1"/>
    <s v="Orupabo, Amoni "/>
    <n v="0"/>
    <s v="WHT_1800027223 EXCEL DECEMBER 2021 Crude Handling"/>
    <s v=""/>
    <s v="AB"/>
    <s v=""/>
    <d v="2022-02-28T00:00:00"/>
    <d v="2022-02-28T00:00:00"/>
    <d v="2022-02-28T00:00:00"/>
    <s v="NGN"/>
    <n v="171551.75"/>
    <n v="306"/>
    <x v="4"/>
    <n v="10.199999999999999"/>
    <x v="2"/>
    <x v="2"/>
    <s v="Overdue"/>
    <x v="1"/>
    <s v="USD"/>
    <n v="412.36"/>
  </r>
  <r>
    <s v="A2310000"/>
    <x v="46"/>
    <x v="45"/>
    <n v="104205227"/>
    <x v="0"/>
    <x v="1"/>
    <x v="1"/>
    <s v="Orupabo, Amoni "/>
    <n v="0"/>
    <s v="WHT_1800027333 EXCEL JAN 2022 Crude Handling"/>
    <s v=""/>
    <s v="AB"/>
    <s v=""/>
    <d v="2022-02-28T00:00:00"/>
    <d v="2022-02-28T00:00:00"/>
    <d v="2022-02-28T00:00:00"/>
    <s v="NGN"/>
    <n v="455200.47"/>
    <n v="306"/>
    <x v="4"/>
    <n v="10.199999999999999"/>
    <x v="2"/>
    <x v="2"/>
    <s v="Overdue"/>
    <x v="1"/>
    <s v="USD"/>
    <n v="1094.17"/>
  </r>
  <r>
    <s v="A2310000"/>
    <x v="46"/>
    <x v="45"/>
    <n v="104184223"/>
    <x v="0"/>
    <x v="1"/>
    <x v="1"/>
    <s v="Orupabo, Amoni "/>
    <n v="0"/>
    <s v="WHT_1800025925 EXCEL Excess RPC 2020 Crudehandling"/>
    <s v=""/>
    <s v="AB"/>
    <s v=""/>
    <d v="2022-01-02T00:00:00"/>
    <d v="2022-01-02T00:00:00"/>
    <d v="2022-01-02T00:00:00"/>
    <s v="USD"/>
    <n v="22139.77"/>
    <n v="363"/>
    <x v="4"/>
    <n v="12.1"/>
    <x v="3"/>
    <x v="2"/>
    <s v="Overdue"/>
    <x v="1"/>
    <s v="USD"/>
    <n v="22139.77"/>
  </r>
  <r>
    <s v="A2310000"/>
    <x v="46"/>
    <x v="45"/>
    <n v="104184219"/>
    <x v="0"/>
    <x v="1"/>
    <x v="1"/>
    <s v="Orupabo, Amoni "/>
    <n v="0"/>
    <s v="WHT_1800026592 EXCEL  AUGUST 2021 Crude Handling"/>
    <s v=""/>
    <s v="AB"/>
    <s v=""/>
    <d v="2022-01-02T00:00:00"/>
    <d v="2022-01-02T00:00:00"/>
    <d v="2022-01-02T00:00:00"/>
    <s v="USD"/>
    <n v="1365.95"/>
    <n v="363"/>
    <x v="4"/>
    <n v="12.1"/>
    <x v="3"/>
    <x v="2"/>
    <s v="Overdue"/>
    <x v="1"/>
    <s v="USD"/>
    <n v="1365.95"/>
  </r>
  <r>
    <s v="A2310000"/>
    <x v="46"/>
    <x v="45"/>
    <n v="104184222"/>
    <x v="0"/>
    <x v="1"/>
    <x v="1"/>
    <s v="Orupabo, Amoni "/>
    <n v="0"/>
    <s v="WHT_1800026720 EXCEL  SEPTEMBER 2021 Crude Handlin"/>
    <s v=""/>
    <s v="AB"/>
    <s v=""/>
    <d v="2022-01-02T00:00:00"/>
    <d v="2022-01-02T00:00:00"/>
    <d v="2022-01-02T00:00:00"/>
    <s v="USD"/>
    <n v="5716.19"/>
    <n v="363"/>
    <x v="4"/>
    <n v="12.1"/>
    <x v="3"/>
    <x v="2"/>
    <s v="Overdue"/>
    <x v="1"/>
    <s v="USD"/>
    <n v="5716.19"/>
  </r>
  <r>
    <s v="A2310000"/>
    <x v="46"/>
    <x v="45"/>
    <n v="104184220"/>
    <x v="0"/>
    <x v="1"/>
    <x v="1"/>
    <s v="Orupabo, Amoni "/>
    <n v="0"/>
    <s v="WHT_1800026860 EXCEL OCTOBER 2021 Crude Handling"/>
    <s v=""/>
    <s v="AB"/>
    <s v=""/>
    <d v="2022-01-02T00:00:00"/>
    <d v="2022-01-02T00:00:00"/>
    <d v="2022-01-02T00:00:00"/>
    <s v="USD"/>
    <n v="2222.06"/>
    <n v="363"/>
    <x v="4"/>
    <n v="12.1"/>
    <x v="3"/>
    <x v="2"/>
    <s v="Overdue"/>
    <x v="1"/>
    <s v="USD"/>
    <n v="2222.06"/>
  </r>
  <r>
    <s v="A2310000"/>
    <x v="46"/>
    <x v="45"/>
    <n v="104184221"/>
    <x v="0"/>
    <x v="1"/>
    <x v="1"/>
    <s v="Orupabo, Amoni "/>
    <n v="0"/>
    <s v="WHT_1800026861 EXCEL OCTOBER 2021 Crude Handling"/>
    <s v=""/>
    <s v="AB"/>
    <s v=""/>
    <d v="2022-01-02T00:00:00"/>
    <d v="2022-01-02T00:00:00"/>
    <d v="2022-01-02T00:00:00"/>
    <s v="NGN"/>
    <n v="227990.33"/>
    <n v="363"/>
    <x v="4"/>
    <n v="12.1"/>
    <x v="3"/>
    <x v="2"/>
    <s v="Overdue"/>
    <x v="1"/>
    <s v="USD"/>
    <n v="553.1"/>
  </r>
  <r>
    <s v="A2310000"/>
    <x v="46"/>
    <x v="45"/>
    <n v="104184212"/>
    <x v="0"/>
    <x v="1"/>
    <x v="1"/>
    <s v="Orupabo, Amoni "/>
    <n v="0"/>
    <s v="WHT_1800026593 EXCEL  AUGUST 2021 Crude Handling"/>
    <s v=""/>
    <s v="AB"/>
    <s v=""/>
    <d v="2021-12-31T00:00:00"/>
    <d v="2021-12-31T00:00:00"/>
    <d v="2021-12-31T00:00:00"/>
    <s v="NGN"/>
    <n v="139890.22"/>
    <n v="365"/>
    <x v="4"/>
    <n v="12.166666666666666"/>
    <x v="3"/>
    <x v="2"/>
    <s v="Overdue"/>
    <x v="1"/>
    <s v="USD"/>
    <n v="339.37"/>
  </r>
  <r>
    <s v="A2310000"/>
    <x v="46"/>
    <x v="45"/>
    <n v="104184213"/>
    <x v="0"/>
    <x v="1"/>
    <x v="1"/>
    <s v="Orupabo, Amoni "/>
    <n v="0"/>
    <s v="WHT_1800026721 EXCEL  SEPTEMBER 2021 Crude Handlin"/>
    <s v=""/>
    <s v="AB"/>
    <s v=""/>
    <d v="2021-12-31T00:00:00"/>
    <d v="2021-12-31T00:00:00"/>
    <d v="2021-12-31T00:00:00"/>
    <s v="NGN"/>
    <n v="585933.98"/>
    <n v="365"/>
    <x v="4"/>
    <n v="12.166666666666666"/>
    <x v="3"/>
    <x v="2"/>
    <s v="Overdue"/>
    <x v="1"/>
    <s v="USD"/>
    <n v="1421.48"/>
  </r>
  <r>
    <s v="A2310000"/>
    <x v="46"/>
    <x v="45"/>
    <n v="104133436"/>
    <x v="0"/>
    <x v="1"/>
    <x v="1"/>
    <s v="Orupabo, Amoni "/>
    <s v="WHT Outstg"/>
    <s v="WHT on 1800026471 EXCEL JULY 2021 CHA"/>
    <s v=""/>
    <s v="AB"/>
    <s v=""/>
    <d v="2021-09-20T00:00:00"/>
    <d v="2021-09-20T00:00:00"/>
    <d v="2021-09-20T00:00:00"/>
    <s v="USD"/>
    <n v="3636.51"/>
    <n v="467"/>
    <x v="4"/>
    <n v="15.566666666666666"/>
    <x v="3"/>
    <x v="2"/>
    <s v="Overdue"/>
    <x v="1"/>
    <s v="USD"/>
    <n v="3636.51"/>
  </r>
  <r>
    <s v="A2310000"/>
    <x v="46"/>
    <x v="45"/>
    <n v="104127747"/>
    <x v="0"/>
    <x v="1"/>
    <x v="1"/>
    <s v="Orupabo, Amoni "/>
    <s v="WHT Outstg"/>
    <s v="WHT on 1800025871 EXCEL MARCH2021 CHA"/>
    <s v=""/>
    <s v="AB"/>
    <s v=""/>
    <d v="2021-09-07T00:00:00"/>
    <d v="2021-09-07T00:00:00"/>
    <d v="2021-09-07T00:00:00"/>
    <s v="USD"/>
    <n v="470.58"/>
    <n v="480"/>
    <x v="4"/>
    <n v="16"/>
    <x v="3"/>
    <x v="2"/>
    <s v="Overdue"/>
    <x v="1"/>
    <s v="USD"/>
    <n v="470.58"/>
  </r>
  <r>
    <s v="A2310000"/>
    <x v="46"/>
    <x v="45"/>
    <n v="104127750"/>
    <x v="0"/>
    <x v="1"/>
    <x v="1"/>
    <s v="Orupabo, Amoni "/>
    <s v="WHT Outstg"/>
    <s v="WHT on 1800026193 EXCEL- MAY 2021 CHA"/>
    <s v=""/>
    <s v="AB"/>
    <s v=""/>
    <d v="2021-09-07T00:00:00"/>
    <d v="2021-09-07T00:00:00"/>
    <d v="2021-09-07T00:00:00"/>
    <s v="USD"/>
    <n v="4672.88"/>
    <n v="480"/>
    <x v="4"/>
    <n v="16"/>
    <x v="3"/>
    <x v="2"/>
    <s v="Overdue"/>
    <x v="1"/>
    <s v="USD"/>
    <n v="4672.88"/>
  </r>
  <r>
    <s v="A2310000"/>
    <x v="46"/>
    <x v="45"/>
    <n v="104127752"/>
    <x v="0"/>
    <x v="1"/>
    <x v="1"/>
    <s v="Orupabo, Amoni "/>
    <s v="WHT Outstg"/>
    <s v="WHT on 1800026338 EXCEL June 2021 CHA"/>
    <s v=""/>
    <s v="AB"/>
    <s v=""/>
    <d v="2021-09-07T00:00:00"/>
    <d v="2021-09-07T00:00:00"/>
    <d v="2021-09-07T00:00:00"/>
    <s v="USD"/>
    <n v="4961.34"/>
    <n v="480"/>
    <x v="4"/>
    <n v="16"/>
    <x v="3"/>
    <x v="2"/>
    <s v="Overdue"/>
    <x v="1"/>
    <s v="USD"/>
    <n v="4961.34"/>
  </r>
  <r>
    <s v="A2310000"/>
    <x v="46"/>
    <x v="45"/>
    <n v="104069626"/>
    <x v="0"/>
    <x v="1"/>
    <x v="1"/>
    <s v="Orupabo, Amoni "/>
    <s v="WHT Outstg"/>
    <s v="WHT on Inv 1800025730 EXCEL FEB 2021 CHA"/>
    <s v=""/>
    <s v="AB"/>
    <s v=""/>
    <d v="2021-04-29T00:00:00"/>
    <d v="2021-04-29T00:00:00"/>
    <d v="2021-04-29T00:00:00"/>
    <s v="USD"/>
    <n v="1800.58"/>
    <n v="611"/>
    <x v="4"/>
    <n v="20.366666666666667"/>
    <x v="4"/>
    <x v="2"/>
    <s v="Overdue"/>
    <x v="1"/>
    <s v="USD"/>
    <n v="1800.58"/>
  </r>
  <r>
    <s v="A2310000"/>
    <x v="46"/>
    <x v="45"/>
    <n v="104069626"/>
    <x v="0"/>
    <x v="1"/>
    <x v="1"/>
    <s v="Orupabo, Amoni "/>
    <s v="WHT Outstg"/>
    <s v="WHT on Inv 1800025280 EXCEL NOV 2020 CHA"/>
    <s v=""/>
    <s v="AB"/>
    <s v=""/>
    <d v="2021-04-29T00:00:00"/>
    <d v="2021-04-29T00:00:00"/>
    <d v="2021-04-29T00:00:00"/>
    <s v="USD"/>
    <n v="2440.65"/>
    <n v="611"/>
    <x v="4"/>
    <n v="20.366666666666667"/>
    <x v="4"/>
    <x v="2"/>
    <s v="Overdue"/>
    <x v="1"/>
    <s v="USD"/>
    <n v="2440.65"/>
  </r>
  <r>
    <s v="A2310000"/>
    <x v="46"/>
    <x v="45"/>
    <n v="104069626"/>
    <x v="0"/>
    <x v="1"/>
    <x v="1"/>
    <s v="Orupabo, Amoni "/>
    <s v="WHT Outstg"/>
    <s v="WHT on Inv 1800025576 EXCEL JAN 2021 CHA"/>
    <s v=""/>
    <s v="AB"/>
    <s v=""/>
    <d v="2021-04-29T00:00:00"/>
    <d v="2021-04-29T00:00:00"/>
    <d v="2021-04-29T00:00:00"/>
    <s v="USD"/>
    <n v="3373.1"/>
    <n v="611"/>
    <x v="4"/>
    <n v="20.366666666666667"/>
    <x v="4"/>
    <x v="2"/>
    <s v="Overdue"/>
    <x v="1"/>
    <s v="USD"/>
    <n v="3373.1"/>
  </r>
  <r>
    <s v="A2310000"/>
    <x v="46"/>
    <x v="45"/>
    <n v="103747249"/>
    <x v="0"/>
    <x v="1"/>
    <x v="1"/>
    <s v="Orupabo, Amoni 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1310"/>
    <x v="4"/>
    <n v="43.666666666666664"/>
    <x v="4"/>
    <x v="2"/>
    <s v="Overdue"/>
    <x v="1"/>
    <s v="USD"/>
    <n v="421.45"/>
  </r>
  <r>
    <s v="A2310000"/>
    <x v="46"/>
    <x v="45"/>
    <n v="103747254"/>
    <x v="0"/>
    <x v="1"/>
    <x v="1"/>
    <s v="Orupabo, Amoni "/>
    <s v="WHT Outstg"/>
    <s v="WHT on 1800020182 -Sept17 - Feb18 Suppl Crude"/>
    <s v=""/>
    <s v="AB"/>
    <s v=""/>
    <d v="2019-05-31T00:00:00"/>
    <d v="2019-05-31T00:00:00"/>
    <d v="2019-05-31T00:00:00"/>
    <s v="USD"/>
    <n v="2039.6"/>
    <n v="1310"/>
    <x v="4"/>
    <n v="43.666666666666664"/>
    <x v="4"/>
    <x v="2"/>
    <s v="Overdue"/>
    <x v="1"/>
    <s v="USD"/>
    <n v="2039.6"/>
  </r>
  <r>
    <s v="A2310000"/>
    <x v="46"/>
    <x v="45"/>
    <n v="103600645"/>
    <x v="0"/>
    <x v="1"/>
    <x v="1"/>
    <s v="Orupabo, Amoni 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604"/>
    <x v="4"/>
    <n v="53.466666666666669"/>
    <x v="4"/>
    <x v="2"/>
    <s v="Overdue"/>
    <x v="1"/>
    <s v="USD"/>
    <n v="1889.87"/>
  </r>
  <r>
    <s v="A2310000"/>
    <x v="46"/>
    <x v="45"/>
    <n v="103600647"/>
    <x v="0"/>
    <x v="1"/>
    <x v="1"/>
    <s v="Orupabo, Amoni 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604"/>
    <x v="4"/>
    <n v="53.466666666666669"/>
    <x v="4"/>
    <x v="2"/>
    <s v="Overdue"/>
    <x v="1"/>
    <s v="USD"/>
    <n v="4192.7"/>
  </r>
  <r>
    <s v="A2310000"/>
    <x v="46"/>
    <x v="45"/>
    <n v="103586531"/>
    <x v="0"/>
    <x v="1"/>
    <x v="1"/>
    <s v="Orupabo, Amoni 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629"/>
    <x v="4"/>
    <n v="54.3"/>
    <x v="4"/>
    <x v="2"/>
    <s v="Overdue"/>
    <x v="1"/>
    <s v="USD"/>
    <n v="105.35"/>
  </r>
  <r>
    <s v="A2310000"/>
    <x v="46"/>
    <x v="45"/>
    <n v="103554716"/>
    <x v="0"/>
    <x v="1"/>
    <x v="1"/>
    <s v="Orupabo, Amoni 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706"/>
    <x v="4"/>
    <n v="56.866666666666667"/>
    <x v="4"/>
    <x v="2"/>
    <s v="Overdue"/>
    <x v="1"/>
    <s v="USD"/>
    <n v="3251.74"/>
  </r>
  <r>
    <s v="A2310000"/>
    <x v="46"/>
    <x v="45"/>
    <n v="103554717"/>
    <x v="0"/>
    <x v="1"/>
    <x v="1"/>
    <s v="Orupabo, Amoni 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706"/>
    <x v="4"/>
    <n v="56.866666666666667"/>
    <x v="4"/>
    <x v="2"/>
    <s v="Overdue"/>
    <x v="1"/>
    <s v="USD"/>
    <n v="3439.69"/>
  </r>
  <r>
    <s v="A2310000"/>
    <x v="46"/>
    <x v="45"/>
    <n v="103536245"/>
    <x v="0"/>
    <x v="1"/>
    <x v="1"/>
    <s v="Orupabo, Amoni 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755"/>
    <x v="4"/>
    <n v="58.5"/>
    <x v="4"/>
    <x v="2"/>
    <s v="Overdue"/>
    <x v="1"/>
    <s v="USD"/>
    <n v="3027.07"/>
  </r>
  <r>
    <s v="A2310000"/>
    <x v="46"/>
    <x v="45"/>
    <n v="103536508"/>
    <x v="0"/>
    <x v="1"/>
    <x v="1"/>
    <s v="Orupabo, Amoni 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755"/>
    <x v="4"/>
    <n v="58.5"/>
    <x v="4"/>
    <x v="2"/>
    <s v="Overdue"/>
    <x v="1"/>
    <s v="USD"/>
    <n v="3511.29"/>
  </r>
  <r>
    <s v="A2310000"/>
    <x v="46"/>
    <x v="45"/>
    <n v="103501380"/>
    <x v="0"/>
    <x v="1"/>
    <x v="1"/>
    <s v="Orupabo, Amoni 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830"/>
    <x v="4"/>
    <n v="61"/>
    <x v="4"/>
    <x v="2"/>
    <s v="Overdue"/>
    <x v="1"/>
    <s v="USD"/>
    <n v="4285.34"/>
  </r>
  <r>
    <s v="A2310000"/>
    <x v="46"/>
    <x v="45"/>
    <n v="103497826"/>
    <x v="0"/>
    <x v="1"/>
    <x v="1"/>
    <s v="Orupabo, Amoni 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838"/>
    <x v="4"/>
    <n v="61.266666666666666"/>
    <x v="4"/>
    <x v="2"/>
    <s v="Overdue"/>
    <x v="1"/>
    <s v="USD"/>
    <n v="3702.4"/>
  </r>
  <r>
    <s v="A2310000"/>
    <x v="46"/>
    <x v="45"/>
    <n v="103460156"/>
    <x v="0"/>
    <x v="1"/>
    <x v="1"/>
    <s v="Orupabo, Amoni 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890"/>
    <x v="4"/>
    <n v="63"/>
    <x v="4"/>
    <x v="2"/>
    <s v="Overdue"/>
    <x v="1"/>
    <s v="USD"/>
    <n v="3514.36"/>
  </r>
  <r>
    <s v="A2310000"/>
    <x v="46"/>
    <x v="45"/>
    <n v="103473022"/>
    <x v="0"/>
    <x v="1"/>
    <x v="1"/>
    <s v="Orupabo, Amoni "/>
    <s v="WHT Outstg"/>
    <s v="WHT on 1800018668 - AUG 2017 Crude Handling"/>
    <s v=""/>
    <s v="AB"/>
    <s v=""/>
    <d v="2017-10-26T00:00:00"/>
    <d v="2017-10-26T00:00:00"/>
    <d v="2017-10-26T00:00:00"/>
    <s v="USD"/>
    <n v="3941.17"/>
    <n v="1892"/>
    <x v="4"/>
    <n v="63.06666666666667"/>
    <x v="4"/>
    <x v="2"/>
    <s v="Overdue"/>
    <x v="1"/>
    <s v="USD"/>
    <n v="3941.17"/>
  </r>
  <r>
    <s v="A2310000"/>
    <x v="46"/>
    <x v="45"/>
    <n v="103460161"/>
    <x v="0"/>
    <x v="1"/>
    <x v="1"/>
    <s v="Orupabo, Amoni "/>
    <s v="WHT Outstg"/>
    <s v="WHT on inv 1800018484 - Jul2017CrudeHandling"/>
    <s v=""/>
    <s v="AB"/>
    <s v=""/>
    <d v="2017-09-28T00:00:00"/>
    <d v="2017-09-28T00:00:00"/>
    <d v="2017-09-28T00:00:00"/>
    <s v="USD"/>
    <n v="4529.68"/>
    <n v="1920"/>
    <x v="4"/>
    <n v="64"/>
    <x v="4"/>
    <x v="2"/>
    <s v="Overdue"/>
    <x v="1"/>
    <s v="USD"/>
    <n v="4529.68"/>
  </r>
  <r>
    <s v="A2680005"/>
    <x v="47"/>
    <x v="46"/>
    <n v="1800026269"/>
    <x v="0"/>
    <x v="0"/>
    <x v="2"/>
    <s v="Omoruyi, Iyare"/>
    <n v="0"/>
    <s v="June 2021 Sal Cb-SP – 65913"/>
    <s v="473"/>
    <s v="DR"/>
    <s v=""/>
    <d v="2021-06-30T00:00:00"/>
    <d v="2021-06-30T00:00:00"/>
    <d v="2021-07-30T00:00:00"/>
    <s v="NGN"/>
    <n v="3962137.25"/>
    <n v="519"/>
    <x v="4"/>
    <n v="17.3"/>
    <x v="3"/>
    <x v="1"/>
    <s v="Overdue"/>
    <x v="0"/>
    <s v="USD"/>
    <n v="9671.58"/>
  </r>
  <r>
    <s v="A2680005"/>
    <x v="47"/>
    <x v="46"/>
    <n v="1800023715"/>
    <x v="0"/>
    <x v="0"/>
    <x v="2"/>
    <s v="Omoruyi, Iyare"/>
    <n v="0"/>
    <s v="NNPC PH Refinery Lineshould  Flushing"/>
    <s v="467"/>
    <s v="DR"/>
    <s v=""/>
    <d v="2020-03-24T00:00:00"/>
    <d v="2020-03-24T00:00:00"/>
    <d v="2020-04-23T00:00:00"/>
    <s v="USD"/>
    <n v="526910.85"/>
    <n v="982"/>
    <x v="4"/>
    <n v="32.733333333333334"/>
    <x v="4"/>
    <x v="1"/>
    <s v="Overdue"/>
    <x v="0"/>
    <s v="USD"/>
    <n v="526910.85"/>
  </r>
  <r>
    <s v="A2310000"/>
    <x v="48"/>
    <x v="47"/>
    <n v="1800028360"/>
    <x v="2"/>
    <x v="1"/>
    <x v="10"/>
    <s v="Dada, Olabode"/>
    <n v="0"/>
    <s v="AF ACTUAL CRUDE SALES OCTOBER 2022 NXP2356"/>
    <s v="7707"/>
    <s v="DR"/>
    <s v=""/>
    <d v="2022-11-11T00:00:00"/>
    <d v="2022-11-11T00:00:00"/>
    <d v="2023-01-10T00:00:00"/>
    <s v="USD"/>
    <n v="33419505"/>
    <n v="-10"/>
    <x v="0"/>
    <n v="-0.33333333333333331"/>
    <x v="0"/>
    <x v="0"/>
    <s v="Not Overdue"/>
    <x v="0"/>
    <s v="USD"/>
    <n v="33419505"/>
  </r>
  <r>
    <s v="A2310000"/>
    <x v="48"/>
    <x v="47"/>
    <n v="1400017018"/>
    <x v="2"/>
    <x v="1"/>
    <x v="10"/>
    <s v="Dada, Olabode"/>
    <n v="0"/>
    <s v="Stogg Eagle Pmt"/>
    <s v=""/>
    <s v="DZ"/>
    <s v=""/>
    <d v="2022-12-19T00:00:00"/>
    <d v="2022-12-14T00:00:00"/>
    <d v="2022-12-19T00:00:00"/>
    <s v="USD"/>
    <n v="-68700000"/>
    <n v="34"/>
    <x v="0"/>
    <n v="-0.33333333333333331"/>
    <x v="0"/>
    <x v="0"/>
    <s v="Not Overdue"/>
    <x v="0"/>
    <s v="USD"/>
    <n v="-68700000"/>
  </r>
  <r>
    <s v="A2310000"/>
    <x v="48"/>
    <x v="47"/>
    <n v="1800028220"/>
    <x v="2"/>
    <x v="1"/>
    <x v="10"/>
    <s v="Dada, Olabode"/>
    <n v="0"/>
    <s v="AF transactions-Q3 2022-Crude proceeds Recon"/>
    <s v="7707"/>
    <s v="DR"/>
    <s v=""/>
    <d v="2022-09-28T00:00:00"/>
    <d v="2022-09-28T00:00:00"/>
    <d v="2022-11-27T00:00:00"/>
    <s v="USD"/>
    <n v="88354.1"/>
    <n v="34"/>
    <x v="0"/>
    <n v="-0.33333333333333331"/>
    <x v="0"/>
    <x v="0"/>
    <s v="Not Overdue"/>
    <x v="0"/>
    <s v="USD"/>
    <n v="88354.1"/>
  </r>
  <r>
    <s v="A2310000"/>
    <x v="48"/>
    <x v="47"/>
    <n v="1800028069"/>
    <x v="2"/>
    <x v="1"/>
    <x v="10"/>
    <s v="Dada, Olabode"/>
    <n v="0"/>
    <s v="AF ACTUAL CRUDE SALES JULY 2022 NXP 6590"/>
    <s v="7707"/>
    <s v="DR"/>
    <s v=""/>
    <d v="2022-08-18T00:00:00"/>
    <d v="2022-08-18T00:00:00"/>
    <d v="2022-10-17T00:00:00"/>
    <s v="USD"/>
    <n v="53141805"/>
    <n v="34"/>
    <x v="0"/>
    <n v="-0.33333333333333331"/>
    <x v="0"/>
    <x v="0"/>
    <s v="Not Overdue"/>
    <x v="0"/>
    <s v="USD"/>
    <n v="53141805"/>
  </r>
  <r>
    <s v="A2310000"/>
    <x v="48"/>
    <x v="47"/>
    <n v="1600004266"/>
    <x v="2"/>
    <x v="1"/>
    <x v="10"/>
    <s v="Dada, Olabode"/>
    <n v="0"/>
    <s v="AF transactions-Q3 2022-Crude proceeds Recon"/>
    <s v="7707"/>
    <s v="DG"/>
    <s v=""/>
    <d v="2022-09-28T00:00:00"/>
    <d v="2022-09-28T00:00:00"/>
    <d v="2022-09-28T00:00:00"/>
    <s v="USD"/>
    <n v="-121863.5"/>
    <n v="34"/>
    <x v="0"/>
    <n v="-0.33333333333333331"/>
    <x v="0"/>
    <x v="0"/>
    <s v="Not Overdue"/>
    <x v="0"/>
    <s v="USD"/>
    <n v="-121863.5"/>
  </r>
  <r>
    <s v="A2310000"/>
    <x v="48"/>
    <x v="47"/>
    <n v="1800027793"/>
    <x v="2"/>
    <x v="1"/>
    <x v="10"/>
    <s v="Dada, Olabode"/>
    <n v="0"/>
    <s v="AF ACTUAL CRUDE SALES MAY 2022 NXP 4400"/>
    <s v="7707"/>
    <s v="DR"/>
    <s v=""/>
    <d v="2022-06-15T00:00:00"/>
    <d v="2022-06-15T00:00:00"/>
    <d v="2022-08-14T00:00:00"/>
    <s v="USD"/>
    <n v="58095350"/>
    <n v="34"/>
    <x v="0"/>
    <n v="-0.33333333333333331"/>
    <x v="0"/>
    <x v="0"/>
    <s v="Not Overdue"/>
    <x v="0"/>
    <s v="USD"/>
    <n v="58095350"/>
  </r>
  <r>
    <s v="A2310000"/>
    <x v="48"/>
    <x v="47"/>
    <n v="104258437"/>
    <x v="2"/>
    <x v="1"/>
    <x v="10"/>
    <s v="Dada, Olabode"/>
    <n v="0"/>
    <s v="Bal_1800027571_AF ACTUAL CRUDE SALES MARCH 2022 NX"/>
    <s v=""/>
    <s v="AB"/>
    <s v=""/>
    <d v="2022-07-01T00:00:00"/>
    <d v="2022-07-01T00:00:00"/>
    <d v="2022-06-12T00:00:00"/>
    <s v="USD"/>
    <n v="146495.76"/>
    <n v="202"/>
    <x v="0"/>
    <n v="-0.33333333333333331"/>
    <x v="0"/>
    <x v="0"/>
    <s v="Not Overdue"/>
    <x v="0"/>
    <s v="USD"/>
    <n v="146495.76"/>
  </r>
  <r>
    <s v="A2310000"/>
    <x v="48"/>
    <x v="47"/>
    <n v="1600004365"/>
    <x v="2"/>
    <x v="1"/>
    <x v="10"/>
    <s v="Dada, Olabode"/>
    <n v="0"/>
    <s v="AF transactions Q4 2022 Crude proceeds Recon"/>
    <s v="7707"/>
    <s v="DG"/>
    <m/>
    <d v="2022-12-31T00:00:00"/>
    <d v="2022-12-31T00:00:00"/>
    <d v="2023-01-04T00:00:00"/>
    <s v="USD"/>
    <n v="-120907581.56999999"/>
    <n v="-4"/>
    <x v="0"/>
    <n v="-0.33333333333333331"/>
    <x v="0"/>
    <x v="0"/>
    <s v="Not Overdue"/>
    <x v="0"/>
    <s v="USD"/>
    <n v="-120907581.56999999"/>
  </r>
  <r>
    <s v="A2310000"/>
    <x v="48"/>
    <x v="47"/>
    <n v="1800028723"/>
    <x v="2"/>
    <x v="1"/>
    <x v="10"/>
    <s v="Dada, Olabode"/>
    <n v="0"/>
    <s v="AF transactions-Q4 2022-Crude proceeds Recon"/>
    <s v="7707"/>
    <s v="DR"/>
    <m/>
    <d v="2022-12-31T00:00:00"/>
    <d v="2022-12-31T00:00:00"/>
    <d v="2023-03-05T00:00:00"/>
    <s v="USD"/>
    <n v="45220195.329999998"/>
    <n v="-64"/>
    <x v="0"/>
    <n v="-0.33333333333333331"/>
    <x v="0"/>
    <x v="0"/>
    <s v="Not Overdue"/>
    <x v="0"/>
    <s v="USD"/>
    <n v="45220195.329999998"/>
  </r>
  <r>
    <s v="A2310000"/>
    <x v="49"/>
    <x v="48"/>
    <n v="104069629"/>
    <x v="0"/>
    <x v="1"/>
    <x v="1"/>
    <s v="Orupabo, Amoni 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611"/>
    <x v="4"/>
    <n v="20.366666666666667"/>
    <x v="4"/>
    <x v="2"/>
    <s v="Overdue"/>
    <x v="1"/>
    <s v="USD"/>
    <n v="952.53"/>
  </r>
  <r>
    <s v="A2310000"/>
    <x v="49"/>
    <x v="48"/>
    <n v="1400014202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79433.75"/>
    <n v="1054"/>
    <x v="4"/>
    <n v="35.133333333333333"/>
    <x v="4"/>
    <x v="1"/>
    <s v="Overdue"/>
    <x v="0"/>
    <s v="USD"/>
    <n v="-79433.75"/>
  </r>
  <r>
    <s v="A2310000"/>
    <x v="49"/>
    <x v="48"/>
    <n v="1400014203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119103.75"/>
    <n v="1054"/>
    <x v="4"/>
    <n v="35.133333333333333"/>
    <x v="4"/>
    <x v="1"/>
    <s v="Overdue"/>
    <x v="0"/>
    <s v="USD"/>
    <n v="-119103.75"/>
  </r>
  <r>
    <s v="A2310000"/>
    <x v="49"/>
    <x v="48"/>
    <n v="1800022944"/>
    <x v="0"/>
    <x v="1"/>
    <x v="1"/>
    <s v="Orupabo, Amoni "/>
    <n v="0"/>
    <s v="MILLENIUM OCT 2019 Crude Handling"/>
    <s v="468"/>
    <s v="DR"/>
    <s v=""/>
    <d v="2019-11-20T00:00:00"/>
    <d v="2019-11-20T00:00:00"/>
    <d v="2019-12-20T00:00:00"/>
    <s v="USD"/>
    <n v="31618.51"/>
    <n v="1107"/>
    <x v="4"/>
    <n v="36.9"/>
    <x v="4"/>
    <x v="1"/>
    <s v="Overdue"/>
    <x v="0"/>
    <s v="USD"/>
    <n v="31618.51"/>
  </r>
  <r>
    <s v="A2310000"/>
    <x v="49"/>
    <x v="48"/>
    <n v="1800022945"/>
    <x v="0"/>
    <x v="1"/>
    <x v="1"/>
    <s v="Orupabo, Amoni "/>
    <n v="0"/>
    <s v="MILLENIUM OCT 2019 Crude Handling"/>
    <s v="454"/>
    <s v="DR"/>
    <s v=""/>
    <d v="2019-11-20T00:00:00"/>
    <d v="2019-11-20T00:00:00"/>
    <d v="2019-12-20T00:00:00"/>
    <s v="NGN"/>
    <n v="6459949.5599999996"/>
    <n v="1107"/>
    <x v="4"/>
    <n v="36.9"/>
    <x v="4"/>
    <x v="1"/>
    <s v="Overdue"/>
    <x v="0"/>
    <s v="USD"/>
    <n v="21080.11"/>
  </r>
  <r>
    <s v="A2310000"/>
    <x v="49"/>
    <x v="48"/>
    <n v="1800022808"/>
    <x v="0"/>
    <x v="1"/>
    <x v="1"/>
    <s v="Orupabo, Amoni "/>
    <n v="0"/>
    <s v="MILLENIUM SEP 2019 Crude Handling"/>
    <s v="468"/>
    <s v="DR"/>
    <s v=""/>
    <d v="2019-10-23T00:00:00"/>
    <d v="2019-10-23T00:00:00"/>
    <d v="2019-11-23T00:00:00"/>
    <s v="USD"/>
    <n v="24086.880000000001"/>
    <n v="1134"/>
    <x v="4"/>
    <n v="37.799999999999997"/>
    <x v="4"/>
    <x v="1"/>
    <s v="Overdue"/>
    <x v="0"/>
    <s v="USD"/>
    <n v="24086.880000000001"/>
  </r>
  <r>
    <s v="A2310000"/>
    <x v="49"/>
    <x v="48"/>
    <n v="1800022809"/>
    <x v="0"/>
    <x v="1"/>
    <x v="1"/>
    <s v="Orupabo, Amoni "/>
    <n v="0"/>
    <s v="MILLENIUM SEP 2019 Crude Handling"/>
    <s v="454"/>
    <s v="DR"/>
    <s v=""/>
    <d v="2019-10-23T00:00:00"/>
    <d v="2019-10-23T00:00:00"/>
    <d v="2019-11-23T00:00:00"/>
    <s v="NGN"/>
    <n v="4920450.7699999996"/>
    <n v="1134"/>
    <x v="4"/>
    <n v="37.799999999999997"/>
    <x v="4"/>
    <x v="1"/>
    <s v="Overdue"/>
    <x v="0"/>
    <s v="USD"/>
    <n v="16056.41"/>
  </r>
  <r>
    <s v="A2310000"/>
    <x v="49"/>
    <x v="48"/>
    <n v="1800022564"/>
    <x v="0"/>
    <x v="1"/>
    <x v="1"/>
    <s v="Orupabo, Amoni "/>
    <n v="0"/>
    <s v="MILLENIUM AUG 2019 Crude Handling"/>
    <s v="468"/>
    <s v="DR"/>
    <s v=""/>
    <d v="2019-09-19T00:00:00"/>
    <d v="2019-09-19T00:00:00"/>
    <d v="2019-10-19T00:00:00"/>
    <s v="USD"/>
    <n v="32623.25"/>
    <n v="1169"/>
    <x v="4"/>
    <n v="38.966666666666669"/>
    <x v="4"/>
    <x v="1"/>
    <s v="Overdue"/>
    <x v="0"/>
    <s v="USD"/>
    <n v="32623.25"/>
  </r>
  <r>
    <s v="A2310000"/>
    <x v="49"/>
    <x v="48"/>
    <n v="1800022565"/>
    <x v="0"/>
    <x v="1"/>
    <x v="1"/>
    <s v="Orupabo, Amoni "/>
    <n v="0"/>
    <s v="MILLENIUM AUG 2019 Crude Handling"/>
    <s v="454"/>
    <s v="DR"/>
    <s v=""/>
    <d v="2019-09-19T00:00:00"/>
    <d v="2019-09-19T00:00:00"/>
    <d v="2019-10-19T00:00:00"/>
    <s v="NGN"/>
    <n v="6664643.4100000001"/>
    <n v="1169"/>
    <x v="4"/>
    <n v="38.966666666666669"/>
    <x v="4"/>
    <x v="1"/>
    <s v="Overdue"/>
    <x v="0"/>
    <s v="USD"/>
    <n v="21751.4"/>
  </r>
  <r>
    <s v="A2310000"/>
    <x v="49"/>
    <x v="48"/>
    <n v="1800022420"/>
    <x v="0"/>
    <x v="1"/>
    <x v="1"/>
    <s v="Orupabo, Amoni "/>
    <n v="0"/>
    <s v="MILLENIUM JUL 2019 Crude Handling"/>
    <s v="468"/>
    <s v="DR"/>
    <s v=""/>
    <d v="2019-08-23T00:00:00"/>
    <d v="2019-08-23T00:00:00"/>
    <d v="2019-09-22T00:00:00"/>
    <s v="USD"/>
    <n v="36725.279999999999"/>
    <n v="1196"/>
    <x v="4"/>
    <n v="39.866666666666667"/>
    <x v="4"/>
    <x v="1"/>
    <s v="Overdue"/>
    <x v="0"/>
    <s v="USD"/>
    <n v="36725.279999999999"/>
  </r>
  <r>
    <s v="A2310000"/>
    <x v="49"/>
    <x v="48"/>
    <n v="1800022421"/>
    <x v="0"/>
    <x v="1"/>
    <x v="1"/>
    <s v="Orupabo, Amoni "/>
    <n v="0"/>
    <s v="MILLENIUM JUL 2019 Crude Handling"/>
    <s v="454"/>
    <s v="DR"/>
    <s v=""/>
    <d v="2019-08-23T00:00:00"/>
    <d v="2019-08-23T00:00:00"/>
    <d v="2019-09-22T00:00:00"/>
    <s v="NGN"/>
    <n v="7502617.04"/>
    <n v="1196"/>
    <x v="4"/>
    <n v="39.866666666666667"/>
    <x v="4"/>
    <x v="1"/>
    <s v="Overdue"/>
    <x v="0"/>
    <s v="USD"/>
    <n v="24482.54"/>
  </r>
  <r>
    <s v="A2310000"/>
    <x v="49"/>
    <x v="48"/>
    <n v="1800022328"/>
    <x v="0"/>
    <x v="1"/>
    <x v="1"/>
    <s v="Orupabo, Amoni 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1211"/>
    <x v="4"/>
    <n v="40.366666666666667"/>
    <x v="4"/>
    <x v="1"/>
    <s v="Overdue"/>
    <x v="0"/>
    <s v="USD"/>
    <n v="449.92"/>
  </r>
  <r>
    <s v="A2310000"/>
    <x v="49"/>
    <x v="48"/>
    <n v="1800022327"/>
    <x v="0"/>
    <x v="1"/>
    <x v="1"/>
    <s v="Orupabo, Amoni "/>
    <n v="0"/>
    <s v="Millenium Supplementary Inv 2019 CHB tarrif rev"/>
    <s v="468"/>
    <s v="DR"/>
    <s v=""/>
    <d v="2019-08-08T00:00:00"/>
    <d v="2019-08-08T00:00:00"/>
    <d v="2019-09-07T00:00:00"/>
    <s v="USD"/>
    <n v="675"/>
    <n v="1211"/>
    <x v="4"/>
    <n v="40.366666666666667"/>
    <x v="4"/>
    <x v="1"/>
    <s v="Overdue"/>
    <x v="0"/>
    <s v="USD"/>
    <n v="675"/>
  </r>
  <r>
    <s v="A2310000"/>
    <x v="49"/>
    <x v="48"/>
    <n v="1800022337"/>
    <x v="0"/>
    <x v="1"/>
    <x v="1"/>
    <s v="Orupabo, Amoni 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1211"/>
    <x v="4"/>
    <n v="40.366666666666667"/>
    <x v="4"/>
    <x v="1"/>
    <s v="Overdue"/>
    <x v="0"/>
    <s v="USD"/>
    <n v="1117.9100000000001"/>
  </r>
  <r>
    <s v="A2310000"/>
    <x v="49"/>
    <x v="48"/>
    <n v="1800022338"/>
    <x v="0"/>
    <x v="1"/>
    <x v="1"/>
    <s v="Orupabo, Amoni "/>
    <n v="0"/>
    <s v="Millenium Supplementary inv. 2019 CHB tarrif rev"/>
    <s v="454"/>
    <s v="DR"/>
    <s v=""/>
    <d v="2019-08-08T00:00:00"/>
    <d v="2019-08-08T00:00:00"/>
    <d v="2019-09-07T00:00:00"/>
    <s v="NGN"/>
    <n v="228311.15"/>
    <n v="1211"/>
    <x v="4"/>
    <n v="40.366666666666667"/>
    <x v="4"/>
    <x v="1"/>
    <s v="Overdue"/>
    <x v="0"/>
    <s v="USD"/>
    <n v="745.14"/>
  </r>
  <r>
    <s v="A2310000"/>
    <x v="49"/>
    <x v="48"/>
    <n v="1800022177"/>
    <x v="0"/>
    <x v="1"/>
    <x v="1"/>
    <s v="Orupabo, Amoni "/>
    <n v="0"/>
    <s v="MILLENIUM JUN 2019 Crude Handling"/>
    <s v="468"/>
    <s v="DR"/>
    <s v=""/>
    <d v="2019-07-17T00:00:00"/>
    <d v="2019-07-17T00:00:00"/>
    <d v="2019-08-16T00:00:00"/>
    <s v="USD"/>
    <n v="1496.34"/>
    <n v="1233"/>
    <x v="4"/>
    <n v="41.1"/>
    <x v="4"/>
    <x v="1"/>
    <s v="Overdue"/>
    <x v="0"/>
    <s v="USD"/>
    <n v="1496.34"/>
  </r>
  <r>
    <s v="A2310000"/>
    <x v="49"/>
    <x v="48"/>
    <n v="1800022178"/>
    <x v="0"/>
    <x v="1"/>
    <x v="1"/>
    <s v="Orupabo, Amoni "/>
    <n v="0"/>
    <s v="MILLENIUM JUN 2019 Crude Handling"/>
    <s v="454"/>
    <s v="DR"/>
    <s v=""/>
    <d v="2019-07-17T00:00:00"/>
    <d v="2019-07-17T00:00:00"/>
    <d v="2019-08-16T00:00:00"/>
    <s v="NGN"/>
    <n v="305692.48"/>
    <n v="1233"/>
    <x v="4"/>
    <n v="41.1"/>
    <x v="4"/>
    <x v="1"/>
    <s v="Overdue"/>
    <x v="0"/>
    <s v="USD"/>
    <n v="997.54"/>
  </r>
  <r>
    <s v="A2310000"/>
    <x v="49"/>
    <x v="48"/>
    <n v="1800021826"/>
    <x v="0"/>
    <x v="1"/>
    <x v="1"/>
    <s v="Orupabo, Amoni "/>
    <n v="0"/>
    <s v="MILLENIUM APR 2019 Crude Handling"/>
    <s v="468"/>
    <s v="DR"/>
    <s v=""/>
    <d v="2019-05-17T00:00:00"/>
    <d v="2019-05-17T00:00:00"/>
    <d v="2019-06-18T00:00:00"/>
    <s v="USD"/>
    <n v="1295.5899999999999"/>
    <n v="1292"/>
    <x v="4"/>
    <n v="43.06666666666667"/>
    <x v="4"/>
    <x v="1"/>
    <s v="Overdue"/>
    <x v="0"/>
    <s v="USD"/>
    <n v="1295.5899999999999"/>
  </r>
  <r>
    <s v="A2310000"/>
    <x v="49"/>
    <x v="48"/>
    <n v="1800021827"/>
    <x v="0"/>
    <x v="1"/>
    <x v="1"/>
    <s v="Orupabo, Amoni "/>
    <n v="0"/>
    <s v="MILLENIUM APR 2019 Crude Handling"/>
    <s v="454"/>
    <s v="DR"/>
    <s v=""/>
    <d v="2019-05-17T00:00:00"/>
    <d v="2019-05-17T00:00:00"/>
    <d v="2019-06-18T00:00:00"/>
    <s v="NGN"/>
    <n v="264699.68"/>
    <n v="1292"/>
    <x v="4"/>
    <n v="43.06666666666667"/>
    <x v="4"/>
    <x v="1"/>
    <s v="Overdue"/>
    <x v="0"/>
    <s v="USD"/>
    <n v="863.77"/>
  </r>
  <r>
    <s v="A2310000"/>
    <x v="49"/>
    <x v="48"/>
    <n v="1800021677"/>
    <x v="0"/>
    <x v="1"/>
    <x v="1"/>
    <s v="Orupabo, Amoni "/>
    <n v="0"/>
    <s v="MILLENIUM MARCH 2019 Crude Handling"/>
    <s v="468"/>
    <s v="DR"/>
    <s v=""/>
    <d v="2019-04-12T00:00:00"/>
    <d v="2019-04-12T00:00:00"/>
    <d v="2019-05-12T00:00:00"/>
    <s v="USD"/>
    <n v="27156.98"/>
    <n v="1329"/>
    <x v="4"/>
    <n v="44.3"/>
    <x v="4"/>
    <x v="1"/>
    <s v="Overdue"/>
    <x v="0"/>
    <s v="USD"/>
    <n v="27156.98"/>
  </r>
  <r>
    <s v="A2310000"/>
    <x v="49"/>
    <x v="48"/>
    <n v="1800021678"/>
    <x v="0"/>
    <x v="1"/>
    <x v="1"/>
    <s v="Orupabo, Amoni "/>
    <n v="0"/>
    <s v="MILLENIUM MARCH 2019 Crude Handling"/>
    <s v="454"/>
    <s v="DR"/>
    <s v=""/>
    <d v="2019-04-12T00:00:00"/>
    <d v="2019-04-12T00:00:00"/>
    <d v="2019-05-12T00:00:00"/>
    <s v="NGN"/>
    <n v="5547697.0599999996"/>
    <n v="1329"/>
    <x v="4"/>
    <n v="44.3"/>
    <x v="4"/>
    <x v="1"/>
    <s v="Overdue"/>
    <x v="0"/>
    <s v="USD"/>
    <n v="18099.919999999998"/>
  </r>
  <r>
    <s v="A2310000"/>
    <x v="49"/>
    <x v="48"/>
    <n v="1600002748"/>
    <x v="0"/>
    <x v="1"/>
    <x v="1"/>
    <s v="Orupabo, Amoni 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1345"/>
    <x v="4"/>
    <n v="44.833333333333336"/>
    <x v="4"/>
    <x v="1"/>
    <s v="Overdue"/>
    <x v="0"/>
    <s v="USD"/>
    <n v="-17327.189999999999"/>
  </r>
  <r>
    <s v="A2310000"/>
    <x v="49"/>
    <x v="48"/>
    <n v="1600002749"/>
    <x v="0"/>
    <x v="1"/>
    <x v="1"/>
    <s v="Orupabo, Amoni "/>
    <n v="0"/>
    <s v="Millenium Credit note 2017 for TNP tariff review"/>
    <s v="454"/>
    <s v="DG"/>
    <s v=""/>
    <d v="2019-04-26T00:00:00"/>
    <d v="2019-04-26T00:00:00"/>
    <d v="2019-04-26T00:00:00"/>
    <s v="NGN"/>
    <n v="-3528995.17"/>
    <n v="1345"/>
    <x v="4"/>
    <n v="44.833333333333336"/>
    <x v="4"/>
    <x v="1"/>
    <s v="Overdue"/>
    <x v="0"/>
    <s v="USD"/>
    <n v="-11517.58"/>
  </r>
  <r>
    <s v="A2310000"/>
    <x v="49"/>
    <x v="48"/>
    <n v="1600002746"/>
    <x v="0"/>
    <x v="1"/>
    <x v="1"/>
    <s v="Orupabo, Amoni "/>
    <n v="0"/>
    <s v="Millenium Credit note 2018 for TNP tariff review"/>
    <s v="468"/>
    <s v="DG"/>
    <s v=""/>
    <d v="2019-04-26T00:00:00"/>
    <d v="2019-04-26T00:00:00"/>
    <d v="2019-04-26T00:00:00"/>
    <s v="USD"/>
    <n v="-138754.19"/>
    <n v="1345"/>
    <x v="4"/>
    <n v="44.833333333333336"/>
    <x v="4"/>
    <x v="1"/>
    <s v="Overdue"/>
    <x v="0"/>
    <s v="USD"/>
    <n v="-138754.19"/>
  </r>
  <r>
    <s v="A2310000"/>
    <x v="49"/>
    <x v="48"/>
    <n v="1600002747"/>
    <x v="0"/>
    <x v="1"/>
    <x v="1"/>
    <s v="Orupabo, Amoni 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1345"/>
    <x v="4"/>
    <n v="44.833333333333336"/>
    <x v="4"/>
    <x v="1"/>
    <s v="Overdue"/>
    <x v="0"/>
    <s v="USD"/>
    <n v="-92192.33"/>
  </r>
  <r>
    <s v="A2310000"/>
    <x v="49"/>
    <x v="48"/>
    <n v="1800021537"/>
    <x v="0"/>
    <x v="1"/>
    <x v="1"/>
    <s v="Orupabo, Amoni "/>
    <n v="0"/>
    <s v="MILLENIUM FEB 2019 Crude Handling"/>
    <s v="468"/>
    <s v="DR"/>
    <s v=""/>
    <d v="2019-03-26T00:00:00"/>
    <d v="2019-03-26T00:00:00"/>
    <d v="2019-04-25T00:00:00"/>
    <s v="USD"/>
    <n v="30166.36"/>
    <n v="1346"/>
    <x v="4"/>
    <n v="44.866666666666667"/>
    <x v="4"/>
    <x v="1"/>
    <s v="Overdue"/>
    <x v="0"/>
    <s v="USD"/>
    <n v="30166.36"/>
  </r>
  <r>
    <s v="A2310000"/>
    <x v="49"/>
    <x v="48"/>
    <n v="1800021538"/>
    <x v="0"/>
    <x v="1"/>
    <x v="1"/>
    <s v="Orupabo, Amoni "/>
    <n v="0"/>
    <s v="MILLENIUM FEB 2019 Crude Handling"/>
    <s v="454"/>
    <s v="DR"/>
    <s v=""/>
    <d v="2019-03-26T00:00:00"/>
    <d v="2019-03-26T00:00:00"/>
    <d v="2019-04-25T00:00:00"/>
    <s v="NGN"/>
    <n v="6159367.2400000002"/>
    <n v="1346"/>
    <x v="4"/>
    <n v="44.866666666666667"/>
    <x v="4"/>
    <x v="1"/>
    <s v="Overdue"/>
    <x v="0"/>
    <s v="USD"/>
    <n v="20102.330000000002"/>
  </r>
  <r>
    <s v="A2310000"/>
    <x v="49"/>
    <x v="48"/>
    <n v="1800021355"/>
    <x v="0"/>
    <x v="1"/>
    <x v="1"/>
    <s v="Orupabo, Amoni "/>
    <n v="0"/>
    <s v="MILLENIUM  JAN 2019 Crude Handling"/>
    <s v="468"/>
    <s v="DR"/>
    <s v=""/>
    <d v="2019-02-20T00:00:00"/>
    <d v="2019-02-20T00:00:00"/>
    <d v="2019-03-22T00:00:00"/>
    <s v="USD"/>
    <n v="91485.67"/>
    <n v="1380"/>
    <x v="4"/>
    <n v="46"/>
    <x v="4"/>
    <x v="1"/>
    <s v="Overdue"/>
    <x v="0"/>
    <s v="USD"/>
    <n v="91485.67"/>
  </r>
  <r>
    <s v="A2310000"/>
    <x v="49"/>
    <x v="48"/>
    <n v="1800021356"/>
    <x v="0"/>
    <x v="1"/>
    <x v="1"/>
    <s v="Orupabo, Amoni "/>
    <n v="0"/>
    <s v="MILLENIUM  JAN 2019 Crude Handling"/>
    <s v="454"/>
    <s v="DR"/>
    <s v=""/>
    <d v="2019-02-20T00:00:00"/>
    <d v="2019-02-20T00:00:00"/>
    <d v="2019-03-22T00:00:00"/>
    <s v="NGN"/>
    <n v="18684145.93"/>
    <n v="1380"/>
    <x v="4"/>
    <n v="46"/>
    <x v="4"/>
    <x v="1"/>
    <s v="Overdue"/>
    <x v="0"/>
    <s v="USD"/>
    <n v="61000"/>
  </r>
  <r>
    <s v="A2310000"/>
    <x v="49"/>
    <x v="48"/>
    <n v="1400013311"/>
    <x v="0"/>
    <x v="1"/>
    <x v="1"/>
    <s v="Orupabo, Amoni "/>
    <n v="0"/>
    <s v="Western Supply&amp;Par_Millenium"/>
    <s v=""/>
    <s v="DZ"/>
    <s v=""/>
    <d v="2019-03-19T00:00:00"/>
    <d v="2019-03-15T00:00:00"/>
    <d v="2019-03-19T00:00:00"/>
    <s v="USD"/>
    <n v="-126116.25"/>
    <n v="1383"/>
    <x v="4"/>
    <n v="46.1"/>
    <x v="4"/>
    <x v="1"/>
    <s v="Overdue"/>
    <x v="0"/>
    <s v="USD"/>
    <n v="-126116.25"/>
  </r>
  <r>
    <s v="A2310000"/>
    <x v="49"/>
    <x v="48"/>
    <n v="1800021188"/>
    <x v="0"/>
    <x v="1"/>
    <x v="1"/>
    <s v="Orupabo, Amoni "/>
    <n v="0"/>
    <s v="MILLENIUM DEC  2018 Crude Handling"/>
    <s v="468"/>
    <s v="DR"/>
    <s v=""/>
    <d v="2019-01-15T00:00:00"/>
    <d v="2019-01-15T00:00:00"/>
    <d v="2019-02-14T00:00:00"/>
    <s v="USD"/>
    <n v="37089.61"/>
    <n v="1416"/>
    <x v="4"/>
    <n v="47.2"/>
    <x v="4"/>
    <x v="1"/>
    <s v="Overdue"/>
    <x v="0"/>
    <s v="USD"/>
    <n v="37089.61"/>
  </r>
  <r>
    <s v="A2310000"/>
    <x v="49"/>
    <x v="48"/>
    <n v="1800021189"/>
    <x v="0"/>
    <x v="1"/>
    <x v="1"/>
    <s v="Orupabo, Amoni "/>
    <n v="0"/>
    <s v="MILLENIUM DEC  2018 Crude Handling"/>
    <s v="454"/>
    <s v="DR"/>
    <s v=""/>
    <d v="2019-01-15T00:00:00"/>
    <d v="2019-01-15T00:00:00"/>
    <d v="2019-02-14T00:00:00"/>
    <s v="NGN"/>
    <n v="7576692.4400000004"/>
    <n v="1416"/>
    <x v="4"/>
    <n v="47.2"/>
    <x v="4"/>
    <x v="1"/>
    <s v="Overdue"/>
    <x v="0"/>
    <s v="USD"/>
    <n v="24731.84"/>
  </r>
  <r>
    <s v="A2310000"/>
    <x v="49"/>
    <x v="48"/>
    <n v="1800021070"/>
    <x v="0"/>
    <x v="1"/>
    <x v="1"/>
    <s v="Orupabo, Amoni "/>
    <n v="0"/>
    <s v="MILLENIUM NOV  2018 Crude Handling"/>
    <s v="468"/>
    <s v="DR"/>
    <s v=""/>
    <d v="2018-12-24T00:00:00"/>
    <d v="2018-12-24T00:00:00"/>
    <d v="2019-01-23T00:00:00"/>
    <s v="USD"/>
    <n v="39309.33"/>
    <n v="1438"/>
    <x v="4"/>
    <n v="47.93333333333333"/>
    <x v="4"/>
    <x v="1"/>
    <s v="Overdue"/>
    <x v="0"/>
    <s v="USD"/>
    <n v="39309.33"/>
  </r>
  <r>
    <s v="A2310000"/>
    <x v="49"/>
    <x v="48"/>
    <n v="1800021071"/>
    <x v="0"/>
    <x v="1"/>
    <x v="1"/>
    <s v="Orupabo, Amoni "/>
    <n v="0"/>
    <s v="MILLENIUM NOV  2018 Crude Handling"/>
    <s v="454"/>
    <s v="DR"/>
    <s v=""/>
    <d v="2018-12-24T00:00:00"/>
    <d v="2018-12-24T00:00:00"/>
    <d v="2019-01-23T00:00:00"/>
    <s v="NGN"/>
    <n v="8023569.3399999999"/>
    <n v="1438"/>
    <x v="4"/>
    <n v="47.93333333333333"/>
    <x v="4"/>
    <x v="1"/>
    <s v="Overdue"/>
    <x v="0"/>
    <s v="USD"/>
    <n v="26182.51"/>
  </r>
  <r>
    <s v="A2310000"/>
    <x v="49"/>
    <x v="48"/>
    <n v="1800020824"/>
    <x v="0"/>
    <x v="1"/>
    <x v="1"/>
    <s v="Orupabo, Amoni "/>
    <n v="0"/>
    <s v="MILLENIUM OCT  2018 Crude Handling"/>
    <s v="468"/>
    <s v="DR"/>
    <s v=""/>
    <d v="2018-11-16T00:00:00"/>
    <d v="2018-11-16T00:00:00"/>
    <d v="2018-12-16T00:00:00"/>
    <s v="USD"/>
    <n v="77199.53"/>
    <n v="1476"/>
    <x v="4"/>
    <n v="49.2"/>
    <x v="4"/>
    <x v="1"/>
    <s v="Overdue"/>
    <x v="0"/>
    <s v="USD"/>
    <n v="77199.53"/>
  </r>
  <r>
    <s v="A2310000"/>
    <x v="49"/>
    <x v="48"/>
    <n v="1800020825"/>
    <x v="0"/>
    <x v="1"/>
    <x v="1"/>
    <s v="Orupabo, Amoni "/>
    <n v="0"/>
    <s v="MILLENIUM OCT  2018 Crude Handling"/>
    <s v="454"/>
    <s v="DR"/>
    <s v=""/>
    <d v="2018-11-16T00:00:00"/>
    <d v="2018-11-16T00:00:00"/>
    <d v="2018-12-16T00:00:00"/>
    <s v="NGN"/>
    <n v="15748471.1"/>
    <n v="1476"/>
    <x v="4"/>
    <n v="49.2"/>
    <x v="4"/>
    <x v="1"/>
    <s v="Overdue"/>
    <x v="0"/>
    <s v="USD"/>
    <n v="51431.360000000001"/>
  </r>
  <r>
    <s v="A2310000"/>
    <x v="49"/>
    <x v="48"/>
    <n v="1400013029"/>
    <x v="0"/>
    <x v="1"/>
    <x v="1"/>
    <s v="Orupabo, Amoni "/>
    <n v="0"/>
    <s v="Millenium pmt"/>
    <s v=""/>
    <s v="DZ"/>
    <s v=""/>
    <d v="2018-12-11T00:00:00"/>
    <d v="2018-12-10T00:00:00"/>
    <d v="2018-12-11T00:00:00"/>
    <s v="USD"/>
    <n v="-125735.63"/>
    <n v="1481"/>
    <x v="4"/>
    <n v="49.366666666666667"/>
    <x v="4"/>
    <x v="1"/>
    <s v="Overdue"/>
    <x v="0"/>
    <s v="USD"/>
    <n v="-125735.63"/>
  </r>
  <r>
    <s v="A2310000"/>
    <x v="49"/>
    <x v="48"/>
    <n v="1400012955"/>
    <x v="0"/>
    <x v="1"/>
    <x v="1"/>
    <s v="Orupabo, Amoni "/>
    <n v="0"/>
    <s v="Millenium pmt"/>
    <s v=""/>
    <s v="DZ"/>
    <s v=""/>
    <d v="2018-11-28T00:00:00"/>
    <d v="2018-11-27T00:00:00"/>
    <d v="2018-11-28T00:00:00"/>
    <s v="USD"/>
    <n v="-46544.91"/>
    <n v="1494"/>
    <x v="4"/>
    <n v="49.8"/>
    <x v="4"/>
    <x v="1"/>
    <s v="Overdue"/>
    <x v="0"/>
    <s v="USD"/>
    <n v="-46544.91"/>
  </r>
  <r>
    <s v="A2310000"/>
    <x v="49"/>
    <x v="48"/>
    <n v="1800020670"/>
    <x v="0"/>
    <x v="1"/>
    <x v="1"/>
    <s v="Orupabo, Amoni "/>
    <n v="0"/>
    <s v="MILLENIUM SEPTEMBER  2018 Crude Handling"/>
    <s v="468"/>
    <s v="DR"/>
    <s v=""/>
    <d v="2018-10-15T00:00:00"/>
    <d v="2018-10-15T00:00:00"/>
    <d v="2018-11-14T00:00:00"/>
    <s v="USD"/>
    <n v="57416.09"/>
    <n v="1508"/>
    <x v="4"/>
    <n v="50.266666666666666"/>
    <x v="4"/>
    <x v="1"/>
    <s v="Overdue"/>
    <x v="0"/>
    <s v="USD"/>
    <n v="57416.09"/>
  </r>
  <r>
    <s v="A2310000"/>
    <x v="49"/>
    <x v="48"/>
    <n v="1800020671"/>
    <x v="0"/>
    <x v="1"/>
    <x v="1"/>
    <s v="Orupabo, Amoni "/>
    <n v="0"/>
    <s v="MILLENIUM SEPTEMBER  2018 Crude Handling"/>
    <s v="454"/>
    <s v="DR"/>
    <s v=""/>
    <d v="2018-10-15T00:00:00"/>
    <d v="2018-10-15T00:00:00"/>
    <d v="2018-11-14T00:00:00"/>
    <s v="NGN"/>
    <n v="11699199"/>
    <n v="1508"/>
    <x v="4"/>
    <n v="50.266666666666666"/>
    <x v="4"/>
    <x v="1"/>
    <s v="Overdue"/>
    <x v="0"/>
    <s v="USD"/>
    <n v="38238.83"/>
  </r>
  <r>
    <s v="A2310000"/>
    <x v="49"/>
    <x v="48"/>
    <n v="1400012859"/>
    <x v="0"/>
    <x v="1"/>
    <x v="1"/>
    <s v="Orupabo, Amoni "/>
    <n v="0"/>
    <s v="Milllennium pmt"/>
    <s v=""/>
    <s v="DZ"/>
    <s v=""/>
    <d v="2018-10-22T00:00:00"/>
    <d v="2018-10-19T00:00:00"/>
    <d v="2018-10-22T00:00:00"/>
    <s v="USD"/>
    <n v="-146880"/>
    <n v="1531"/>
    <x v="4"/>
    <n v="51.033333333333331"/>
    <x v="4"/>
    <x v="1"/>
    <s v="Overdue"/>
    <x v="0"/>
    <s v="USD"/>
    <n v="-146880"/>
  </r>
  <r>
    <s v="A2310000"/>
    <x v="49"/>
    <x v="48"/>
    <n v="1800020505"/>
    <x v="0"/>
    <x v="1"/>
    <x v="1"/>
    <s v="Orupabo, Amoni "/>
    <n v="0"/>
    <s v="MILLENIUM AUG  2018 Crude Handling"/>
    <s v="468"/>
    <s v="DR"/>
    <s v=""/>
    <d v="2018-09-13T00:00:00"/>
    <d v="2018-09-13T00:00:00"/>
    <d v="2018-10-13T00:00:00"/>
    <s v="USD"/>
    <n v="56997.45"/>
    <n v="1540"/>
    <x v="4"/>
    <n v="51.333333333333336"/>
    <x v="4"/>
    <x v="1"/>
    <s v="Overdue"/>
    <x v="0"/>
    <s v="USD"/>
    <n v="56997.45"/>
  </r>
  <r>
    <s v="A2310000"/>
    <x v="49"/>
    <x v="48"/>
    <n v="1800020506"/>
    <x v="0"/>
    <x v="1"/>
    <x v="1"/>
    <s v="Orupabo, Amoni "/>
    <n v="0"/>
    <s v="MILLENIUM AUG  2018 Crude Handling"/>
    <s v="454"/>
    <s v="DR"/>
    <s v=""/>
    <d v="2018-09-13T00:00:00"/>
    <d v="2018-09-13T00:00:00"/>
    <d v="2018-10-13T00:00:00"/>
    <s v="NGN"/>
    <n v="11610651.9"/>
    <n v="1540"/>
    <x v="4"/>
    <n v="51.333333333333336"/>
    <x v="4"/>
    <x v="1"/>
    <s v="Overdue"/>
    <x v="0"/>
    <s v="USD"/>
    <n v="37973.800000000003"/>
  </r>
  <r>
    <s v="A2310000"/>
    <x v="49"/>
    <x v="48"/>
    <n v="1800020378"/>
    <x v="0"/>
    <x v="1"/>
    <x v="1"/>
    <s v="Orupabo, Amoni "/>
    <n v="0"/>
    <s v="MILLENIUM JULY  2018 Crude Handling"/>
    <s v="468"/>
    <s v="DR"/>
    <s v=""/>
    <d v="2018-08-15T00:00:00"/>
    <d v="2018-08-15T00:00:00"/>
    <d v="2018-09-14T00:00:00"/>
    <s v="USD"/>
    <n v="58508.36"/>
    <n v="1569"/>
    <x v="4"/>
    <n v="52.3"/>
    <x v="4"/>
    <x v="1"/>
    <s v="Overdue"/>
    <x v="0"/>
    <s v="USD"/>
    <n v="58508.36"/>
  </r>
  <r>
    <s v="A2310000"/>
    <x v="49"/>
    <x v="48"/>
    <n v="1800020379"/>
    <x v="0"/>
    <x v="1"/>
    <x v="1"/>
    <s v="Orupabo, Amoni "/>
    <n v="0"/>
    <s v="MILLENIUM JULY  2018 Crude Handling"/>
    <s v="454"/>
    <s v="DR"/>
    <s v=""/>
    <d v="2018-08-15T00:00:00"/>
    <d v="2018-08-15T00:00:00"/>
    <d v="2018-09-14T00:00:00"/>
    <s v="NGN"/>
    <n v="11908668.470000001"/>
    <n v="1569"/>
    <x v="4"/>
    <n v="52.3"/>
    <x v="4"/>
    <x v="1"/>
    <s v="Overdue"/>
    <x v="0"/>
    <s v="USD"/>
    <n v="38974.69"/>
  </r>
  <r>
    <s v="A2310000"/>
    <x v="49"/>
    <x v="48"/>
    <n v="1400012756"/>
    <x v="0"/>
    <x v="1"/>
    <x v="1"/>
    <s v="Orupabo, Amoni "/>
    <n v="0"/>
    <s v="Millenium pmt"/>
    <s v=""/>
    <s v="DZ"/>
    <s v=""/>
    <d v="2018-09-07T00:00:00"/>
    <d v="2018-09-06T00:00:00"/>
    <d v="2018-09-07T00:00:00"/>
    <s v="USD"/>
    <n v="-137681.25"/>
    <n v="1576"/>
    <x v="4"/>
    <n v="52.533333333333331"/>
    <x v="4"/>
    <x v="1"/>
    <s v="Overdue"/>
    <x v="0"/>
    <s v="USD"/>
    <n v="-137681.25"/>
  </r>
  <r>
    <s v="A2310000"/>
    <x v="49"/>
    <x v="48"/>
    <n v="1800020233"/>
    <x v="0"/>
    <x v="1"/>
    <x v="1"/>
    <s v="Orupabo, Amoni "/>
    <n v="0"/>
    <s v="MILLENIUM JUN 2018 Crude Handling"/>
    <s v="468"/>
    <s v="DR"/>
    <s v=""/>
    <d v="2018-07-13T00:00:00"/>
    <d v="2018-07-13T00:00:00"/>
    <d v="2018-08-12T00:00:00"/>
    <s v="USD"/>
    <n v="103101.03"/>
    <n v="1602"/>
    <x v="4"/>
    <n v="53.4"/>
    <x v="4"/>
    <x v="1"/>
    <s v="Overdue"/>
    <x v="0"/>
    <s v="USD"/>
    <n v="103101.03"/>
  </r>
  <r>
    <s v="A2310000"/>
    <x v="49"/>
    <x v="48"/>
    <n v="1800020234"/>
    <x v="0"/>
    <x v="1"/>
    <x v="1"/>
    <s v="Orupabo, Amoni "/>
    <n v="0"/>
    <s v="MILLENIUM JUN 2018 Crude Handling"/>
    <s v="454"/>
    <s v="DR"/>
    <s v=""/>
    <d v="2018-07-13T00:00:00"/>
    <d v="2018-07-13T00:00:00"/>
    <d v="2018-08-12T00:00:00"/>
    <s v="NGN"/>
    <n v="20989380.440000001"/>
    <n v="1602"/>
    <x v="4"/>
    <n v="53.4"/>
    <x v="4"/>
    <x v="1"/>
    <s v="Overdue"/>
    <x v="0"/>
    <s v="USD"/>
    <n v="68761.210000000006"/>
  </r>
  <r>
    <s v="A2310000"/>
    <x v="49"/>
    <x v="48"/>
    <n v="1800020184"/>
    <x v="0"/>
    <x v="1"/>
    <x v="1"/>
    <s v="Orupabo, Amoni "/>
    <n v="0"/>
    <s v="MILLENIUM Supplementary Sept17-Feb18 CrudeHandling"/>
    <s v="468"/>
    <s v="DR"/>
    <s v=""/>
    <d v="2018-07-04T00:00:00"/>
    <d v="2018-07-04T00:00:00"/>
    <d v="2018-08-03T00:00:00"/>
    <s v="USD"/>
    <n v="94014"/>
    <n v="1611"/>
    <x v="4"/>
    <n v="53.7"/>
    <x v="4"/>
    <x v="1"/>
    <s v="Overdue"/>
    <x v="0"/>
    <s v="USD"/>
    <n v="94014"/>
  </r>
  <r>
    <s v="A2310000"/>
    <x v="49"/>
    <x v="48"/>
    <n v="1800020185"/>
    <x v="0"/>
    <x v="1"/>
    <x v="1"/>
    <s v="Orupabo, Amoni 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611"/>
    <x v="4"/>
    <n v="53.7"/>
    <x v="4"/>
    <x v="1"/>
    <s v="Overdue"/>
    <x v="0"/>
    <s v="USD"/>
    <n v="62717.65"/>
  </r>
  <r>
    <s v="A2310000"/>
    <x v="49"/>
    <x v="48"/>
    <n v="1800020075"/>
    <x v="0"/>
    <x v="1"/>
    <x v="1"/>
    <s v="Orupabo, Amoni "/>
    <n v="0"/>
    <s v="MILLENIUM MAY 2018 Crude Handling"/>
    <s v="468"/>
    <s v="DR"/>
    <s v=""/>
    <d v="2018-06-12T00:00:00"/>
    <d v="2018-06-12T00:00:00"/>
    <d v="2018-07-12T00:00:00"/>
    <s v="USD"/>
    <n v="72009.56"/>
    <n v="1633"/>
    <x v="4"/>
    <n v="54.43333333333333"/>
    <x v="4"/>
    <x v="1"/>
    <s v="Overdue"/>
    <x v="0"/>
    <s v="USD"/>
    <n v="72009.56"/>
  </r>
  <r>
    <s v="A2310000"/>
    <x v="49"/>
    <x v="48"/>
    <n v="1800020076"/>
    <x v="0"/>
    <x v="1"/>
    <x v="1"/>
    <s v="Orupabo, Amoni "/>
    <n v="0"/>
    <s v="MILLENIUMMAY 2018 Crude Handling"/>
    <s v="454"/>
    <s v="DR"/>
    <s v=""/>
    <d v="2018-06-12T00:00:00"/>
    <d v="2018-06-12T00:00:00"/>
    <d v="2018-07-12T00:00:00"/>
    <s v="NGN"/>
    <n v="14657602.42"/>
    <n v="1633"/>
    <x v="4"/>
    <n v="54.43333333333333"/>
    <x v="4"/>
    <x v="1"/>
    <s v="Overdue"/>
    <x v="0"/>
    <s v="USD"/>
    <n v="47994.85"/>
  </r>
  <r>
    <s v="A2310000"/>
    <x v="49"/>
    <x v="48"/>
    <n v="1800019943"/>
    <x v="0"/>
    <x v="1"/>
    <x v="1"/>
    <s v="Orupabo, Amoni "/>
    <n v="0"/>
    <s v="MILLENIUM APR 2018 Crude Handling"/>
    <s v="468"/>
    <s v="DR"/>
    <s v=""/>
    <d v="2018-05-15T00:00:00"/>
    <d v="2018-05-15T00:00:00"/>
    <d v="2018-06-14T00:00:00"/>
    <s v="USD"/>
    <n v="55747.57"/>
    <n v="1661"/>
    <x v="4"/>
    <n v="55.366666666666667"/>
    <x v="4"/>
    <x v="1"/>
    <s v="Overdue"/>
    <x v="0"/>
    <s v="USD"/>
    <n v="55747.57"/>
  </r>
  <r>
    <s v="A2310000"/>
    <x v="49"/>
    <x v="48"/>
    <n v="1800019944"/>
    <x v="0"/>
    <x v="1"/>
    <x v="1"/>
    <s v="Orupabo, Amoni "/>
    <n v="0"/>
    <s v="MILLENIUMAPR 2018 Crude Handling"/>
    <s v="454"/>
    <s v="DR"/>
    <s v=""/>
    <d v="2018-05-15T00:00:00"/>
    <d v="2018-05-15T00:00:00"/>
    <d v="2018-06-14T00:00:00"/>
    <s v="NGN"/>
    <n v="11339426.52"/>
    <n v="1661"/>
    <x v="4"/>
    <n v="55.366666666666667"/>
    <x v="4"/>
    <x v="1"/>
    <s v="Overdue"/>
    <x v="0"/>
    <s v="USD"/>
    <n v="37147.96"/>
  </r>
  <r>
    <s v="A2310000"/>
    <x v="49"/>
    <x v="48"/>
    <n v="1800019796"/>
    <x v="0"/>
    <x v="1"/>
    <x v="1"/>
    <s v="Orupabo, Amoni "/>
    <n v="0"/>
    <s v="Millenium Supplementary Crude Handling (Jan2018)"/>
    <s v="454"/>
    <s v="DR"/>
    <s v=""/>
    <d v="2018-04-20T00:00:00"/>
    <d v="2018-04-20T00:00:00"/>
    <d v="2018-05-21T00:00:00"/>
    <s v="NGN"/>
    <n v="783962.41"/>
    <n v="1685"/>
    <x v="4"/>
    <n v="56.166666666666664"/>
    <x v="4"/>
    <x v="1"/>
    <s v="Overdue"/>
    <x v="0"/>
    <s v="USD"/>
    <n v="2569.52"/>
  </r>
  <r>
    <s v="A2310000"/>
    <x v="49"/>
    <x v="48"/>
    <n v="1800019797"/>
    <x v="0"/>
    <x v="1"/>
    <x v="1"/>
    <s v="Orupabo, Amoni "/>
    <n v="0"/>
    <s v="Millenium Supplementary Crude Handling (Jan2018)"/>
    <s v="468"/>
    <s v="DR"/>
    <s v=""/>
    <d v="2018-04-20T00:00:00"/>
    <d v="2018-04-20T00:00:00"/>
    <d v="2018-05-21T00:00:00"/>
    <s v="USD"/>
    <n v="3852.05"/>
    <n v="1685"/>
    <x v="4"/>
    <n v="56.166666666666664"/>
    <x v="4"/>
    <x v="1"/>
    <s v="Overdue"/>
    <x v="0"/>
    <s v="USD"/>
    <n v="3852.05"/>
  </r>
  <r>
    <s v="A2310000"/>
    <x v="49"/>
    <x v="48"/>
    <n v="1800019783"/>
    <x v="0"/>
    <x v="1"/>
    <x v="1"/>
    <s v="Orupabo, Amoni "/>
    <n v="0"/>
    <s v="MILLENIUM MAR 2018 Crude Handling"/>
    <s v="468"/>
    <s v="DR"/>
    <s v=""/>
    <d v="2018-04-16T00:00:00"/>
    <d v="2018-04-16T00:00:00"/>
    <d v="2018-05-16T00:00:00"/>
    <s v="USD"/>
    <n v="100023.18"/>
    <n v="1690"/>
    <x v="4"/>
    <n v="56.333333333333336"/>
    <x v="4"/>
    <x v="1"/>
    <s v="Overdue"/>
    <x v="0"/>
    <s v="USD"/>
    <n v="100023.18"/>
  </r>
  <r>
    <s v="A2310000"/>
    <x v="49"/>
    <x v="48"/>
    <n v="1800019784"/>
    <x v="0"/>
    <x v="1"/>
    <x v="1"/>
    <s v="Orupabo, Amoni "/>
    <n v="0"/>
    <s v="MILLENIUMMAR 2018 Crude Handling"/>
    <s v="454"/>
    <s v="DR"/>
    <s v=""/>
    <d v="2018-04-16T00:00:00"/>
    <d v="2018-04-16T00:00:00"/>
    <d v="2018-05-16T00:00:00"/>
    <s v="NGN"/>
    <n v="20353717.649999999"/>
    <n v="1690"/>
    <x v="4"/>
    <n v="56.333333333333336"/>
    <x v="4"/>
    <x v="1"/>
    <s v="Overdue"/>
    <x v="0"/>
    <s v="USD"/>
    <n v="66723.56"/>
  </r>
  <r>
    <s v="A2310000"/>
    <x v="49"/>
    <x v="48"/>
    <n v="1400012377"/>
    <x v="0"/>
    <x v="1"/>
    <x v="1"/>
    <s v="Orupabo, Amoni "/>
    <n v="0"/>
    <s v="Millenium Oil pmt"/>
    <s v=""/>
    <s v="DZ"/>
    <s v=""/>
    <d v="2018-04-19T00:00:00"/>
    <d v="2018-04-13T00:00:00"/>
    <d v="2018-04-19T00:00:00"/>
    <s v="USD"/>
    <n v="-168457.5"/>
    <n v="1717"/>
    <x v="4"/>
    <n v="57.233333333333334"/>
    <x v="4"/>
    <x v="1"/>
    <s v="Overdue"/>
    <x v="0"/>
    <s v="USD"/>
    <n v="-168457.5"/>
  </r>
  <r>
    <s v="A2310000"/>
    <x v="49"/>
    <x v="48"/>
    <n v="1800019590"/>
    <x v="0"/>
    <x v="1"/>
    <x v="1"/>
    <s v="Orupabo, Amoni "/>
    <n v="0"/>
    <s v="MILLENIUM FEB 2018 Crude Handling"/>
    <s v="468"/>
    <s v="DR"/>
    <s v=""/>
    <d v="2018-03-15T00:00:00"/>
    <d v="2018-03-15T00:00:00"/>
    <d v="2018-04-14T00:00:00"/>
    <s v="USD"/>
    <n v="92072.27"/>
    <n v="1722"/>
    <x v="4"/>
    <n v="57.4"/>
    <x v="4"/>
    <x v="1"/>
    <s v="Overdue"/>
    <x v="0"/>
    <s v="USD"/>
    <n v="92072.27"/>
  </r>
  <r>
    <s v="A2310000"/>
    <x v="49"/>
    <x v="48"/>
    <n v="1800019591"/>
    <x v="0"/>
    <x v="1"/>
    <x v="1"/>
    <s v="Orupabo, Amoni "/>
    <n v="0"/>
    <s v="MILLENIUM FEB 2018 Crude Handling"/>
    <s v="454"/>
    <s v="DR"/>
    <s v=""/>
    <d v="2018-03-15T00:00:00"/>
    <d v="2018-03-15T00:00:00"/>
    <d v="2018-04-14T00:00:00"/>
    <s v="NGN"/>
    <n v="18745607.98"/>
    <n v="1722"/>
    <x v="4"/>
    <n v="57.4"/>
    <x v="4"/>
    <x v="1"/>
    <s v="Overdue"/>
    <x v="0"/>
    <s v="USD"/>
    <n v="61410.61"/>
  </r>
  <r>
    <s v="A2310000"/>
    <x v="49"/>
    <x v="48"/>
    <n v="1800019506"/>
    <x v="0"/>
    <x v="1"/>
    <x v="1"/>
    <s v="Orupabo, Amoni "/>
    <n v="0"/>
    <s v="Millenium Suppl Crude Handling  -Oct-Dec 2017"/>
    <s v="468"/>
    <s v="DR"/>
    <s v=""/>
    <d v="2018-03-01T00:00:00"/>
    <d v="2018-03-01T00:00:00"/>
    <d v="2018-04-01T00:00:00"/>
    <s v="USD"/>
    <n v="48994.64"/>
    <n v="1735"/>
    <x v="4"/>
    <n v="57.833333333333336"/>
    <x v="4"/>
    <x v="1"/>
    <s v="Overdue"/>
    <x v="0"/>
    <s v="USD"/>
    <n v="48994.64"/>
  </r>
  <r>
    <s v="A2310000"/>
    <x v="49"/>
    <x v="48"/>
    <n v="103543503"/>
    <x v="0"/>
    <x v="1"/>
    <x v="1"/>
    <s v="Orupabo, Amoni 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738"/>
    <x v="4"/>
    <n v="57.93333333333333"/>
    <x v="4"/>
    <x v="2"/>
    <s v="Overdue"/>
    <x v="1"/>
    <s v="USD"/>
    <n v="4118.37"/>
  </r>
  <r>
    <s v="A2310000"/>
    <x v="49"/>
    <x v="48"/>
    <n v="103543504"/>
    <x v="0"/>
    <x v="1"/>
    <x v="1"/>
    <s v="Orupabo, Amoni 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738"/>
    <x v="4"/>
    <n v="57.93333333333333"/>
    <x v="4"/>
    <x v="2"/>
    <s v="Overdue"/>
    <x v="1"/>
    <s v="USD"/>
    <n v="5077.3999999999996"/>
  </r>
  <r>
    <s v="A2310000"/>
    <x v="49"/>
    <x v="48"/>
    <n v="103543505"/>
    <x v="0"/>
    <x v="1"/>
    <x v="1"/>
    <s v="Orupabo, Amoni 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738"/>
    <x v="4"/>
    <n v="57.93333333333333"/>
    <x v="4"/>
    <x v="2"/>
    <s v="Overdue"/>
    <x v="1"/>
    <s v="USD"/>
    <n v="5896.61"/>
  </r>
  <r>
    <s v="A2310000"/>
    <x v="49"/>
    <x v="48"/>
    <n v="1800019477"/>
    <x v="0"/>
    <x v="1"/>
    <x v="1"/>
    <s v="Orupabo, Amoni "/>
    <n v="0"/>
    <s v="MILLENIUM JAN 2018 Crude Handling"/>
    <s v="468"/>
    <s v="DR"/>
    <s v=""/>
    <d v="2018-02-22T00:00:00"/>
    <d v="2018-02-22T00:00:00"/>
    <d v="2018-03-24T00:00:00"/>
    <s v="USD"/>
    <n v="91147.41"/>
    <n v="1743"/>
    <x v="4"/>
    <n v="58.1"/>
    <x v="4"/>
    <x v="1"/>
    <s v="Overdue"/>
    <x v="0"/>
    <s v="USD"/>
    <n v="91147.41"/>
  </r>
  <r>
    <s v="A2310000"/>
    <x v="49"/>
    <x v="48"/>
    <n v="1800019478"/>
    <x v="0"/>
    <x v="1"/>
    <x v="1"/>
    <s v="Orupabo, Amoni "/>
    <n v="0"/>
    <s v="MILLENIUM JAN 2018 Crude Handling"/>
    <s v="454"/>
    <s v="DR"/>
    <s v=""/>
    <d v="2018-02-22T00:00:00"/>
    <d v="2018-02-22T00:00:00"/>
    <d v="2018-03-24T00:00:00"/>
    <s v="NGN"/>
    <n v="18550154.170000002"/>
    <n v="1743"/>
    <x v="4"/>
    <n v="58.1"/>
    <x v="4"/>
    <x v="1"/>
    <s v="Overdue"/>
    <x v="0"/>
    <s v="USD"/>
    <n v="60720.22"/>
  </r>
  <r>
    <s v="A2680005"/>
    <x v="50"/>
    <x v="48"/>
    <n v="1800028507"/>
    <x v="0"/>
    <x v="1"/>
    <x v="6"/>
    <s v="Orupabo, Amoni "/>
    <n v="0"/>
    <s v="Lease Charge -  August  04 2020 -August 03 2022"/>
    <s v="454"/>
    <s v="DR"/>
    <s v=""/>
    <d v="2022-12-06T00:00:00"/>
    <d v="2022-12-06T00:00:00"/>
    <d v="2023-01-05T00:00:00"/>
    <s v="NGN"/>
    <n v="39166168.899999999"/>
    <n v="-5"/>
    <x v="0"/>
    <n v="-0.16666666666666666"/>
    <x v="0"/>
    <x v="0"/>
    <s v="Not Overdue"/>
    <x v="0"/>
    <s v="USD"/>
    <n v="88178.71"/>
  </r>
  <r>
    <s v="A2680005"/>
    <x v="50"/>
    <x v="48"/>
    <n v="1800028506"/>
    <x v="0"/>
    <x v="0"/>
    <x v="2"/>
    <s v="Orupabo, Amoni "/>
    <n v="0"/>
    <s v="Service Charge  July 2019_Dec 2021"/>
    <s v="473"/>
    <s v="DR"/>
    <s v=""/>
    <d v="2022-12-06T00:00:00"/>
    <d v="2022-12-06T00:00:00"/>
    <d v="2023-01-05T00:00:00"/>
    <s v="NGN"/>
    <n v="36395155.189999998"/>
    <n v="-5"/>
    <x v="0"/>
    <n v="-0.16666666666666666"/>
    <x v="0"/>
    <x v="0"/>
    <s v="Not Overdue"/>
    <x v="0"/>
    <s v="USD"/>
    <n v="81940.05"/>
  </r>
  <r>
    <s v="A2680005"/>
    <x v="50"/>
    <x v="48"/>
    <n v="104040843"/>
    <x v="0"/>
    <x v="1"/>
    <x v="6"/>
    <s v="Oso, Joseph"/>
    <s v="WHT Outstg"/>
    <s v="WHT_1800024973 Lease Charge"/>
    <s v=""/>
    <s v="AB"/>
    <s v=""/>
    <d v="2021-02-28T00:00:00"/>
    <d v="2021-02-28T00:00:00"/>
    <d v="2021-02-28T00:00:00"/>
    <s v="NGN"/>
    <n v="672468.75"/>
    <n v="671"/>
    <x v="4"/>
    <n v="22.366666666666667"/>
    <x v="4"/>
    <x v="2"/>
    <s v="Overdue"/>
    <x v="1"/>
    <s v="USD"/>
    <n v="1771.96"/>
  </r>
  <r>
    <s v="A2680005"/>
    <x v="51"/>
    <x v="49"/>
    <n v="103805209"/>
    <x v="0"/>
    <x v="1"/>
    <x v="6"/>
    <s v="Oso, Joseph"/>
    <s v="WHT Outstg"/>
    <s v="WHT on inv 1800022345"/>
    <s v=""/>
    <s v="AB"/>
    <s v=""/>
    <d v="2019-10-02T00:00:00"/>
    <d v="2019-10-02T00:00:00"/>
    <d v="2019-10-02T00:00:00"/>
    <s v="USD"/>
    <n v="5806.5"/>
    <n v="1186"/>
    <x v="4"/>
    <n v="39.533333333333331"/>
    <x v="4"/>
    <x v="2"/>
    <s v="Overdue"/>
    <x v="1"/>
    <s v="USD"/>
    <n v="5806.5"/>
  </r>
  <r>
    <s v="A2680005"/>
    <x v="52"/>
    <x v="50"/>
    <n v="103916750"/>
    <x v="0"/>
    <x v="1"/>
    <x v="6"/>
    <s v="Oso, Joseph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1093"/>
    <x v="4"/>
    <n v="36.43333333333333"/>
    <x v="4"/>
    <x v="2"/>
    <s v="Overdue"/>
    <x v="1"/>
    <s v="USD"/>
    <n v="554.78"/>
  </r>
  <r>
    <s v="A2680005"/>
    <x v="52"/>
    <x v="50"/>
    <n v="103916750"/>
    <x v="0"/>
    <x v="1"/>
    <x v="6"/>
    <s v="Oso, Joseph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1093"/>
    <x v="4"/>
    <n v="36.43333333333333"/>
    <x v="4"/>
    <x v="2"/>
    <s v="Overdue"/>
    <x v="1"/>
    <s v="USD"/>
    <n v="435.5"/>
  </r>
  <r>
    <s v="A2310000"/>
    <x v="53"/>
    <x v="51"/>
    <n v="1800028619"/>
    <x v="2"/>
    <x v="1"/>
    <x v="3"/>
    <s v="Ngwobia, Enam"/>
    <n v="0"/>
    <s v="SEE SUPPORT DOCUMENT FOR PAYMENT INSTRUCTIONS"/>
    <s v=""/>
    <s v="DR"/>
    <s v=""/>
    <d v="2022-12-20T00:00:00"/>
    <d v="2022-12-20T00:00:00"/>
    <d v="2023-01-19T00:00:00"/>
    <s v="NGN"/>
    <n v="618330542.08000004"/>
    <n v="-19"/>
    <x v="0"/>
    <n v="-0.6333333333333333"/>
    <x v="0"/>
    <x v="0"/>
    <s v="Not Overdue"/>
    <x v="0"/>
    <s v="USD"/>
    <n v="1386544.41"/>
  </r>
  <r>
    <s v="A2310000"/>
    <x v="53"/>
    <x v="51"/>
    <n v="104332969"/>
    <x v="2"/>
    <x v="1"/>
    <x v="3"/>
    <s v="Ngwobia, Enam"/>
    <n v="0"/>
    <s v="Short Pmt_1800025931 Mar 2021 SNG/GACN Gas Sales -"/>
    <s v=""/>
    <s v="AB"/>
    <s v=""/>
    <d v="2022-12-31T00:00:00"/>
    <d v="2022-12-31T00:00:00"/>
    <d v="2022-12-31T00:00:00"/>
    <s v="NGN"/>
    <n v="142781.99"/>
    <n v="0"/>
    <x v="0"/>
    <n v="0"/>
    <x v="0"/>
    <x v="0"/>
    <s v="Not Overdue"/>
    <x v="0"/>
    <s v="USD"/>
    <n v="318.64999999999998"/>
  </r>
  <r>
    <s v="A2310000"/>
    <x v="53"/>
    <x v="51"/>
    <n v="104332970"/>
    <x v="2"/>
    <x v="1"/>
    <x v="3"/>
    <s v="Ngwobia, Enam"/>
    <n v="0"/>
    <s v="Short pmt_1800027136 JAN-DEC19-CONTRACT YR3 ANNUAL"/>
    <s v=""/>
    <s v="AB"/>
    <s v=""/>
    <d v="2022-12-31T00:00:00"/>
    <d v="2022-12-31T00:00:00"/>
    <d v="2022-12-31T00:00:00"/>
    <s v="NGN"/>
    <n v="56722.98"/>
    <n v="0"/>
    <x v="0"/>
    <n v="0"/>
    <x v="0"/>
    <x v="0"/>
    <s v="Not Overdue"/>
    <x v="0"/>
    <s v="USD"/>
    <n v="126.59"/>
  </r>
  <r>
    <s v="A2310000"/>
    <x v="53"/>
    <x v="51"/>
    <n v="1600004355"/>
    <x v="2"/>
    <x v="1"/>
    <x v="3"/>
    <s v="Ngwobia, Enam"/>
    <n v="0"/>
    <s v="Partners Share-Nov 22SNG GaFYIPREF-1800028619"/>
    <s v="771"/>
    <s v="DG"/>
    <s v=""/>
    <d v="2022-12-20T00:00:00"/>
    <d v="2022-12-20T00:00:00"/>
    <d v="2022-12-20T00:00:00"/>
    <s v="NGN"/>
    <n v="-432831379.44999999"/>
    <n v="11"/>
    <x v="0"/>
    <n v="0.36666666666666664"/>
    <x v="0"/>
    <x v="0"/>
    <s v="Not Overdue"/>
    <x v="0"/>
    <s v="USD"/>
    <n v="-970581.09"/>
  </r>
  <r>
    <s v="A2310000"/>
    <x v="53"/>
    <x v="51"/>
    <n v="1800028271"/>
    <x v="2"/>
    <x v="1"/>
    <x v="3"/>
    <s v="Ngwobia, Enam"/>
    <n v="0"/>
    <s v="Sept 2022 SNG/WEST FYIP Gas Sales"/>
    <s v=""/>
    <s v="DR"/>
    <s v=""/>
    <d v="2022-10-19T00:00:00"/>
    <d v="2022-10-19T00:00:00"/>
    <d v="2022-11-18T00:00:00"/>
    <s v="NGN"/>
    <n v="476753319.33999997"/>
    <n v="43"/>
    <x v="0"/>
    <n v="1.4333333333333333"/>
    <x v="0"/>
    <x v="0"/>
    <s v="Not Overdue"/>
    <x v="0"/>
    <s v="USD"/>
    <n v="1092289.53"/>
  </r>
  <r>
    <s v="A2310000"/>
    <x v="53"/>
    <x v="51"/>
    <n v="104306429"/>
    <x v="2"/>
    <x v="1"/>
    <x v="3"/>
    <s v="Ngwobia, Enam"/>
    <n v="0"/>
    <s v="SNG/GACN Pmt"/>
    <s v=""/>
    <s v="AB"/>
    <s v=""/>
    <d v="2022-10-31T00:00:00"/>
    <d v="2022-10-31T00:00:00"/>
    <d v="2022-10-31T00:00:00"/>
    <s v="NGN"/>
    <n v="-9435314.9499999993"/>
    <n v="61"/>
    <x v="0"/>
    <n v="2.0333333333333332"/>
    <x v="0"/>
    <x v="0"/>
    <s v="Not Overdue"/>
    <x v="0"/>
    <s v="USD"/>
    <n v="-21541.77"/>
  </r>
  <r>
    <s v="A2310000"/>
    <x v="53"/>
    <x v="51"/>
    <n v="1600004308"/>
    <x v="2"/>
    <x v="1"/>
    <x v="3"/>
    <s v="Ngwobia, Enam"/>
    <n v="0"/>
    <s v="Partners Share-Sept22SNG GaFYIPREF-1800028271"/>
    <s v="771"/>
    <s v="DG"/>
    <s v=""/>
    <d v="2022-10-19T00:00:00"/>
    <d v="2022-10-19T00:00:00"/>
    <d v="2022-10-19T00:00:00"/>
    <s v="NGN"/>
    <n v="-333727323.54000002"/>
    <n v="73"/>
    <x v="0"/>
    <n v="2.4333333333333331"/>
    <x v="0"/>
    <x v="0"/>
    <s v="Not Overdue"/>
    <x v="0"/>
    <s v="USD"/>
    <n v="-764602.67"/>
  </r>
  <r>
    <s v="A2310000"/>
    <x v="53"/>
    <x v="51"/>
    <n v="104239740"/>
    <x v="2"/>
    <x v="1"/>
    <x v="3"/>
    <s v="Ngwobia, Enam"/>
    <n v="0"/>
    <s v="Short pmt_1800025929 Jan 2021 SNG/GACN Gas Sales -"/>
    <s v=""/>
    <s v="AB"/>
    <s v=""/>
    <d v="2022-05-25T00:00:00"/>
    <d v="2022-05-25T00:00:00"/>
    <d v="2022-05-25T00:00:00"/>
    <s v="NGN"/>
    <n v="6168790.96"/>
    <n v="220"/>
    <x v="0"/>
    <n v="7.333333333333333"/>
    <x v="0"/>
    <x v="0"/>
    <s v="Not Overdue"/>
    <x v="0"/>
    <s v="USD"/>
    <n v="14858.15"/>
  </r>
  <r>
    <s v="A2310000"/>
    <x v="53"/>
    <x v="51"/>
    <n v="104239741"/>
    <x v="2"/>
    <x v="1"/>
    <x v="3"/>
    <s v="Ngwobia, Enam"/>
    <n v="0"/>
    <s v="Short Pmt_1800025930 Feb 2021 SNG/GACN Gas Sales -"/>
    <s v=""/>
    <s v="AB"/>
    <s v=""/>
    <d v="2022-05-25T00:00:00"/>
    <d v="2022-05-25T00:00:00"/>
    <d v="2022-05-25T00:00:00"/>
    <s v="NGN"/>
    <n v="5400013.1699999999"/>
    <n v="220"/>
    <x v="0"/>
    <n v="7.333333333333333"/>
    <x v="0"/>
    <x v="0"/>
    <s v="Not Overdue"/>
    <x v="0"/>
    <s v="USD"/>
    <n v="13006.47"/>
  </r>
  <r>
    <s v="A2310000"/>
    <x v="53"/>
    <x v="51"/>
    <n v="104239742"/>
    <x v="2"/>
    <x v="1"/>
    <x v="3"/>
    <s v="Ngwobia, Enam"/>
    <n v="0"/>
    <s v="Short Pmt_1800026018 SNG/Aba Gas Sales April 21"/>
    <s v=""/>
    <s v="AB"/>
    <s v=""/>
    <d v="2022-05-25T00:00:00"/>
    <d v="2022-05-25T00:00:00"/>
    <d v="2022-05-25T00:00:00"/>
    <s v="NGN"/>
    <n v="2852954.7"/>
    <n v="220"/>
    <x v="0"/>
    <n v="7.333333333333333"/>
    <x v="0"/>
    <x v="0"/>
    <s v="Not Overdue"/>
    <x v="0"/>
    <s v="USD"/>
    <n v="6871.63"/>
  </r>
  <r>
    <s v="A2310000"/>
    <x v="54"/>
    <x v="52"/>
    <n v="1800028565"/>
    <x v="0"/>
    <x v="1"/>
    <x v="1"/>
    <s v="Orupabo, Amoni "/>
    <n v="0"/>
    <s v="PAN OCEAN OML147 NOV 2022 Crude Handling"/>
    <s v="468"/>
    <s v="DR"/>
    <s v=""/>
    <d v="2022-12-15T00:00:00"/>
    <d v="2022-12-15T00:00:00"/>
    <d v="2023-01-14T00:00:00"/>
    <s v="USD"/>
    <n v="78205.87"/>
    <n v="-14"/>
    <x v="0"/>
    <n v="-0.46666666666666667"/>
    <x v="0"/>
    <x v="0"/>
    <s v="Not Overdue"/>
    <x v="0"/>
    <s v="USD"/>
    <n v="78205.87"/>
  </r>
  <r>
    <s v="A2310000"/>
    <x v="54"/>
    <x v="52"/>
    <n v="1800028566"/>
    <x v="0"/>
    <x v="1"/>
    <x v="1"/>
    <s v="Orupabo, Amoni "/>
    <n v="0"/>
    <s v="PAN OCEAN OML147 NOV 2022 Crude Handling"/>
    <s v="454"/>
    <s v="DR"/>
    <s v=""/>
    <d v="2022-12-15T00:00:00"/>
    <d v="2022-12-15T00:00:00"/>
    <d v="2023-01-14T00:00:00"/>
    <s v="NGN"/>
    <n v="14807659.27"/>
    <n v="-14"/>
    <x v="0"/>
    <n v="-0.46666666666666667"/>
    <x v="0"/>
    <x v="0"/>
    <s v="Not Overdue"/>
    <x v="0"/>
    <s v="USD"/>
    <n v="33241.71"/>
  </r>
  <r>
    <s v="A2310000"/>
    <x v="54"/>
    <x v="52"/>
    <n v="104332944"/>
    <x v="0"/>
    <x v="1"/>
    <x v="1"/>
    <s v="Orupabo, Amoni "/>
    <n v="0"/>
    <s v="WHT_1800027691 PAN OCEAN APRIL 2022 Crude Handling"/>
    <s v=""/>
    <s v="AB"/>
    <s v=""/>
    <d v="2022-12-31T00:00:00"/>
    <d v="2022-12-31T00:00:00"/>
    <d v="2022-12-31T00:00:00"/>
    <s v="USD"/>
    <n v="6208.4"/>
    <n v="0"/>
    <x v="0"/>
    <s v="Not Overdue"/>
    <x v="0"/>
    <x v="0"/>
    <s v="Not Overdue"/>
    <x v="1"/>
    <s v="USD"/>
    <n v="6208.4"/>
  </r>
  <r>
    <s v="A2310000"/>
    <x v="54"/>
    <x v="52"/>
    <n v="104332943"/>
    <x v="0"/>
    <x v="1"/>
    <x v="1"/>
    <s v="Orupabo, Amoni "/>
    <n v="0"/>
    <s v="WHT_1800027692 PAN OCEAN APRIL 2022 Crude Handling"/>
    <s v=""/>
    <s v="AB"/>
    <s v=""/>
    <d v="2022-12-31T00:00:00"/>
    <d v="2022-12-31T00:00:00"/>
    <d v="2022-12-31T00:00:00"/>
    <s v="NGN"/>
    <n v="1388635.3"/>
    <n v="0"/>
    <x v="0"/>
    <s v="Not Overdue"/>
    <x v="0"/>
    <x v="0"/>
    <s v="Not Overdue"/>
    <x v="1"/>
    <s v="USD"/>
    <n v="3099.02"/>
  </r>
  <r>
    <s v="A2310000"/>
    <x v="54"/>
    <x v="52"/>
    <n v="104332944"/>
    <x v="0"/>
    <x v="1"/>
    <x v="1"/>
    <s v="Orupabo, Amoni "/>
    <n v="0"/>
    <s v="WHT_1800027780 PAN OCEAN OML147 MAY 2022 Crude Han"/>
    <s v=""/>
    <s v="AB"/>
    <s v=""/>
    <d v="2022-12-31T00:00:00"/>
    <d v="2022-12-31T00:00:00"/>
    <d v="2022-12-31T00:00:00"/>
    <s v="USD"/>
    <n v="5543.84"/>
    <n v="0"/>
    <x v="0"/>
    <s v="Not Overdue"/>
    <x v="0"/>
    <x v="0"/>
    <s v="Not Overdue"/>
    <x v="1"/>
    <s v="USD"/>
    <n v="5543.84"/>
  </r>
  <r>
    <s v="A2310000"/>
    <x v="54"/>
    <x v="52"/>
    <n v="104332943"/>
    <x v="0"/>
    <x v="1"/>
    <x v="1"/>
    <s v="Orupabo, Amoni "/>
    <n v="0"/>
    <s v="WHT_1800027781 PAN OCEAN OML147 MAY 2022 Crude Han"/>
    <s v=""/>
    <s v="AB"/>
    <s v=""/>
    <d v="2022-12-31T00:00:00"/>
    <d v="2022-12-31T00:00:00"/>
    <d v="2022-12-31T00:00:00"/>
    <s v="NGN"/>
    <n v="1239097.8400000001"/>
    <n v="0"/>
    <x v="0"/>
    <s v="Not Overdue"/>
    <x v="0"/>
    <x v="0"/>
    <s v="Not Overdue"/>
    <x v="1"/>
    <s v="USD"/>
    <n v="2765.29"/>
  </r>
  <r>
    <s v="A2310000"/>
    <x v="54"/>
    <x v="52"/>
    <n v="104332945"/>
    <x v="0"/>
    <x v="1"/>
    <x v="1"/>
    <s v="Orupabo, Amoni "/>
    <n v="0"/>
    <s v="WHT_1800027940 PAN OCEAN JUN 2022 Crude Handling"/>
    <s v=""/>
    <s v="AB"/>
    <s v=""/>
    <d v="2022-12-31T00:00:00"/>
    <d v="2022-12-31T00:00:00"/>
    <d v="2022-12-31T00:00:00"/>
    <s v="NGN"/>
    <n v="1106506"/>
    <n v="0"/>
    <x v="0"/>
    <s v="Not Overdue"/>
    <x v="0"/>
    <x v="0"/>
    <s v="Not Overdue"/>
    <x v="1"/>
    <s v="USD"/>
    <n v="2469.39"/>
  </r>
  <r>
    <s v="A2310000"/>
    <x v="54"/>
    <x v="52"/>
    <n v="1800028392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29937.599999999999"/>
    <n v="14"/>
    <x v="5"/>
    <n v="0.46666666666666667"/>
    <x v="1"/>
    <x v="1"/>
    <s v="Overdue"/>
    <x v="0"/>
    <s v="USD"/>
    <n v="29937.599999999999"/>
  </r>
  <r>
    <s v="A2310000"/>
    <x v="54"/>
    <x v="52"/>
    <n v="1800028393"/>
    <x v="0"/>
    <x v="1"/>
    <x v="1"/>
    <s v="Orupabo, Amoni "/>
    <n v="0"/>
    <s v="PAN OCEAN OCT 2022 Crude Handling"/>
    <s v="454"/>
    <s v="DR"/>
    <s v=""/>
    <d v="2022-11-17T00:00:00"/>
    <d v="2022-11-17T00:00:00"/>
    <d v="2022-12-17T00:00:00"/>
    <s v="NGN"/>
    <n v="5595537.0199999996"/>
    <n v="14"/>
    <x v="5"/>
    <n v="0.46666666666666667"/>
    <x v="1"/>
    <x v="1"/>
    <s v="Overdue"/>
    <x v="0"/>
    <s v="USD"/>
    <n v="12668.3"/>
  </r>
  <r>
    <s v="A2310000"/>
    <x v="54"/>
    <x v="52"/>
    <n v="1800028032"/>
    <x v="0"/>
    <x v="1"/>
    <x v="1"/>
    <s v="Orupabo, Amoni "/>
    <n v="0"/>
    <s v="PAN OCEAN OML 147 JULY 2022 Crude Handling"/>
    <s v="468"/>
    <s v="DR"/>
    <s v=""/>
    <d v="2022-08-11T00:00:00"/>
    <d v="2022-08-11T00:00:00"/>
    <d v="2022-09-10T00:00:00"/>
    <s v="USD"/>
    <n v="70750.28"/>
    <n v="112"/>
    <x v="3"/>
    <n v="3.7333333333333334"/>
    <x v="1"/>
    <x v="1"/>
    <s v="Overdue"/>
    <x v="0"/>
    <s v="USD"/>
    <n v="70750.28"/>
  </r>
  <r>
    <s v="A2310000"/>
    <x v="54"/>
    <x v="52"/>
    <n v="1800028033"/>
    <x v="0"/>
    <x v="1"/>
    <x v="1"/>
    <s v="Orupabo, Amoni "/>
    <n v="0"/>
    <s v="PAN OCEAN OML 147 JULY 2022 Crude Handling"/>
    <s v="454"/>
    <s v="DR"/>
    <s v=""/>
    <d v="2022-08-11T00:00:00"/>
    <d v="2022-08-11T00:00:00"/>
    <d v="2022-09-10T00:00:00"/>
    <s v="NGN"/>
    <n v="15813977.18"/>
    <n v="112"/>
    <x v="3"/>
    <n v="3.7333333333333334"/>
    <x v="1"/>
    <x v="1"/>
    <s v="Overdue"/>
    <x v="0"/>
    <s v="USD"/>
    <n v="37770.1"/>
  </r>
  <r>
    <s v="A2310000"/>
    <x v="54"/>
    <x v="52"/>
    <n v="1800027939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99026.46"/>
    <n v="140"/>
    <x v="3"/>
    <n v="4.666666666666667"/>
    <x v="1"/>
    <x v="1"/>
    <s v="Overdue"/>
    <x v="0"/>
    <s v="USD"/>
    <n v="99026.46"/>
  </r>
  <r>
    <s v="A2310000"/>
    <x v="54"/>
    <x v="52"/>
    <n v="104241901"/>
    <x v="0"/>
    <x v="1"/>
    <x v="1"/>
    <s v="Orupabo, Amoni "/>
    <n v="0"/>
    <s v="WHT_1800027198 PAN OCEAN OML147 DECEMBER 2021 Crud"/>
    <s v=""/>
    <s v="AB"/>
    <s v=""/>
    <d v="2022-05-30T00:00:00"/>
    <d v="2022-05-30T00:00:00"/>
    <d v="2022-05-30T00:00:00"/>
    <s v="USD"/>
    <n v="4325.9399999999996"/>
    <n v="215"/>
    <x v="4"/>
    <n v="7.166666666666667"/>
    <x v="2"/>
    <x v="2"/>
    <s v="Overdue"/>
    <x v="1"/>
    <s v="USD"/>
    <n v="4325.9399999999996"/>
  </r>
  <r>
    <s v="A2310000"/>
    <x v="54"/>
    <x v="52"/>
    <n v="104241902"/>
    <x v="0"/>
    <x v="1"/>
    <x v="1"/>
    <s v="Orupabo, Amoni "/>
    <n v="0"/>
    <s v="WHT_1800027199 PAN OCEAN OML147 DECEMBER 2021 Crud"/>
    <s v=""/>
    <s v="AB"/>
    <s v=""/>
    <d v="2022-05-30T00:00:00"/>
    <d v="2022-05-30T00:00:00"/>
    <d v="2022-05-30T00:00:00"/>
    <s v="NGN"/>
    <n v="957674.26"/>
    <n v="215"/>
    <x v="4"/>
    <n v="7.166666666666667"/>
    <x v="2"/>
    <x v="2"/>
    <s v="Overdue"/>
    <x v="1"/>
    <s v="USD"/>
    <n v="2306.46"/>
  </r>
  <r>
    <s v="A2310000"/>
    <x v="54"/>
    <x v="52"/>
    <n v="104241901"/>
    <x v="0"/>
    <x v="1"/>
    <x v="1"/>
    <s v="Orupabo, Amoni "/>
    <n v="0"/>
    <s v="WHT_1800027308 PAN OCEAN OML147  JAN 2022 CHA"/>
    <s v=""/>
    <s v="AB"/>
    <s v=""/>
    <d v="2022-05-30T00:00:00"/>
    <d v="2022-05-30T00:00:00"/>
    <d v="2022-05-30T00:00:00"/>
    <s v="USD"/>
    <n v="6549.06"/>
    <n v="215"/>
    <x v="4"/>
    <n v="7.166666666666667"/>
    <x v="2"/>
    <x v="2"/>
    <s v="Overdue"/>
    <x v="1"/>
    <s v="USD"/>
    <n v="6549.06"/>
  </r>
  <r>
    <s v="A2310000"/>
    <x v="54"/>
    <x v="52"/>
    <n v="104241902"/>
    <x v="0"/>
    <x v="1"/>
    <x v="1"/>
    <s v="Orupabo, Amoni "/>
    <n v="0"/>
    <s v="WHT_1800027309 PAN OCEAN OML147  JAN 2022 Crude Ha"/>
    <s v=""/>
    <s v="AB"/>
    <s v=""/>
    <d v="2022-05-30T00:00:00"/>
    <d v="2022-05-30T00:00:00"/>
    <d v="2022-05-30T00:00:00"/>
    <s v="NGN"/>
    <n v="1461823.26"/>
    <n v="215"/>
    <x v="4"/>
    <n v="7.166666666666667"/>
    <x v="2"/>
    <x v="2"/>
    <s v="Overdue"/>
    <x v="1"/>
    <s v="USD"/>
    <n v="3520.66"/>
  </r>
  <r>
    <s v="A2310000"/>
    <x v="54"/>
    <x v="52"/>
    <n v="104241901"/>
    <x v="0"/>
    <x v="1"/>
    <x v="1"/>
    <s v="Orupabo, Amoni "/>
    <n v="0"/>
    <s v="WHT_1800027440 PAN OCEAN OML147 FEB 2022 CHA"/>
    <s v=""/>
    <s v="AB"/>
    <s v=""/>
    <d v="2022-05-30T00:00:00"/>
    <d v="2022-05-30T00:00:00"/>
    <d v="2022-05-30T00:00:00"/>
    <s v="USD"/>
    <n v="5199.04"/>
    <n v="215"/>
    <x v="4"/>
    <n v="7.166666666666667"/>
    <x v="2"/>
    <x v="2"/>
    <s v="Overdue"/>
    <x v="1"/>
    <s v="USD"/>
    <n v="5199.04"/>
  </r>
  <r>
    <s v="A2310000"/>
    <x v="54"/>
    <x v="52"/>
    <n v="104241902"/>
    <x v="0"/>
    <x v="1"/>
    <x v="1"/>
    <s v="Orupabo, Amoni "/>
    <n v="0"/>
    <s v="WHT_1800027441 PAN OCEAN OML147  FEB 2022 Crude Ha"/>
    <s v=""/>
    <s v="AB"/>
    <s v=""/>
    <d v="2022-05-30T00:00:00"/>
    <d v="2022-05-30T00:00:00"/>
    <d v="2022-05-30T00:00:00"/>
    <s v="NGN"/>
    <n v="1164999.3799999999"/>
    <n v="215"/>
    <x v="4"/>
    <n v="7.166666666666667"/>
    <x v="2"/>
    <x v="2"/>
    <s v="Overdue"/>
    <x v="1"/>
    <s v="USD"/>
    <n v="2805.78"/>
  </r>
  <r>
    <s v="A2310000"/>
    <x v="54"/>
    <x v="52"/>
    <n v="104241901"/>
    <x v="0"/>
    <x v="1"/>
    <x v="1"/>
    <s v="Orupabo, Amoni "/>
    <n v="0"/>
    <s v="WHT_1800027574 PAN OCEAN OML147 MAR 2022 CHA"/>
    <s v=""/>
    <s v="AB"/>
    <s v=""/>
    <d v="2022-05-30T00:00:00"/>
    <d v="2022-05-30T00:00:00"/>
    <d v="2022-05-30T00:00:00"/>
    <s v="USD"/>
    <n v="5612.77"/>
    <n v="215"/>
    <x v="4"/>
    <n v="7.166666666666667"/>
    <x v="2"/>
    <x v="2"/>
    <s v="Overdue"/>
    <x v="1"/>
    <s v="USD"/>
    <n v="5612.77"/>
  </r>
  <r>
    <s v="A2310000"/>
    <x v="54"/>
    <x v="52"/>
    <n v="104241902"/>
    <x v="0"/>
    <x v="1"/>
    <x v="1"/>
    <s v="Orupabo, Amoni "/>
    <n v="0"/>
    <s v="WHT_1800027575 PAN OCEAN OML147 MAR 2022 Crude Han"/>
    <s v=""/>
    <s v="AB"/>
    <s v=""/>
    <d v="2022-05-30T00:00:00"/>
    <d v="2022-05-30T00:00:00"/>
    <d v="2022-05-30T00:00:00"/>
    <s v="NGN"/>
    <n v="1256739.72"/>
    <n v="215"/>
    <x v="4"/>
    <n v="7.166666666666667"/>
    <x v="2"/>
    <x v="2"/>
    <s v="Overdue"/>
    <x v="1"/>
    <s v="USD"/>
    <n v="3026.73"/>
  </r>
  <r>
    <s v="A2310000"/>
    <x v="54"/>
    <x v="52"/>
    <n v="104192622"/>
    <x v="0"/>
    <x v="1"/>
    <x v="1"/>
    <s v="Orupabo, Amoni "/>
    <n v="0"/>
    <s v="WHT_1800024337 Pan Ocean OML147 July 2019 CHA"/>
    <s v=""/>
    <s v="AB"/>
    <s v=""/>
    <d v="2022-01-27T00:00:00"/>
    <d v="2022-01-27T00:00:00"/>
    <d v="2022-01-27T00:00:00"/>
    <s v="NGN"/>
    <n v="1586544.45"/>
    <n v="338"/>
    <x v="4"/>
    <n v="11.266666666666667"/>
    <x v="2"/>
    <x v="2"/>
    <s v="Overdue"/>
    <x v="1"/>
    <s v="USD"/>
    <n v="3820.08"/>
  </r>
  <r>
    <s v="A2310000"/>
    <x v="54"/>
    <x v="52"/>
    <n v="104192622"/>
    <x v="0"/>
    <x v="1"/>
    <x v="1"/>
    <s v="Orupabo, Amoni "/>
    <n v="0"/>
    <s v="WHT_1800024339 Pan Ocean OML147 Aug 2019 CHA"/>
    <s v=""/>
    <s v="AB"/>
    <s v=""/>
    <d v="2022-01-27T00:00:00"/>
    <d v="2022-01-27T00:00:00"/>
    <d v="2022-01-27T00:00:00"/>
    <s v="NGN"/>
    <n v="2005113.92"/>
    <n v="338"/>
    <x v="4"/>
    <n v="11.266666666666667"/>
    <x v="2"/>
    <x v="2"/>
    <s v="Overdue"/>
    <x v="1"/>
    <s v="USD"/>
    <n v="4827.91"/>
  </r>
  <r>
    <s v="A2310000"/>
    <x v="54"/>
    <x v="52"/>
    <n v="104192622"/>
    <x v="0"/>
    <x v="1"/>
    <x v="1"/>
    <s v="Orupabo, Amoni "/>
    <n v="0"/>
    <s v="WHT_1800024341 Pan Ocean OML147 Sept 2019 CHA"/>
    <s v=""/>
    <s v="AB"/>
    <s v=""/>
    <d v="2022-01-27T00:00:00"/>
    <d v="2022-01-27T00:00:00"/>
    <d v="2022-01-27T00:00:00"/>
    <s v="NGN"/>
    <n v="1655902"/>
    <n v="338"/>
    <x v="4"/>
    <n v="11.266666666666667"/>
    <x v="2"/>
    <x v="2"/>
    <s v="Overdue"/>
    <x v="1"/>
    <s v="USD"/>
    <n v="3987.08"/>
  </r>
  <r>
    <s v="A2310000"/>
    <x v="54"/>
    <x v="52"/>
    <n v="104192622"/>
    <x v="0"/>
    <x v="1"/>
    <x v="1"/>
    <s v="Orupabo, Amoni "/>
    <n v="0"/>
    <s v="WHT_1800024343 Pan Ocean OML147 Oct 2019 Crude Han"/>
    <s v=""/>
    <s v="AB"/>
    <s v=""/>
    <d v="2022-01-27T00:00:00"/>
    <d v="2022-01-27T00:00:00"/>
    <d v="2022-01-27T00:00:00"/>
    <s v="NGN"/>
    <n v="1583370.27"/>
    <n v="338"/>
    <x v="4"/>
    <n v="11.266666666666667"/>
    <x v="2"/>
    <x v="2"/>
    <s v="Overdue"/>
    <x v="1"/>
    <s v="USD"/>
    <n v="3812.44"/>
  </r>
  <r>
    <s v="A2310000"/>
    <x v="54"/>
    <x v="52"/>
    <n v="104192622"/>
    <x v="0"/>
    <x v="1"/>
    <x v="1"/>
    <s v="Orupabo, Amoni "/>
    <n v="0"/>
    <s v="WHT_1800024345 Pan Ocean OML147 Nov 2019 Crude Han"/>
    <s v=""/>
    <s v="AB"/>
    <s v=""/>
    <d v="2022-01-27T00:00:00"/>
    <d v="2022-01-27T00:00:00"/>
    <d v="2022-01-27T00:00:00"/>
    <s v="NGN"/>
    <n v="1496589.17"/>
    <n v="338"/>
    <x v="4"/>
    <n v="11.266666666666667"/>
    <x v="2"/>
    <x v="2"/>
    <s v="Overdue"/>
    <x v="1"/>
    <s v="USD"/>
    <n v="3603.49"/>
  </r>
  <r>
    <s v="A2310000"/>
    <x v="54"/>
    <x v="52"/>
    <n v="104192622"/>
    <x v="0"/>
    <x v="1"/>
    <x v="1"/>
    <s v="Orupabo, Amoni "/>
    <n v="0"/>
    <s v="WHT_1800024347 Pan Ocean OML147 Dec 2019 Crude Han"/>
    <s v=""/>
    <s v="AB"/>
    <s v=""/>
    <d v="2022-01-27T00:00:00"/>
    <d v="2022-01-27T00:00:00"/>
    <d v="2022-01-27T00:00:00"/>
    <s v="NGN"/>
    <n v="1909788.21"/>
    <n v="338"/>
    <x v="4"/>
    <n v="11.266666666666667"/>
    <x v="2"/>
    <x v="2"/>
    <s v="Overdue"/>
    <x v="1"/>
    <s v="USD"/>
    <n v="4598.3900000000003"/>
  </r>
  <r>
    <s v="A2310000"/>
    <x v="54"/>
    <x v="52"/>
    <n v="104192622"/>
    <x v="0"/>
    <x v="1"/>
    <x v="1"/>
    <s v="Orupabo, Amoni "/>
    <n v="0"/>
    <s v="WHT_1800024349 Pan Ocean OML 147 Jan 2020 Crude Ha"/>
    <s v=""/>
    <s v="AB"/>
    <s v=""/>
    <d v="2022-01-27T00:00:00"/>
    <d v="2022-01-27T00:00:00"/>
    <d v="2022-01-27T00:00:00"/>
    <s v="NGN"/>
    <n v="1839342.51"/>
    <n v="338"/>
    <x v="4"/>
    <n v="11.266666666666667"/>
    <x v="2"/>
    <x v="2"/>
    <s v="Overdue"/>
    <x v="1"/>
    <s v="USD"/>
    <n v="4428.7700000000004"/>
  </r>
  <r>
    <s v="A2310000"/>
    <x v="54"/>
    <x v="52"/>
    <n v="104192622"/>
    <x v="0"/>
    <x v="1"/>
    <x v="1"/>
    <s v="Orupabo, Amoni "/>
    <n v="0"/>
    <s v="WHT_1800024351 Pan Ocean OML 147 Feb 2020 Crude Ha"/>
    <s v=""/>
    <s v="AB"/>
    <s v=""/>
    <d v="2022-01-27T00:00:00"/>
    <d v="2022-01-27T00:00:00"/>
    <d v="2022-01-27T00:00:00"/>
    <s v="NGN"/>
    <n v="1520879.36"/>
    <n v="338"/>
    <x v="4"/>
    <n v="11.266666666666667"/>
    <x v="2"/>
    <x v="2"/>
    <s v="Overdue"/>
    <x v="1"/>
    <s v="USD"/>
    <n v="3661.97"/>
  </r>
  <r>
    <s v="A2310000"/>
    <x v="54"/>
    <x v="52"/>
    <n v="104192622"/>
    <x v="0"/>
    <x v="1"/>
    <x v="1"/>
    <s v="Orupabo, Amoni "/>
    <n v="0"/>
    <s v="WHT_1800024353 Pan Ocean OML 147 Mar 2020 Crude Ha"/>
    <s v=""/>
    <s v="AB"/>
    <s v=""/>
    <d v="2022-01-27T00:00:00"/>
    <d v="2022-01-27T00:00:00"/>
    <d v="2022-01-27T00:00:00"/>
    <s v="NGN"/>
    <n v="1428222.98"/>
    <n v="338"/>
    <x v="4"/>
    <n v="11.266666666666667"/>
    <x v="2"/>
    <x v="2"/>
    <s v="Overdue"/>
    <x v="1"/>
    <s v="USD"/>
    <n v="3438.88"/>
  </r>
  <r>
    <s v="A2310000"/>
    <x v="54"/>
    <x v="52"/>
    <n v="104192622"/>
    <x v="0"/>
    <x v="1"/>
    <x v="1"/>
    <s v="Orupabo, Amoni "/>
    <n v="0"/>
    <s v="WHT_1800024355 Pan Ocean OML 147 Apr 2020 Crude Ha"/>
    <s v=""/>
    <s v="AB"/>
    <s v=""/>
    <d v="2022-01-27T00:00:00"/>
    <d v="2022-01-27T00:00:00"/>
    <d v="2022-01-27T00:00:00"/>
    <s v="NGN"/>
    <n v="1726260.36"/>
    <n v="338"/>
    <x v="4"/>
    <n v="11.266666666666667"/>
    <x v="2"/>
    <x v="2"/>
    <s v="Overdue"/>
    <x v="1"/>
    <s v="USD"/>
    <n v="4156.49"/>
  </r>
  <r>
    <s v="A2310000"/>
    <x v="54"/>
    <x v="52"/>
    <n v="104192622"/>
    <x v="0"/>
    <x v="1"/>
    <x v="1"/>
    <s v="Orupabo, Amoni "/>
    <n v="0"/>
    <s v="WHT_1800024357 Pan Ocean OML 147 May 2020 Crude Ha"/>
    <s v=""/>
    <s v="AB"/>
    <s v=""/>
    <d v="2022-01-27T00:00:00"/>
    <d v="2022-01-27T00:00:00"/>
    <d v="2022-01-27T00:00:00"/>
    <s v="NGN"/>
    <n v="2048264.13"/>
    <n v="338"/>
    <x v="4"/>
    <n v="11.266666666666667"/>
    <x v="2"/>
    <x v="2"/>
    <s v="Overdue"/>
    <x v="1"/>
    <s v="USD"/>
    <n v="4931.8100000000004"/>
  </r>
  <r>
    <s v="A2310000"/>
    <x v="54"/>
    <x v="52"/>
    <n v="104192622"/>
    <x v="0"/>
    <x v="1"/>
    <x v="1"/>
    <s v="Orupabo, Amoni "/>
    <n v="0"/>
    <s v="WHT_1800024448 PAN OCEAN OML147 JUN 2020 Crude Han"/>
    <s v=""/>
    <s v="AB"/>
    <s v=""/>
    <d v="2022-01-27T00:00:00"/>
    <d v="2022-01-27T00:00:00"/>
    <d v="2022-01-27T00:00:00"/>
    <s v="NGN"/>
    <n v="1456957.7"/>
    <n v="338"/>
    <x v="4"/>
    <n v="11.266666666666667"/>
    <x v="2"/>
    <x v="2"/>
    <s v="Overdue"/>
    <x v="1"/>
    <s v="USD"/>
    <n v="3508.06"/>
  </r>
  <r>
    <s v="A2310000"/>
    <x v="54"/>
    <x v="52"/>
    <n v="104192622"/>
    <x v="0"/>
    <x v="1"/>
    <x v="1"/>
    <s v="Orupabo, Amoni "/>
    <n v="0"/>
    <s v="WHT_1800024586 PAN OCEAN OML147 JULY 2020 Crude Ha"/>
    <s v=""/>
    <s v="AB"/>
    <s v=""/>
    <d v="2022-01-27T00:00:00"/>
    <d v="2022-01-27T00:00:00"/>
    <d v="2022-01-27T00:00:00"/>
    <s v="NGN"/>
    <n v="1764613.84"/>
    <n v="338"/>
    <x v="4"/>
    <n v="11.266666666666667"/>
    <x v="2"/>
    <x v="2"/>
    <s v="Overdue"/>
    <x v="1"/>
    <s v="USD"/>
    <n v="4248.84"/>
  </r>
  <r>
    <s v="A2310000"/>
    <x v="54"/>
    <x v="52"/>
    <n v="104192622"/>
    <x v="0"/>
    <x v="1"/>
    <x v="1"/>
    <s v="Orupabo, Amoni "/>
    <n v="0"/>
    <s v="WHT_1800024746 PAN OCEAN OML147 AUGUST 2020 Crude"/>
    <s v=""/>
    <s v="AB"/>
    <s v=""/>
    <d v="2022-01-27T00:00:00"/>
    <d v="2022-01-27T00:00:00"/>
    <d v="2022-01-27T00:00:00"/>
    <s v="NGN"/>
    <n v="1587075.19"/>
    <n v="338"/>
    <x v="4"/>
    <n v="11.266666666666667"/>
    <x v="2"/>
    <x v="2"/>
    <s v="Overdue"/>
    <x v="1"/>
    <s v="USD"/>
    <n v="3821.36"/>
  </r>
  <r>
    <s v="A2310000"/>
    <x v="54"/>
    <x v="52"/>
    <n v="104192622"/>
    <x v="0"/>
    <x v="1"/>
    <x v="1"/>
    <s v="Orupabo, Amoni "/>
    <n v="0"/>
    <s v="WHT_1800024920 PAN OCEAN SEPT 2020 Crude Handling"/>
    <s v=""/>
    <s v="AB"/>
    <s v=""/>
    <d v="2022-01-27T00:00:00"/>
    <d v="2022-01-27T00:00:00"/>
    <d v="2022-01-27T00:00:00"/>
    <s v="NGN"/>
    <n v="2101344.61"/>
    <n v="338"/>
    <x v="4"/>
    <n v="11.266666666666667"/>
    <x v="2"/>
    <x v="2"/>
    <s v="Overdue"/>
    <x v="1"/>
    <s v="USD"/>
    <n v="5059.62"/>
  </r>
  <r>
    <s v="A2310000"/>
    <x v="54"/>
    <x v="52"/>
    <n v="104192622"/>
    <x v="0"/>
    <x v="1"/>
    <x v="1"/>
    <s v="Orupabo, Amoni "/>
    <n v="0"/>
    <s v="WHT_1800025058 PAN OCEAN OML147 OCT 2020 Crude Han"/>
    <s v=""/>
    <s v="AB"/>
    <s v=""/>
    <d v="2022-01-27T00:00:00"/>
    <d v="2022-01-27T00:00:00"/>
    <d v="2022-01-27T00:00:00"/>
    <s v="NGN"/>
    <n v="1773490.81"/>
    <n v="338"/>
    <x v="4"/>
    <n v="11.266666666666667"/>
    <x v="2"/>
    <x v="2"/>
    <s v="Overdue"/>
    <x v="1"/>
    <s v="USD"/>
    <n v="4270.21"/>
  </r>
  <r>
    <s v="A2310000"/>
    <x v="54"/>
    <x v="52"/>
    <n v="104192622"/>
    <x v="0"/>
    <x v="1"/>
    <x v="1"/>
    <s v="Orupabo, Amoni "/>
    <n v="0"/>
    <s v="WHT_1800025261 PAN OCEAN OML147 NOV 2020 Crude Han"/>
    <s v=""/>
    <s v="AB"/>
    <s v=""/>
    <d v="2022-01-27T00:00:00"/>
    <d v="2022-01-27T00:00:00"/>
    <d v="2022-01-27T00:00:00"/>
    <s v="NGN"/>
    <n v="1644161.85"/>
    <n v="338"/>
    <x v="4"/>
    <n v="11.266666666666667"/>
    <x v="2"/>
    <x v="2"/>
    <s v="Overdue"/>
    <x v="1"/>
    <s v="USD"/>
    <n v="3958.81"/>
  </r>
  <r>
    <s v="A2310000"/>
    <x v="54"/>
    <x v="52"/>
    <n v="104192622"/>
    <x v="0"/>
    <x v="1"/>
    <x v="1"/>
    <s v="Orupabo, Amoni "/>
    <n v="0"/>
    <s v="WHT_1800025438 PAN OCEAN OML147 DEC 2020 Crude Han"/>
    <s v=""/>
    <s v="AB"/>
    <s v=""/>
    <d v="2022-01-27T00:00:00"/>
    <d v="2022-01-27T00:00:00"/>
    <d v="2022-01-27T00:00:00"/>
    <s v="NGN"/>
    <n v="1688253.4399999999"/>
    <n v="338"/>
    <x v="4"/>
    <n v="11.266666666666667"/>
    <x v="2"/>
    <x v="2"/>
    <s v="Overdue"/>
    <x v="1"/>
    <s v="USD"/>
    <n v="4064.98"/>
  </r>
  <r>
    <s v="A2310000"/>
    <x v="54"/>
    <x v="52"/>
    <n v="104192622"/>
    <x v="0"/>
    <x v="1"/>
    <x v="1"/>
    <s v="Orupabo, Amoni "/>
    <n v="0"/>
    <s v="WHT_1800025555 PAN OCEAN OML 147 JAN 2021 Crude Ha"/>
    <s v=""/>
    <s v="AB"/>
    <s v=""/>
    <d v="2022-01-27T00:00:00"/>
    <d v="2022-01-27T00:00:00"/>
    <d v="2022-01-27T00:00:00"/>
    <s v="NGN"/>
    <n v="1327865.45"/>
    <n v="338"/>
    <x v="4"/>
    <n v="11.266666666666667"/>
    <x v="2"/>
    <x v="2"/>
    <s v="Overdue"/>
    <x v="1"/>
    <s v="USD"/>
    <n v="3197.23"/>
  </r>
  <r>
    <s v="A2310000"/>
    <x v="54"/>
    <x v="52"/>
    <n v="104192622"/>
    <x v="0"/>
    <x v="1"/>
    <x v="1"/>
    <s v="Orupabo, Amoni "/>
    <n v="0"/>
    <s v="WHT_1800025709 PAN OCEAN FEB 2021 Crude Handling"/>
    <s v=""/>
    <s v="AB"/>
    <s v=""/>
    <d v="2022-01-27T00:00:00"/>
    <d v="2022-01-27T00:00:00"/>
    <d v="2022-01-27T00:00:00"/>
    <s v="NGN"/>
    <n v="1175813.71"/>
    <n v="338"/>
    <x v="4"/>
    <n v="11.266666666666667"/>
    <x v="2"/>
    <x v="2"/>
    <s v="Overdue"/>
    <x v="1"/>
    <s v="USD"/>
    <n v="2831.12"/>
  </r>
  <r>
    <s v="A2310000"/>
    <x v="54"/>
    <x v="52"/>
    <n v="104192622"/>
    <x v="0"/>
    <x v="1"/>
    <x v="1"/>
    <s v="Orupabo, Amoni "/>
    <n v="0"/>
    <s v="WHT_1800025848 PAN OCEAN OML147  MARCH 2021 Crude"/>
    <s v=""/>
    <s v="AB"/>
    <s v=""/>
    <d v="2022-01-27T00:00:00"/>
    <d v="2022-01-27T00:00:00"/>
    <d v="2022-01-27T00:00:00"/>
    <s v="NGN"/>
    <n v="1533123.4"/>
    <n v="338"/>
    <x v="4"/>
    <n v="11.266666666666667"/>
    <x v="2"/>
    <x v="2"/>
    <s v="Overdue"/>
    <x v="1"/>
    <s v="USD"/>
    <n v="3691.45"/>
  </r>
  <r>
    <s v="A2310000"/>
    <x v="54"/>
    <x v="52"/>
    <n v="104192622"/>
    <x v="0"/>
    <x v="1"/>
    <x v="1"/>
    <s v="Orupabo, Amoni "/>
    <n v="0"/>
    <s v="WHT_1800025922 PAN OCEAN(OML 147)Excess RPC 2020 C"/>
    <s v=""/>
    <s v="AB"/>
    <s v=""/>
    <d v="2022-01-27T00:00:00"/>
    <d v="2022-01-27T00:00:00"/>
    <d v="2022-01-27T00:00:00"/>
    <s v="NGN"/>
    <n v="635730.14"/>
    <n v="338"/>
    <x v="4"/>
    <n v="11.266666666666667"/>
    <x v="2"/>
    <x v="2"/>
    <s v="Overdue"/>
    <x v="1"/>
    <s v="USD"/>
    <n v="1530.71"/>
  </r>
  <r>
    <s v="A2310000"/>
    <x v="54"/>
    <x v="52"/>
    <n v="104192622"/>
    <x v="0"/>
    <x v="1"/>
    <x v="1"/>
    <s v="Orupabo, Amoni "/>
    <n v="0"/>
    <s v="WHT_1800025980 PAN OCEAN OML147 APR 2021 Crude Han"/>
    <s v=""/>
    <s v="AB"/>
    <s v=""/>
    <d v="2022-01-27T00:00:00"/>
    <d v="2022-01-27T00:00:00"/>
    <d v="2022-01-27T00:00:00"/>
    <s v="NGN"/>
    <n v="1372919.08"/>
    <n v="338"/>
    <x v="4"/>
    <n v="11.266666666666667"/>
    <x v="2"/>
    <x v="2"/>
    <s v="Overdue"/>
    <x v="1"/>
    <s v="USD"/>
    <n v="3305.71"/>
  </r>
  <r>
    <s v="A2310000"/>
    <x v="54"/>
    <x v="52"/>
    <n v="104192622"/>
    <x v="0"/>
    <x v="1"/>
    <x v="1"/>
    <s v="Orupabo, Amoni "/>
    <n v="0"/>
    <s v="WHT_1800026157 PAN OCEAN MAY 2021 Crude Handling"/>
    <s v=""/>
    <s v="AB"/>
    <s v=""/>
    <d v="2022-01-27T00:00:00"/>
    <d v="2022-01-27T00:00:00"/>
    <d v="2022-01-27T00:00:00"/>
    <s v="NGN"/>
    <n v="1243839.69"/>
    <n v="338"/>
    <x v="4"/>
    <n v="11.266666666666667"/>
    <x v="2"/>
    <x v="2"/>
    <s v="Overdue"/>
    <x v="1"/>
    <s v="USD"/>
    <n v="2994.92"/>
  </r>
  <r>
    <s v="A2310000"/>
    <x v="54"/>
    <x v="52"/>
    <n v="104192622"/>
    <x v="0"/>
    <x v="1"/>
    <x v="1"/>
    <s v="Orupabo, Amoni "/>
    <n v="0"/>
    <s v="WHT_1800026314 PAN OCEAN June 2021 Crude Handling"/>
    <s v=""/>
    <s v="AB"/>
    <s v=""/>
    <d v="2022-01-27T00:00:00"/>
    <d v="2022-01-27T00:00:00"/>
    <d v="2022-01-27T00:00:00"/>
    <s v="NGN"/>
    <n v="1172760.1000000001"/>
    <n v="338"/>
    <x v="4"/>
    <n v="11.266666666666667"/>
    <x v="2"/>
    <x v="2"/>
    <s v="Overdue"/>
    <x v="1"/>
    <s v="USD"/>
    <n v="2823.77"/>
  </r>
  <r>
    <s v="A2310000"/>
    <x v="54"/>
    <x v="52"/>
    <n v="104192622"/>
    <x v="0"/>
    <x v="1"/>
    <x v="1"/>
    <s v="Orupabo, Amoni "/>
    <n v="0"/>
    <s v="WHT_1800026448 PAN OCEAN OML147 JULY 2021 Crude Ha"/>
    <s v=""/>
    <s v="AB"/>
    <s v=""/>
    <d v="2022-01-27T00:00:00"/>
    <d v="2022-01-27T00:00:00"/>
    <d v="2022-01-27T00:00:00"/>
    <s v="NGN"/>
    <n v="1284672.04"/>
    <n v="338"/>
    <x v="4"/>
    <n v="11.266666666666667"/>
    <x v="2"/>
    <x v="2"/>
    <s v="Overdue"/>
    <x v="1"/>
    <s v="USD"/>
    <n v="3093.23"/>
  </r>
  <r>
    <s v="A2310000"/>
    <x v="54"/>
    <x v="52"/>
    <n v="104192622"/>
    <x v="0"/>
    <x v="1"/>
    <x v="1"/>
    <s v="Orupabo, Amoni "/>
    <n v="0"/>
    <s v="WHT_1800026569 PAN OCEAN OML17 AUGUST 2021 Crude H"/>
    <s v=""/>
    <s v="AB"/>
    <s v=""/>
    <d v="2022-01-27T00:00:00"/>
    <d v="2022-01-27T00:00:00"/>
    <d v="2022-01-27T00:00:00"/>
    <s v="NGN"/>
    <n v="450408.9"/>
    <n v="338"/>
    <x v="4"/>
    <n v="11.266666666666667"/>
    <x v="2"/>
    <x v="2"/>
    <s v="Overdue"/>
    <x v="1"/>
    <s v="USD"/>
    <n v="1084.49"/>
  </r>
  <r>
    <s v="A2310000"/>
    <x v="54"/>
    <x v="52"/>
    <n v="104192622"/>
    <x v="0"/>
    <x v="1"/>
    <x v="1"/>
    <s v="Orupabo, Amoni "/>
    <n v="0"/>
    <s v="WHT_1800026697 PAN OCEAN  OML147 SEPTEMBER 2021 Cr"/>
    <s v=""/>
    <s v="AB"/>
    <s v=""/>
    <d v="2022-01-27T00:00:00"/>
    <d v="2022-01-27T00:00:00"/>
    <d v="2022-01-27T00:00:00"/>
    <s v="NGN"/>
    <n v="1081161.8600000001"/>
    <n v="338"/>
    <x v="4"/>
    <n v="11.266666666666667"/>
    <x v="2"/>
    <x v="2"/>
    <s v="Overdue"/>
    <x v="1"/>
    <s v="USD"/>
    <n v="2603.2199999999998"/>
  </r>
  <r>
    <s v="A2310000"/>
    <x v="54"/>
    <x v="52"/>
    <n v="104192622"/>
    <x v="0"/>
    <x v="1"/>
    <x v="1"/>
    <s v="Orupabo, Amoni "/>
    <n v="0"/>
    <s v="WHT_1800026837 PAN OCEAN OML147 OCTOBER 2021 Crude"/>
    <s v=""/>
    <s v="AB"/>
    <s v=""/>
    <d v="2022-01-27T00:00:00"/>
    <d v="2022-01-27T00:00:00"/>
    <d v="2022-01-27T00:00:00"/>
    <s v="NGN"/>
    <n v="1160330.46"/>
    <n v="338"/>
    <x v="4"/>
    <n v="11.266666666666667"/>
    <x v="2"/>
    <x v="2"/>
    <s v="Overdue"/>
    <x v="1"/>
    <s v="USD"/>
    <n v="2793.84"/>
  </r>
  <r>
    <s v="A2310000"/>
    <x v="54"/>
    <x v="52"/>
    <n v="104192622"/>
    <x v="0"/>
    <x v="1"/>
    <x v="1"/>
    <s v="Orupabo, Amoni "/>
    <n v="0"/>
    <s v="WHT_1800027039 PAN OCEAN OML 147 NOV 2021 Crude Ha"/>
    <s v=""/>
    <s v="AB"/>
    <s v=""/>
    <d v="2022-01-27T00:00:00"/>
    <d v="2022-01-27T00:00:00"/>
    <d v="2022-01-27T00:00:00"/>
    <s v="NGN"/>
    <n v="1353659.71"/>
    <n v="338"/>
    <x v="4"/>
    <n v="11.266666666666667"/>
    <x v="2"/>
    <x v="2"/>
    <s v="Overdue"/>
    <x v="1"/>
    <s v="USD"/>
    <n v="3259.34"/>
  </r>
  <r>
    <s v="A2310000"/>
    <x v="54"/>
    <x v="52"/>
    <n v="104190037"/>
    <x v="0"/>
    <x v="1"/>
    <x v="1"/>
    <s v="Orupabo, Amoni "/>
    <n v="0"/>
    <s v="WHT_1800024336 Pan Ocean OML147 July 2019 CHA"/>
    <s v=""/>
    <s v="AB"/>
    <s v=""/>
    <d v="2022-01-20T00:00:00"/>
    <d v="2022-01-20T00:00:00"/>
    <d v="2022-01-20T00:00:00"/>
    <s v="USD"/>
    <n v="9615.2099999999991"/>
    <n v="345"/>
    <x v="4"/>
    <n v="11.5"/>
    <x v="2"/>
    <x v="2"/>
    <s v="Overdue"/>
    <x v="1"/>
    <s v="USD"/>
    <n v="9615.2099999999991"/>
  </r>
  <r>
    <s v="A2310000"/>
    <x v="54"/>
    <x v="52"/>
    <n v="104190037"/>
    <x v="0"/>
    <x v="1"/>
    <x v="1"/>
    <s v="Orupabo, Amoni "/>
    <n v="0"/>
    <s v="WHT_1800024338 Pan Ocean OML147 Aug 2019 CHA"/>
    <s v=""/>
    <s v="AB"/>
    <s v=""/>
    <d v="2022-01-20T00:00:00"/>
    <d v="2022-01-20T00:00:00"/>
    <d v="2022-01-20T00:00:00"/>
    <s v="USD"/>
    <n v="12151.88"/>
    <n v="345"/>
    <x v="4"/>
    <n v="11.5"/>
    <x v="2"/>
    <x v="2"/>
    <s v="Overdue"/>
    <x v="1"/>
    <s v="USD"/>
    <n v="12151.88"/>
  </r>
  <r>
    <s v="A2310000"/>
    <x v="54"/>
    <x v="52"/>
    <n v="104190037"/>
    <x v="0"/>
    <x v="1"/>
    <x v="1"/>
    <s v="Orupabo, Amoni "/>
    <n v="0"/>
    <s v="WHT_1800024340 Pan Ocean OML147 Sept 2019 CHA"/>
    <s v=""/>
    <s v="AB"/>
    <s v=""/>
    <d v="2022-01-20T00:00:00"/>
    <d v="2022-01-20T00:00:00"/>
    <d v="2022-01-20T00:00:00"/>
    <s v="USD"/>
    <n v="10036.08"/>
    <n v="345"/>
    <x v="4"/>
    <n v="11.5"/>
    <x v="2"/>
    <x v="2"/>
    <s v="Overdue"/>
    <x v="1"/>
    <s v="USD"/>
    <n v="10036.08"/>
  </r>
  <r>
    <s v="A2310000"/>
    <x v="54"/>
    <x v="52"/>
    <n v="104190037"/>
    <x v="0"/>
    <x v="1"/>
    <x v="1"/>
    <s v="Orupabo, Amoni "/>
    <n v="0"/>
    <s v="WHT_1800024342 Pan Ocean OML147 Oct 2019 CHA"/>
    <s v=""/>
    <s v="AB"/>
    <s v=""/>
    <d v="2022-01-20T00:00:00"/>
    <d v="2022-01-20T00:00:00"/>
    <d v="2022-01-20T00:00:00"/>
    <s v="USD"/>
    <n v="9595.09"/>
    <n v="345"/>
    <x v="4"/>
    <n v="11.5"/>
    <x v="2"/>
    <x v="2"/>
    <s v="Overdue"/>
    <x v="1"/>
    <s v="USD"/>
    <n v="9595.09"/>
  </r>
  <r>
    <s v="A2310000"/>
    <x v="54"/>
    <x v="52"/>
    <n v="104190037"/>
    <x v="0"/>
    <x v="1"/>
    <x v="1"/>
    <s v="Orupabo, Amoni "/>
    <n v="0"/>
    <s v="WHT_1800024344 Pan Ocean OML147 Nov 2019 CHA"/>
    <s v=""/>
    <s v="AB"/>
    <s v=""/>
    <d v="2022-01-20T00:00:00"/>
    <d v="2022-01-20T00:00:00"/>
    <d v="2022-01-20T00:00:00"/>
    <s v="USD"/>
    <n v="9069.68"/>
    <n v="345"/>
    <x v="4"/>
    <n v="11.5"/>
    <x v="2"/>
    <x v="2"/>
    <s v="Overdue"/>
    <x v="1"/>
    <s v="USD"/>
    <n v="9069.68"/>
  </r>
  <r>
    <s v="A2310000"/>
    <x v="54"/>
    <x v="52"/>
    <n v="104190037"/>
    <x v="0"/>
    <x v="1"/>
    <x v="1"/>
    <s v="Orupabo, Amoni "/>
    <n v="0"/>
    <s v="WHT_1800024346 Pan Ocean OML147 Dec 2019 CHA"/>
    <s v=""/>
    <s v="AB"/>
    <s v=""/>
    <d v="2022-01-20T00:00:00"/>
    <d v="2022-01-20T00:00:00"/>
    <d v="2022-01-20T00:00:00"/>
    <s v="USD"/>
    <n v="11573.66"/>
    <n v="345"/>
    <x v="4"/>
    <n v="11.5"/>
    <x v="2"/>
    <x v="2"/>
    <s v="Overdue"/>
    <x v="1"/>
    <s v="USD"/>
    <n v="11573.66"/>
  </r>
  <r>
    <s v="A2310000"/>
    <x v="54"/>
    <x v="52"/>
    <n v="104190037"/>
    <x v="0"/>
    <x v="1"/>
    <x v="1"/>
    <s v="Orupabo, Amoni "/>
    <n v="0"/>
    <s v="WHT_1800024348 Pan Ocean OML 147 Jan 2020 CHA"/>
    <s v=""/>
    <s v="AB"/>
    <s v=""/>
    <d v="2022-01-20T00:00:00"/>
    <d v="2022-01-20T00:00:00"/>
    <d v="2022-01-20T00:00:00"/>
    <s v="USD"/>
    <n v="11146.49"/>
    <n v="345"/>
    <x v="4"/>
    <n v="11.5"/>
    <x v="2"/>
    <x v="2"/>
    <s v="Overdue"/>
    <x v="1"/>
    <s v="USD"/>
    <n v="11146.49"/>
  </r>
  <r>
    <s v="A2310000"/>
    <x v="54"/>
    <x v="52"/>
    <n v="104190037"/>
    <x v="0"/>
    <x v="1"/>
    <x v="1"/>
    <s v="Orupabo, Amoni "/>
    <n v="0"/>
    <s v="WHT_1800024350 Pan Ocean OML 147 Feb 2020 CHA"/>
    <s v=""/>
    <s v="AB"/>
    <s v=""/>
    <d v="2022-01-20T00:00:00"/>
    <d v="2022-01-20T00:00:00"/>
    <d v="2022-01-20T00:00:00"/>
    <s v="USD"/>
    <n v="9216.66"/>
    <n v="345"/>
    <x v="4"/>
    <n v="11.5"/>
    <x v="2"/>
    <x v="2"/>
    <s v="Overdue"/>
    <x v="1"/>
    <s v="USD"/>
    <n v="9216.66"/>
  </r>
  <r>
    <s v="A2310000"/>
    <x v="54"/>
    <x v="52"/>
    <n v="104190037"/>
    <x v="0"/>
    <x v="1"/>
    <x v="1"/>
    <s v="Orupabo, Amoni "/>
    <n v="0"/>
    <s v="WHT_1800024352 Pan Ocean OML 147 Mar 2020 CHA"/>
    <s v=""/>
    <s v="AB"/>
    <s v=""/>
    <d v="2022-01-20T00:00:00"/>
    <d v="2022-01-20T00:00:00"/>
    <d v="2022-01-20T00:00:00"/>
    <s v="USD"/>
    <n v="8654.35"/>
    <n v="345"/>
    <x v="4"/>
    <n v="11.5"/>
    <x v="2"/>
    <x v="2"/>
    <s v="Overdue"/>
    <x v="1"/>
    <s v="USD"/>
    <n v="8654.35"/>
  </r>
  <r>
    <s v="A2310000"/>
    <x v="54"/>
    <x v="52"/>
    <n v="104190037"/>
    <x v="0"/>
    <x v="1"/>
    <x v="1"/>
    <s v="Orupabo, Amoni "/>
    <n v="0"/>
    <s v="WHT_1800024354 Pan Ocean OML 147 Apr 2020 CHA"/>
    <s v=""/>
    <s v="AB"/>
    <s v=""/>
    <d v="2022-01-20T00:00:00"/>
    <d v="2022-01-20T00:00:00"/>
    <d v="2022-01-20T00:00:00"/>
    <s v="USD"/>
    <n v="8892.9599999999991"/>
    <n v="345"/>
    <x v="4"/>
    <n v="11.5"/>
    <x v="2"/>
    <x v="2"/>
    <s v="Overdue"/>
    <x v="1"/>
    <s v="USD"/>
    <n v="8892.9599999999991"/>
  </r>
  <r>
    <s v="A2310000"/>
    <x v="54"/>
    <x v="52"/>
    <n v="104190037"/>
    <x v="0"/>
    <x v="1"/>
    <x v="1"/>
    <s v="Orupabo, Amoni "/>
    <n v="0"/>
    <s v="WHT_1800024356 Pan Ocean OML 147 May 2020 CHA"/>
    <s v=""/>
    <s v="AB"/>
    <s v=""/>
    <d v="2022-01-20T00:00:00"/>
    <d v="2022-01-20T00:00:00"/>
    <d v="2022-01-20T00:00:00"/>
    <s v="USD"/>
    <n v="10551.79"/>
    <n v="345"/>
    <x v="4"/>
    <n v="11.5"/>
    <x v="2"/>
    <x v="2"/>
    <s v="Overdue"/>
    <x v="1"/>
    <s v="USD"/>
    <n v="10551.79"/>
  </r>
  <r>
    <s v="A2310000"/>
    <x v="54"/>
    <x v="52"/>
    <n v="104190037"/>
    <x v="0"/>
    <x v="1"/>
    <x v="1"/>
    <s v="Orupabo, Amoni "/>
    <n v="0"/>
    <s v="WHT_1800024447 PAN OCEAN OML147 JUN 2020 CHA"/>
    <s v=""/>
    <s v="AB"/>
    <s v=""/>
    <d v="2022-01-20T00:00:00"/>
    <d v="2022-01-20T00:00:00"/>
    <d v="2022-01-20T00:00:00"/>
    <s v="USD"/>
    <n v="7505.63"/>
    <n v="345"/>
    <x v="4"/>
    <n v="11.5"/>
    <x v="2"/>
    <x v="2"/>
    <s v="Overdue"/>
    <x v="1"/>
    <s v="USD"/>
    <n v="7505.63"/>
  </r>
  <r>
    <s v="A2310000"/>
    <x v="54"/>
    <x v="52"/>
    <n v="104190037"/>
    <x v="0"/>
    <x v="1"/>
    <x v="1"/>
    <s v="Orupabo, Amoni "/>
    <n v="0"/>
    <s v="WHT_1800024585 PAN OCEAN OML147 JULY 2020 CHA"/>
    <s v=""/>
    <s v="AB"/>
    <s v=""/>
    <d v="2022-01-20T00:00:00"/>
    <d v="2022-01-20T00:00:00"/>
    <d v="2022-01-20T00:00:00"/>
    <s v="USD"/>
    <n v="9090.5400000000009"/>
    <n v="345"/>
    <x v="4"/>
    <n v="11.5"/>
    <x v="2"/>
    <x v="2"/>
    <s v="Overdue"/>
    <x v="1"/>
    <s v="USD"/>
    <n v="9090.5400000000009"/>
  </r>
  <r>
    <s v="A2310000"/>
    <x v="54"/>
    <x v="52"/>
    <n v="104190037"/>
    <x v="0"/>
    <x v="1"/>
    <x v="1"/>
    <s v="Orupabo, Amoni "/>
    <n v="0"/>
    <s v="WHT_1800024745 PAN OCEAN OML147 AUGUST 2020 CHA"/>
    <s v=""/>
    <s v="AB"/>
    <s v=""/>
    <d v="2022-01-20T00:00:00"/>
    <d v="2022-01-20T00:00:00"/>
    <d v="2022-01-20T00:00:00"/>
    <s v="USD"/>
    <n v="7885.03"/>
    <n v="345"/>
    <x v="4"/>
    <n v="11.5"/>
    <x v="2"/>
    <x v="2"/>
    <s v="Overdue"/>
    <x v="1"/>
    <s v="USD"/>
    <n v="7885.03"/>
  </r>
  <r>
    <s v="A2310000"/>
    <x v="54"/>
    <x v="52"/>
    <n v="104190037"/>
    <x v="0"/>
    <x v="1"/>
    <x v="1"/>
    <s v="Orupabo, Amoni "/>
    <n v="0"/>
    <s v="WHT_1800024919 PAN OCEAN SEPT 2020 CHA"/>
    <s v=""/>
    <s v="AB"/>
    <s v=""/>
    <d v="2022-01-20T00:00:00"/>
    <d v="2022-01-20T00:00:00"/>
    <d v="2022-01-20T00:00:00"/>
    <s v="USD"/>
    <n v="10283.26"/>
    <n v="345"/>
    <x v="4"/>
    <n v="11.5"/>
    <x v="2"/>
    <x v="2"/>
    <s v="Overdue"/>
    <x v="1"/>
    <s v="USD"/>
    <n v="10283.26"/>
  </r>
  <r>
    <s v="A2310000"/>
    <x v="54"/>
    <x v="52"/>
    <n v="104190037"/>
    <x v="0"/>
    <x v="1"/>
    <x v="1"/>
    <s v="Orupabo, Amoni "/>
    <n v="0"/>
    <s v="WHT_1800025057 PAN OCEAN OML147 OCT 2020 CHA"/>
    <s v=""/>
    <s v="AB"/>
    <s v=""/>
    <d v="2022-01-20T00:00:00"/>
    <d v="2022-01-20T00:00:00"/>
    <d v="2022-01-20T00:00:00"/>
    <s v="USD"/>
    <n v="8675.59"/>
    <n v="345"/>
    <x v="4"/>
    <n v="11.5"/>
    <x v="2"/>
    <x v="2"/>
    <s v="Overdue"/>
    <x v="1"/>
    <s v="USD"/>
    <n v="8675.59"/>
  </r>
  <r>
    <s v="A2310000"/>
    <x v="54"/>
    <x v="52"/>
    <n v="104190037"/>
    <x v="0"/>
    <x v="1"/>
    <x v="1"/>
    <s v="Orupabo, Amoni "/>
    <n v="0"/>
    <s v="WHT_1800025260 PAN OCEAN OML147 NOV 2020 CHA"/>
    <s v=""/>
    <s v="AB"/>
    <s v=""/>
    <d v="2022-01-20T00:00:00"/>
    <d v="2022-01-20T00:00:00"/>
    <d v="2022-01-20T00:00:00"/>
    <s v="USD"/>
    <n v="8045.96"/>
    <n v="345"/>
    <x v="4"/>
    <n v="11.5"/>
    <x v="2"/>
    <x v="2"/>
    <s v="Overdue"/>
    <x v="1"/>
    <s v="USD"/>
    <n v="8045.96"/>
  </r>
  <r>
    <s v="A2310000"/>
    <x v="54"/>
    <x v="52"/>
    <n v="104190037"/>
    <x v="0"/>
    <x v="1"/>
    <x v="1"/>
    <s v="Orupabo, Amoni "/>
    <n v="0"/>
    <s v="WHT_1800025437 PAN OCEAN OML147 DEC 2020 CHA"/>
    <s v=""/>
    <s v="AB"/>
    <s v=""/>
    <d v="2022-01-20T00:00:00"/>
    <d v="2022-01-20T00:00:00"/>
    <d v="2022-01-20T00:00:00"/>
    <s v="USD"/>
    <n v="8261.73"/>
    <n v="345"/>
    <x v="4"/>
    <n v="11.5"/>
    <x v="2"/>
    <x v="2"/>
    <s v="Overdue"/>
    <x v="1"/>
    <s v="USD"/>
    <n v="8261.73"/>
  </r>
  <r>
    <s v="A2310000"/>
    <x v="54"/>
    <x v="52"/>
    <n v="104190037"/>
    <x v="0"/>
    <x v="1"/>
    <x v="1"/>
    <s v="Orupabo, Amoni "/>
    <n v="0"/>
    <s v="WHT_1800025554 PAN OCEAN OML 147 JAN 2021 CHA"/>
    <s v=""/>
    <s v="AB"/>
    <s v=""/>
    <d v="2022-01-20T00:00:00"/>
    <d v="2022-01-20T00:00:00"/>
    <d v="2022-01-20T00:00:00"/>
    <s v="USD"/>
    <n v="6498.12"/>
    <n v="345"/>
    <x v="4"/>
    <n v="11.5"/>
    <x v="2"/>
    <x v="2"/>
    <s v="Overdue"/>
    <x v="1"/>
    <s v="USD"/>
    <n v="6498.12"/>
  </r>
  <r>
    <s v="A2310000"/>
    <x v="54"/>
    <x v="52"/>
    <n v="104190037"/>
    <x v="0"/>
    <x v="1"/>
    <x v="1"/>
    <s v="Orupabo, Amoni "/>
    <n v="0"/>
    <s v="WHT_1800025708 PAN OCEAN FEB 2021 CHA"/>
    <s v=""/>
    <s v="AB"/>
    <s v=""/>
    <d v="2022-01-20T00:00:00"/>
    <d v="2022-01-20T00:00:00"/>
    <d v="2022-01-20T00:00:00"/>
    <s v="USD"/>
    <n v="5754.03"/>
    <n v="345"/>
    <x v="4"/>
    <n v="11.5"/>
    <x v="2"/>
    <x v="2"/>
    <s v="Overdue"/>
    <x v="1"/>
    <s v="USD"/>
    <n v="5754.03"/>
  </r>
  <r>
    <s v="A2310000"/>
    <x v="54"/>
    <x v="52"/>
    <n v="104190037"/>
    <x v="0"/>
    <x v="1"/>
    <x v="1"/>
    <s v="Orupabo, Amoni "/>
    <n v="0"/>
    <s v="WHT_1800025847 PAN OCEAN OML147  MARCH 2021 CHA"/>
    <s v=""/>
    <s v="AB"/>
    <s v=""/>
    <d v="2022-01-20T00:00:00"/>
    <d v="2022-01-20T00:00:00"/>
    <d v="2022-01-20T00:00:00"/>
    <s v="USD"/>
    <n v="7502.58"/>
    <n v="345"/>
    <x v="4"/>
    <n v="11.5"/>
    <x v="2"/>
    <x v="2"/>
    <s v="Overdue"/>
    <x v="1"/>
    <s v="USD"/>
    <n v="7502.58"/>
  </r>
  <r>
    <s v="A2310000"/>
    <x v="54"/>
    <x v="52"/>
    <n v="104190037"/>
    <x v="0"/>
    <x v="1"/>
    <x v="1"/>
    <s v="Orupabo, Amoni "/>
    <n v="0"/>
    <s v="WHT_1800025921 PAN OCEAN(OML 147)Excess RPC 2020"/>
    <s v=""/>
    <s v="AB"/>
    <s v=""/>
    <d v="2022-01-20T00:00:00"/>
    <d v="2022-01-20T00:00:00"/>
    <d v="2022-01-20T00:00:00"/>
    <s v="USD"/>
    <n v="3730.27"/>
    <n v="345"/>
    <x v="4"/>
    <n v="11.5"/>
    <x v="2"/>
    <x v="2"/>
    <s v="Overdue"/>
    <x v="1"/>
    <s v="USD"/>
    <n v="3730.27"/>
  </r>
  <r>
    <s v="A2310000"/>
    <x v="54"/>
    <x v="52"/>
    <n v="104190037"/>
    <x v="0"/>
    <x v="1"/>
    <x v="1"/>
    <s v="Orupabo, Amoni "/>
    <n v="0"/>
    <s v="WHT_1800025979 PAN OCEAN OML147 APR 2021 CHA"/>
    <s v=""/>
    <s v="AB"/>
    <s v=""/>
    <d v="2022-01-20T00:00:00"/>
    <d v="2022-01-20T00:00:00"/>
    <d v="2022-01-20T00:00:00"/>
    <s v="USD"/>
    <n v="6718.6"/>
    <n v="345"/>
    <x v="4"/>
    <n v="11.5"/>
    <x v="2"/>
    <x v="2"/>
    <s v="Overdue"/>
    <x v="1"/>
    <s v="USD"/>
    <n v="6718.6"/>
  </r>
  <r>
    <s v="A2310000"/>
    <x v="54"/>
    <x v="52"/>
    <n v="104190037"/>
    <x v="0"/>
    <x v="1"/>
    <x v="1"/>
    <s v="Orupabo, Amoni "/>
    <n v="0"/>
    <s v="WHT_1800026156 PAN OCEAN MAY 2021 CHA"/>
    <s v=""/>
    <s v="AB"/>
    <s v=""/>
    <d v="2022-01-20T00:00:00"/>
    <d v="2022-01-20T00:00:00"/>
    <d v="2022-01-20T00:00:00"/>
    <s v="USD"/>
    <n v="5816.47"/>
    <n v="345"/>
    <x v="4"/>
    <n v="11.5"/>
    <x v="2"/>
    <x v="2"/>
    <s v="Overdue"/>
    <x v="1"/>
    <s v="USD"/>
    <n v="5816.47"/>
  </r>
  <r>
    <s v="A2310000"/>
    <x v="54"/>
    <x v="52"/>
    <n v="104190037"/>
    <x v="0"/>
    <x v="1"/>
    <x v="1"/>
    <s v="Orupabo, Amoni "/>
    <n v="0"/>
    <s v="WHT_1800026313 PAN OCEAN June 2021 CHA"/>
    <s v=""/>
    <s v="AB"/>
    <s v=""/>
    <d v="2022-01-20T00:00:00"/>
    <d v="2022-01-20T00:00:00"/>
    <d v="2022-01-20T00:00:00"/>
    <s v="USD"/>
    <n v="5316.5"/>
    <n v="345"/>
    <x v="4"/>
    <n v="11.5"/>
    <x v="2"/>
    <x v="2"/>
    <s v="Overdue"/>
    <x v="1"/>
    <s v="USD"/>
    <n v="5316.5"/>
  </r>
  <r>
    <s v="A2310000"/>
    <x v="54"/>
    <x v="52"/>
    <n v="104190037"/>
    <x v="0"/>
    <x v="1"/>
    <x v="1"/>
    <s v="Orupabo, Amoni "/>
    <n v="0"/>
    <s v="WHT_1800026447 PAN OCEAN OML147 JULY 2021 CHA"/>
    <s v=""/>
    <s v="AB"/>
    <s v=""/>
    <d v="2022-01-20T00:00:00"/>
    <d v="2022-01-20T00:00:00"/>
    <d v="2022-01-20T00:00:00"/>
    <s v="USD"/>
    <n v="5824.29"/>
    <n v="345"/>
    <x v="4"/>
    <n v="11.5"/>
    <x v="2"/>
    <x v="2"/>
    <s v="Overdue"/>
    <x v="1"/>
    <s v="USD"/>
    <n v="5824.29"/>
  </r>
  <r>
    <s v="A2310000"/>
    <x v="54"/>
    <x v="52"/>
    <n v="104190037"/>
    <x v="0"/>
    <x v="1"/>
    <x v="1"/>
    <s v="Orupabo, Amoni "/>
    <n v="0"/>
    <s v="WHT_1800026568 PAN OCEAN OML17 AUGUST 2021 CHA"/>
    <s v=""/>
    <s v="AB"/>
    <s v=""/>
    <d v="2022-01-20T00:00:00"/>
    <d v="2022-01-20T00:00:00"/>
    <d v="2022-01-20T00:00:00"/>
    <s v="USD"/>
    <n v="2041.91"/>
    <n v="345"/>
    <x v="4"/>
    <n v="11.5"/>
    <x v="2"/>
    <x v="2"/>
    <s v="Overdue"/>
    <x v="1"/>
    <s v="USD"/>
    <n v="2041.91"/>
  </r>
  <r>
    <s v="A2310000"/>
    <x v="54"/>
    <x v="52"/>
    <n v="104190037"/>
    <x v="0"/>
    <x v="1"/>
    <x v="1"/>
    <s v="Orupabo, Amoni "/>
    <n v="0"/>
    <s v="WHT_1800026696 PAN OCEAN OML147 SEPTEMBER 2021 CHA"/>
    <s v=""/>
    <s v="AB"/>
    <s v=""/>
    <d v="2022-01-20T00:00:00"/>
    <d v="2022-01-20T00:00:00"/>
    <d v="2022-01-20T00:00:00"/>
    <s v="USD"/>
    <n v="4897.05"/>
    <n v="345"/>
    <x v="4"/>
    <n v="11.5"/>
    <x v="2"/>
    <x v="2"/>
    <s v="Overdue"/>
    <x v="1"/>
    <s v="USD"/>
    <n v="4897.05"/>
  </r>
  <r>
    <s v="A2310000"/>
    <x v="54"/>
    <x v="52"/>
    <n v="104190037"/>
    <x v="0"/>
    <x v="1"/>
    <x v="1"/>
    <s v="Orupabo, Amoni "/>
    <n v="0"/>
    <s v="WHT_1800026836 PAN OCEAN OML147 OCTOBER 2021 CHA"/>
    <s v=""/>
    <s v="AB"/>
    <s v=""/>
    <d v="2022-01-20T00:00:00"/>
    <d v="2022-01-20T00:00:00"/>
    <d v="2022-01-20T00:00:00"/>
    <s v="USD"/>
    <n v="5250.57"/>
    <n v="345"/>
    <x v="4"/>
    <n v="11.5"/>
    <x v="2"/>
    <x v="2"/>
    <s v="Overdue"/>
    <x v="1"/>
    <s v="USD"/>
    <n v="5250.57"/>
  </r>
  <r>
    <s v="A2310000"/>
    <x v="54"/>
    <x v="52"/>
    <n v="104190037"/>
    <x v="0"/>
    <x v="1"/>
    <x v="1"/>
    <s v="Orupabo, Amoni "/>
    <n v="0"/>
    <s v="WHT_1800027038 PAN OCEAN OML 147 NOV 2021 CHA"/>
    <s v=""/>
    <s v="AB"/>
    <s v=""/>
    <d v="2022-01-20T00:00:00"/>
    <d v="2022-01-20T00:00:00"/>
    <d v="2022-01-20T00:00:00"/>
    <s v="USD"/>
    <n v="6119.54"/>
    <n v="345"/>
    <x v="4"/>
    <n v="11.5"/>
    <x v="2"/>
    <x v="2"/>
    <s v="Overdue"/>
    <x v="1"/>
    <s v="USD"/>
    <n v="6119.54"/>
  </r>
  <r>
    <s v="A2310000"/>
    <x v="54"/>
    <x v="52"/>
    <n v="1600003901"/>
    <x v="0"/>
    <x v="1"/>
    <x v="1"/>
    <s v="Orupabo, Amoni 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460"/>
    <x v="4"/>
    <n v="15.333333333333334"/>
    <x v="3"/>
    <x v="1"/>
    <s v="Overdue"/>
    <x v="0"/>
    <s v="USD"/>
    <n v="-81572.399999999994"/>
  </r>
  <r>
    <s v="A2310000"/>
    <x v="54"/>
    <x v="52"/>
    <n v="1600003902"/>
    <x v="0"/>
    <x v="1"/>
    <x v="1"/>
    <s v="Orupabo, Amoni 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460"/>
    <x v="4"/>
    <n v="15.333333333333334"/>
    <x v="3"/>
    <x v="1"/>
    <s v="Overdue"/>
    <x v="0"/>
    <s v="USD"/>
    <n v="-41182.050000000003"/>
  </r>
  <r>
    <s v="A2310000"/>
    <x v="55"/>
    <x v="53"/>
    <n v="1800028718"/>
    <x v="0"/>
    <x v="1"/>
    <x v="3"/>
    <s v="Ngwobia, Enam"/>
    <n v="0"/>
    <s v="HHOG Gas handling charge for November 2022"/>
    <s v="468"/>
    <s v="DR"/>
    <s v=""/>
    <d v="2022-12-30T00:00:00"/>
    <d v="2022-12-30T00:00:00"/>
    <d v="2023-01-29T00:00:00"/>
    <s v="USD"/>
    <n v="97482.04"/>
    <n v="-29"/>
    <x v="0"/>
    <n v="-0.96666666666666667"/>
    <x v="0"/>
    <x v="0"/>
    <s v="Not Overdue"/>
    <x v="0"/>
    <s v="USD"/>
    <n v="97482.04"/>
  </r>
  <r>
    <s v="A2310000"/>
    <x v="55"/>
    <x v="53"/>
    <n v="1800028493"/>
    <x v="0"/>
    <x v="1"/>
    <x v="3"/>
    <s v="Ngwobia, Enam"/>
    <n v="0"/>
    <s v="HHOG Gas handling charge for October 2022"/>
    <s v="468"/>
    <s v="DR"/>
    <s v=""/>
    <d v="2022-12-05T00:00:00"/>
    <d v="2022-12-05T00:00:00"/>
    <d v="2023-01-04T00:00:00"/>
    <s v="USD"/>
    <n v="33805.07"/>
    <n v="-4"/>
    <x v="0"/>
    <n v="-0.13333333333333333"/>
    <x v="0"/>
    <x v="0"/>
    <s v="Not Overdue"/>
    <x v="0"/>
    <s v="USD"/>
    <n v="33805.07"/>
  </r>
  <r>
    <s v="A2310000"/>
    <x v="55"/>
    <x v="53"/>
    <n v="104332989"/>
    <x v="0"/>
    <x v="1"/>
    <x v="1"/>
    <s v="Orupabo, Amoni "/>
    <n v="0"/>
    <s v="WHT-HEIRS HOLDING-Contract of service"/>
    <s v=""/>
    <s v="AB"/>
    <s v=""/>
    <d v="2022-12-31T00:00:00"/>
    <d v="2022-12-31T00:00:00"/>
    <d v="2022-12-31T00:00:00"/>
    <s v="NGN"/>
    <n v="-353492.03"/>
    <n v="0"/>
    <x v="0"/>
    <n v="0"/>
    <x v="1"/>
    <x v="2"/>
    <s v="Overdue"/>
    <x v="1"/>
    <s v="USD"/>
    <n v="-788.89"/>
  </r>
  <r>
    <s v="A2310000"/>
    <x v="55"/>
    <x v="53"/>
    <n v="104316362"/>
    <x v="0"/>
    <x v="1"/>
    <x v="1"/>
    <s v="Orupabo, Amoni "/>
    <n v="0"/>
    <s v="BAL_1800027442 HHOG  FEB 2022 Crude Handling"/>
    <s v=""/>
    <s v="AB"/>
    <s v=""/>
    <d v="2022-12-02T00:00:00"/>
    <d v="2022-12-02T00:00:00"/>
    <d v="2022-12-02T00:00:00"/>
    <s v="USD"/>
    <n v="1363447.65"/>
    <n v="29"/>
    <x v="5"/>
    <n v="0.96666666666666667"/>
    <x v="1"/>
    <x v="1"/>
    <s v="Overdue"/>
    <x v="0"/>
    <s v="USD"/>
    <n v="1363447.65"/>
  </r>
  <r>
    <s v="A2310000"/>
    <x v="55"/>
    <x v="53"/>
    <n v="104316362"/>
    <x v="0"/>
    <x v="1"/>
    <x v="1"/>
    <s v="Orupabo, Amoni "/>
    <n v="0"/>
    <s v="WHT_1800027442 HHOG  FEB 2022 Crude Handling"/>
    <s v=""/>
    <s v="AB"/>
    <s v=""/>
    <d v="2022-12-02T00:00:00"/>
    <d v="2022-12-02T00:00:00"/>
    <d v="2022-12-02T00:00:00"/>
    <s v="USD"/>
    <n v="90431.57"/>
    <n v="29"/>
    <x v="0"/>
    <s v="Not Overdue"/>
    <x v="0"/>
    <x v="0"/>
    <s v="Not Overdue"/>
    <x v="1"/>
    <s v="USD"/>
    <n v="90431.57"/>
  </r>
  <r>
    <s v="A2310000"/>
    <x v="55"/>
    <x v="53"/>
    <n v="104316362"/>
    <x v="0"/>
    <x v="1"/>
    <x v="1"/>
    <s v="Orupabo, Amoni "/>
    <n v="0"/>
    <s v="WHT_1800027595 HHOG  MAR 2022 Crude Handling"/>
    <s v=""/>
    <s v="AB"/>
    <s v=""/>
    <d v="2022-12-02T00:00:00"/>
    <d v="2022-12-02T00:00:00"/>
    <d v="2022-12-02T00:00:00"/>
    <s v="USD"/>
    <n v="5706.79"/>
    <n v="29"/>
    <x v="0"/>
    <s v="Not Overdue"/>
    <x v="0"/>
    <x v="0"/>
    <s v="Not Overdue"/>
    <x v="1"/>
    <s v="USD"/>
    <n v="5706.79"/>
  </r>
  <r>
    <s v="A2310000"/>
    <x v="55"/>
    <x v="53"/>
    <n v="104316361"/>
    <x v="0"/>
    <x v="1"/>
    <x v="1"/>
    <s v="Orupabo, Amoni "/>
    <n v="0"/>
    <s v="WHT_1800027596 HHOG  MAR 2022 Crude Handling"/>
    <s v=""/>
    <s v="AB"/>
    <s v=""/>
    <d v="2022-12-02T00:00:00"/>
    <d v="2022-12-02T00:00:00"/>
    <d v="2022-12-02T00:00:00"/>
    <s v="NGN"/>
    <n v="1582020.9"/>
    <n v="29"/>
    <x v="0"/>
    <s v="Not Overdue"/>
    <x v="0"/>
    <x v="0"/>
    <s v="Not Overdue"/>
    <x v="1"/>
    <s v="USD"/>
    <n v="3561.76"/>
  </r>
  <r>
    <s v="A2310000"/>
    <x v="55"/>
    <x v="53"/>
    <n v="104316362"/>
    <x v="0"/>
    <x v="1"/>
    <x v="1"/>
    <s v="Orupabo, Amoni "/>
    <n v="0"/>
    <s v="WHT_1800027712 HHOG APR 2022 Crude Handling"/>
    <s v=""/>
    <s v="AB"/>
    <s v=""/>
    <d v="2022-12-02T00:00:00"/>
    <d v="2022-12-02T00:00:00"/>
    <d v="2022-12-02T00:00:00"/>
    <s v="USD"/>
    <n v="2981.21"/>
    <n v="29"/>
    <x v="0"/>
    <s v="Not Overdue"/>
    <x v="0"/>
    <x v="0"/>
    <s v="Not Overdue"/>
    <x v="1"/>
    <s v="USD"/>
    <n v="2981.21"/>
  </r>
  <r>
    <s v="A2310000"/>
    <x v="55"/>
    <x v="53"/>
    <n v="104316361"/>
    <x v="0"/>
    <x v="1"/>
    <x v="1"/>
    <s v="Orupabo, Amoni "/>
    <n v="0"/>
    <s v="WHT_1800027713 HHOG APR 2022 Crude Handling"/>
    <s v=""/>
    <s v="AB"/>
    <s v=""/>
    <d v="2022-12-02T00:00:00"/>
    <d v="2022-12-02T00:00:00"/>
    <d v="2022-12-02T00:00:00"/>
    <s v="NGN"/>
    <n v="825572.7"/>
    <n v="29"/>
    <x v="0"/>
    <s v="Not Overdue"/>
    <x v="0"/>
    <x v="0"/>
    <s v="Not Overdue"/>
    <x v="1"/>
    <s v="USD"/>
    <n v="1858.69"/>
  </r>
  <r>
    <s v="A2310000"/>
    <x v="55"/>
    <x v="53"/>
    <n v="1800028265"/>
    <x v="0"/>
    <x v="1"/>
    <x v="3"/>
    <s v="Ngwobia, Enam"/>
    <n v="0"/>
    <s v="HHOG Gas handling charge for September 2022"/>
    <s v="468"/>
    <s v="DR"/>
    <s v=""/>
    <d v="2022-10-17T00:00:00"/>
    <d v="2022-10-17T00:00:00"/>
    <d v="2022-11-16T00:00:00"/>
    <s v="USD"/>
    <n v="90355.62"/>
    <n v="45"/>
    <x v="1"/>
    <n v="1.5"/>
    <x v="1"/>
    <x v="1"/>
    <s v="Overdue"/>
    <x v="0"/>
    <s v="USD"/>
    <n v="90355.62"/>
  </r>
  <r>
    <s v="A2310000"/>
    <x v="55"/>
    <x v="53"/>
    <n v="1800028172"/>
    <x v="0"/>
    <x v="1"/>
    <x v="3"/>
    <s v="Ngwobia, Enam"/>
    <n v="0"/>
    <s v="HHOG Gas handling charge for August 2022"/>
    <s v="468"/>
    <s v="DR"/>
    <s v=""/>
    <d v="2022-09-20T00:00:00"/>
    <d v="2022-09-20T00:00:00"/>
    <d v="2022-10-20T00:00:00"/>
    <s v="USD"/>
    <n v="109379.13"/>
    <n v="72"/>
    <x v="2"/>
    <n v="2.4"/>
    <x v="1"/>
    <x v="1"/>
    <s v="Overdue"/>
    <x v="0"/>
    <s v="USD"/>
    <n v="109379.13"/>
  </r>
  <r>
    <s v="A2310000"/>
    <x v="55"/>
    <x v="53"/>
    <n v="1600004282"/>
    <x v="0"/>
    <x v="1"/>
    <x v="1"/>
    <s v="Orupabo, Amoni "/>
    <s v="WHT Outstg"/>
    <s v="WHT-HEIRS HOLDING-Contract of service 422469945432"/>
    <s v="454"/>
    <s v="DG"/>
    <s v=""/>
    <d v="2022-10-12T00:00:00"/>
    <d v="2022-10-12T00:00:00"/>
    <d v="2022-10-12T00:00:00"/>
    <s v="NGN"/>
    <n v="-1582020.9"/>
    <n v="80"/>
    <x v="2"/>
    <n v="2.6666666666666665"/>
    <x v="1"/>
    <x v="2"/>
    <s v="Overdue"/>
    <x v="1"/>
    <s v="USD"/>
    <n v="-3642.92"/>
  </r>
  <r>
    <s v="A2310000"/>
    <x v="55"/>
    <x v="53"/>
    <n v="1600004283"/>
    <x v="0"/>
    <x v="1"/>
    <x v="1"/>
    <s v="Orupabo, Amoni "/>
    <s v="WHT Outstg"/>
    <s v="WHT-HEIRS HOLDING-Contract of service 422466491432"/>
    <s v="454"/>
    <s v="DG"/>
    <s v=""/>
    <d v="2022-10-12T00:00:00"/>
    <d v="2022-10-12T00:00:00"/>
    <d v="2022-10-12T00:00:00"/>
    <s v="NGN"/>
    <n v="-825572.7"/>
    <n v="80"/>
    <x v="2"/>
    <n v="2.6666666666666665"/>
    <x v="1"/>
    <x v="2"/>
    <s v="Overdue"/>
    <x v="1"/>
    <s v="USD"/>
    <n v="-1901.05"/>
  </r>
  <r>
    <s v="A2310000"/>
    <x v="55"/>
    <x v="53"/>
    <n v="1600004284"/>
    <x v="0"/>
    <x v="1"/>
    <x v="1"/>
    <s v="Orupabo, Amoni "/>
    <s v="WHT Outstg"/>
    <s v="WHT-HEIRS HOLDING-Contract of service 422106365432"/>
    <s v="454"/>
    <s v="DG"/>
    <s v=""/>
    <d v="2022-10-12T00:00:00"/>
    <d v="2022-10-12T00:00:00"/>
    <d v="2022-10-12T00:00:00"/>
    <s v="NGN"/>
    <n v="-553780.75"/>
    <n v="80"/>
    <x v="2"/>
    <n v="2.6666666666666665"/>
    <x v="1"/>
    <x v="2"/>
    <s v="Overdue"/>
    <x v="1"/>
    <s v="USD"/>
    <n v="-1275.19"/>
  </r>
  <r>
    <s v="A2310000"/>
    <x v="55"/>
    <x v="53"/>
    <n v="1600004285"/>
    <x v="0"/>
    <x v="1"/>
    <x v="1"/>
    <s v="Orupabo, Amoni "/>
    <s v="WHT Outstg"/>
    <s v="WHT-HEIRS HOLDING-Contract of service 422112728432"/>
    <s v="454"/>
    <s v="DG"/>
    <s v=""/>
    <d v="2022-10-12T00:00:00"/>
    <d v="2022-10-12T00:00:00"/>
    <d v="2022-10-12T00:00:00"/>
    <s v="NGN"/>
    <n v="-25088672.789999999"/>
    <n v="80"/>
    <x v="2"/>
    <n v="2.6666666666666665"/>
    <x v="1"/>
    <x v="2"/>
    <s v="Overdue"/>
    <x v="1"/>
    <s v="USD"/>
    <n v="-57771.69"/>
  </r>
  <r>
    <s v="A2310000"/>
    <x v="55"/>
    <x v="53"/>
    <n v="1600004286"/>
    <x v="0"/>
    <x v="1"/>
    <x v="1"/>
    <s v="Orupabo, Amoni "/>
    <s v="WHT Outstg"/>
    <s v="WHT-HEIRS HOLDING-Contract of service 422168984432"/>
    <s v="454"/>
    <s v="DG"/>
    <s v=""/>
    <d v="2022-10-12T00:00:00"/>
    <d v="2022-10-12T00:00:00"/>
    <d v="2022-10-12T00:00:00"/>
    <s v="NGN"/>
    <n v="-34485610.219999999"/>
    <n v="80"/>
    <x v="2"/>
    <n v="2.6666666666666665"/>
    <x v="1"/>
    <x v="2"/>
    <s v="Overdue"/>
    <x v="1"/>
    <s v="USD"/>
    <n v="-79410.009999999995"/>
  </r>
  <r>
    <s v="A2310000"/>
    <x v="55"/>
    <x v="53"/>
    <n v="1600004287"/>
    <x v="0"/>
    <x v="1"/>
    <x v="1"/>
    <s v="Orupabo, Amoni "/>
    <s v="WHT Outstg"/>
    <s v="WHT-HEIRS HOLDING-Contract of service 422187687432"/>
    <s v="454"/>
    <s v="DG"/>
    <s v=""/>
    <d v="2022-10-12T00:00:00"/>
    <d v="2022-10-12T00:00:00"/>
    <d v="2022-10-12T00:00:00"/>
    <s v="NGN"/>
    <n v="-36595236.329999998"/>
    <n v="80"/>
    <x v="2"/>
    <n v="2.6666666666666665"/>
    <x v="1"/>
    <x v="2"/>
    <s v="Overdue"/>
    <x v="1"/>
    <s v="USD"/>
    <n v="-84267.85"/>
  </r>
  <r>
    <s v="A2310000"/>
    <x v="55"/>
    <x v="53"/>
    <n v="1600004288"/>
    <x v="0"/>
    <x v="1"/>
    <x v="1"/>
    <s v="Orupabo, Amoni "/>
    <s v="WHT Outstg"/>
    <s v="WHT-HEIRS HOLDING-Contract of service 422509594432"/>
    <s v="454"/>
    <s v="DG"/>
    <s v=""/>
    <d v="2022-10-12T00:00:00"/>
    <d v="2022-10-12T00:00:00"/>
    <d v="2022-10-12T00:00:00"/>
    <s v="NGN"/>
    <n v="-36811489.109999999"/>
    <n v="80"/>
    <x v="2"/>
    <n v="2.6666666666666665"/>
    <x v="1"/>
    <x v="2"/>
    <s v="Overdue"/>
    <x v="1"/>
    <s v="USD"/>
    <n v="-84765.82"/>
  </r>
  <r>
    <s v="A2310000"/>
    <x v="55"/>
    <x v="53"/>
    <n v="1600004289"/>
    <x v="0"/>
    <x v="1"/>
    <x v="1"/>
    <s v="Orupabo, Amoni "/>
    <s v="WHT Outstg"/>
    <s v="WHT-HEIRS HOLDING-Contract of service 422106039432"/>
    <s v="454"/>
    <s v="DG"/>
    <s v=""/>
    <d v="2022-10-12T00:00:00"/>
    <d v="2022-10-12T00:00:00"/>
    <d v="2022-10-12T00:00:00"/>
    <s v="NGN"/>
    <n v="-1213679.44"/>
    <n v="80"/>
    <x v="2"/>
    <n v="2.6666666666666665"/>
    <x v="1"/>
    <x v="2"/>
    <s v="Overdue"/>
    <x v="1"/>
    <s v="USD"/>
    <n v="-2794.74"/>
  </r>
  <r>
    <s v="A2310000"/>
    <x v="55"/>
    <x v="53"/>
    <n v="1800028072"/>
    <x v="0"/>
    <x v="1"/>
    <x v="3"/>
    <s v="Ngwobia, Enam"/>
    <n v="0"/>
    <s v="HHOG Gas handling charge for July 2022"/>
    <s v="468"/>
    <s v="DR"/>
    <s v=""/>
    <d v="2022-08-18T00:00:00"/>
    <d v="2022-08-18T00:00:00"/>
    <d v="2022-09-17T00:00:00"/>
    <s v="USD"/>
    <n v="55987.59"/>
    <n v="105"/>
    <x v="3"/>
    <n v="3.5"/>
    <x v="1"/>
    <x v="1"/>
    <s v="Overdue"/>
    <x v="0"/>
    <s v="USD"/>
    <n v="55987.59"/>
  </r>
  <r>
    <s v="A2310000"/>
    <x v="55"/>
    <x v="53"/>
    <n v="1800027992"/>
    <x v="0"/>
    <x v="1"/>
    <x v="3"/>
    <s v="Ngwobia, Enam"/>
    <n v="0"/>
    <s v="HHOG Gas handling charge for  June 2022"/>
    <s v="468"/>
    <s v="DR"/>
    <s v=""/>
    <d v="2022-07-29T00:00:00"/>
    <d v="2022-07-29T00:00:00"/>
    <d v="2022-08-28T00:00:00"/>
    <s v="USD"/>
    <n v="9923.3700000000008"/>
    <n v="125"/>
    <x v="3"/>
    <n v="4.166666666666667"/>
    <x v="1"/>
    <x v="1"/>
    <s v="Overdue"/>
    <x v="0"/>
    <s v="USD"/>
    <n v="9923.3700000000008"/>
  </r>
  <r>
    <s v="A2310000"/>
    <x v="55"/>
    <x v="53"/>
    <n v="1800027933"/>
    <x v="0"/>
    <x v="0"/>
    <x v="2"/>
    <s v="Orupabo, Amoni "/>
    <n v="0"/>
    <s v="June 2021 DIRECT FIELD SERVICES"/>
    <s v="473"/>
    <s v="DR"/>
    <s v=""/>
    <d v="2022-07-13T00:00:00"/>
    <d v="2022-07-13T00:00:00"/>
    <d v="2022-08-12T00:00:00"/>
    <s v="NGN"/>
    <n v="190650"/>
    <n v="141"/>
    <x v="3"/>
    <n v="4.7"/>
    <x v="1"/>
    <x v="1"/>
    <s v="Overdue"/>
    <x v="0"/>
    <s v="USD"/>
    <n v="459.58"/>
  </r>
  <r>
    <s v="A2310000"/>
    <x v="55"/>
    <x v="53"/>
    <n v="104267346"/>
    <x v="0"/>
    <x v="1"/>
    <x v="1"/>
    <s v="Orupabo, Amoni "/>
    <n v="0"/>
    <s v="WHT_1800027443 HHOG  FEB 2022 Crude Handling"/>
    <s v=""/>
    <s v="AB"/>
    <s v=""/>
    <d v="2022-07-27T00:00:00"/>
    <d v="2022-07-27T00:00:00"/>
    <d v="2022-07-27T00:00:00"/>
    <s v="NGN"/>
    <n v="25088672.789999999"/>
    <n v="157"/>
    <x v="3"/>
    <n v="5.2333333333333334"/>
    <x v="1"/>
    <x v="2"/>
    <s v="Overdue"/>
    <x v="1"/>
    <s v="USD"/>
    <n v="60418.54"/>
  </r>
  <r>
    <s v="A2310000"/>
    <x v="55"/>
    <x v="53"/>
    <n v="1800027777"/>
    <x v="0"/>
    <x v="1"/>
    <x v="3"/>
    <s v="Ngwobia, Enam"/>
    <n v="0"/>
    <s v="HHOG Gas handling charge for May2022"/>
    <s v="468"/>
    <s v="DR"/>
    <s v=""/>
    <d v="2022-06-08T00:00:00"/>
    <d v="2022-06-08T00:00:00"/>
    <d v="2022-07-08T00:00:00"/>
    <s v="USD"/>
    <n v="8951.82"/>
    <n v="176"/>
    <x v="3"/>
    <n v="5.8666666666666663"/>
    <x v="1"/>
    <x v="1"/>
    <s v="Overdue"/>
    <x v="0"/>
    <s v="USD"/>
    <n v="8951.82"/>
  </r>
  <r>
    <s v="A2310000"/>
    <x v="55"/>
    <x v="53"/>
    <n v="104262321"/>
    <x v="0"/>
    <x v="1"/>
    <x v="1"/>
    <s v="Orupabo, Amoni "/>
    <n v="0"/>
    <s v="WHT_1800027310 HHOG  JAN 2022 Crude Handling"/>
    <s v=""/>
    <s v="AB"/>
    <s v=""/>
    <d v="2022-07-05T00:00:00"/>
    <d v="2022-07-05T00:00:00"/>
    <d v="2022-07-05T00:00:00"/>
    <s v="USD"/>
    <n v="108323.03"/>
    <n v="179"/>
    <x v="3"/>
    <n v="5.9666666666666668"/>
    <x v="1"/>
    <x v="2"/>
    <s v="Overdue"/>
    <x v="1"/>
    <s v="USD"/>
    <n v="108323.03"/>
  </r>
  <r>
    <s v="A2310000"/>
    <x v="55"/>
    <x v="53"/>
    <n v="104262324"/>
    <x v="0"/>
    <x v="1"/>
    <x v="1"/>
    <s v="Orupabo, Amoni "/>
    <n v="0"/>
    <s v="WHT_1800027311 HHOG  JAN 2022 Crude Handling"/>
    <s v=""/>
    <s v="AB"/>
    <s v=""/>
    <d v="2022-07-05T00:00:00"/>
    <d v="2022-07-05T00:00:00"/>
    <d v="2022-07-05T00:00:00"/>
    <s v="NGN"/>
    <n v="29935790.18"/>
    <n v="179"/>
    <x v="3"/>
    <n v="5.9666666666666668"/>
    <x v="1"/>
    <x v="2"/>
    <s v="Overdue"/>
    <x v="1"/>
    <s v="USD"/>
    <n v="72169.2"/>
  </r>
  <r>
    <s v="A2310000"/>
    <x v="55"/>
    <x v="53"/>
    <n v="1800027767"/>
    <x v="0"/>
    <x v="0"/>
    <x v="2"/>
    <s v="Orupabo, Amoni "/>
    <n v="0"/>
    <s v="May 2021 DIRECT FIELD SERVICES COST RECOVERY"/>
    <s v="473"/>
    <s v="DR"/>
    <s v=""/>
    <d v="2022-05-31T00:00:00"/>
    <d v="2022-05-31T00:00:00"/>
    <d v="2022-06-30T00:00:00"/>
    <s v="NGN"/>
    <n v="184500"/>
    <n v="184"/>
    <x v="4"/>
    <n v="6.1333333333333337"/>
    <x v="2"/>
    <x v="1"/>
    <s v="Overdue"/>
    <x v="0"/>
    <s v="USD"/>
    <n v="444.5"/>
  </r>
  <r>
    <s v="A2310000"/>
    <x v="55"/>
    <x v="53"/>
    <n v="1800027722"/>
    <x v="0"/>
    <x v="1"/>
    <x v="3"/>
    <s v="Ngwobia, Enam"/>
    <n v="0"/>
    <s v="HHOG Gas handling charge for April 2022"/>
    <s v="468"/>
    <s v="DR"/>
    <s v=""/>
    <d v="2022-05-17T00:00:00"/>
    <d v="2022-05-17T00:00:00"/>
    <d v="2022-06-16T00:00:00"/>
    <s v="USD"/>
    <n v="118171.16"/>
    <n v="198"/>
    <x v="4"/>
    <n v="6.6"/>
    <x v="2"/>
    <x v="1"/>
    <s v="Overdue"/>
    <x v="0"/>
    <s v="USD"/>
    <n v="118171.16"/>
  </r>
  <r>
    <s v="A2310000"/>
    <x v="55"/>
    <x v="53"/>
    <n v="1800027665"/>
    <x v="0"/>
    <x v="0"/>
    <x v="2"/>
    <s v="Orupabo, Amoni "/>
    <n v="0"/>
    <s v="APRIL 2021 DIRECT FIELD SERVICES COST RECOVERY"/>
    <s v="473"/>
    <s v="DR"/>
    <s v=""/>
    <d v="2022-05-04T00:00:00"/>
    <d v="2022-05-04T00:00:00"/>
    <d v="2022-06-03T00:00:00"/>
    <s v="NGN"/>
    <n v="190650"/>
    <n v="211"/>
    <x v="4"/>
    <n v="7.0333333333333332"/>
    <x v="2"/>
    <x v="1"/>
    <s v="Overdue"/>
    <x v="0"/>
    <s v="USD"/>
    <n v="459.18"/>
  </r>
  <r>
    <s v="A2310000"/>
    <x v="55"/>
    <x v="53"/>
    <n v="1800027555"/>
    <x v="0"/>
    <x v="1"/>
    <x v="3"/>
    <s v="Ngwobia, Enam"/>
    <n v="0"/>
    <s v="HHOG Gas handling charge for March 2022"/>
    <s v="468"/>
    <s v="DR"/>
    <s v=""/>
    <d v="2022-04-07T00:00:00"/>
    <d v="2022-04-07T00:00:00"/>
    <d v="2022-05-07T00:00:00"/>
    <s v="USD"/>
    <n v="141725.54"/>
    <n v="238"/>
    <x v="4"/>
    <n v="7.9333333333333336"/>
    <x v="2"/>
    <x v="1"/>
    <s v="Overdue"/>
    <x v="0"/>
    <s v="USD"/>
    <n v="141725.54"/>
  </r>
  <r>
    <s v="A2310000"/>
    <x v="55"/>
    <x v="53"/>
    <n v="1800027549"/>
    <x v="0"/>
    <x v="0"/>
    <x v="2"/>
    <s v="Orupabo, Amoni "/>
    <n v="0"/>
    <s v="Feb 2021 DIRECT FIELD SERVICES-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48"/>
    <x v="0"/>
    <x v="0"/>
    <x v="2"/>
    <s v="Orupabo, Amoni "/>
    <n v="0"/>
    <s v="Jan 2021 DIRECT FIELD SERVICES 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50"/>
    <x v="0"/>
    <x v="0"/>
    <x v="2"/>
    <s v="Orupabo, Amoni "/>
    <n v="0"/>
    <s v="March 2021 DIRECT FIELD SERVICES-COST RECOVERY"/>
    <s v="473"/>
    <s v="DR"/>
    <s v=""/>
    <d v="2022-03-31T00:00:00"/>
    <d v="2022-03-31T00:00:00"/>
    <d v="2022-04-30T00:00:00"/>
    <s v="NGN"/>
    <n v="172200"/>
    <n v="245"/>
    <x v="4"/>
    <n v="8.1666666666666661"/>
    <x v="2"/>
    <x v="1"/>
    <s v="Overdue"/>
    <x v="0"/>
    <s v="USD"/>
    <n v="414.19"/>
  </r>
  <r>
    <s v="A2310000"/>
    <x v="55"/>
    <x v="53"/>
    <n v="1800027473"/>
    <x v="0"/>
    <x v="1"/>
    <x v="3"/>
    <s v="Ngwobia, Enam"/>
    <n v="0"/>
    <s v="864549.605Mscf Gas handling Charge-February 2022"/>
    <s v="468"/>
    <s v="DR"/>
    <s v=""/>
    <d v="2022-03-16T00:00:00"/>
    <d v="2022-03-16T00:00:00"/>
    <d v="2022-04-15T00:00:00"/>
    <s v="USD"/>
    <n v="111152.73"/>
    <n v="260"/>
    <x v="4"/>
    <n v="8.6666666666666661"/>
    <x v="2"/>
    <x v="1"/>
    <s v="Overdue"/>
    <x v="0"/>
    <s v="USD"/>
    <n v="111152.73"/>
  </r>
  <r>
    <s v="A2310000"/>
    <x v="55"/>
    <x v="53"/>
    <n v="1800027410"/>
    <x v="0"/>
    <x v="0"/>
    <x v="2"/>
    <s v="Orupabo, Amoni "/>
    <n v="0"/>
    <s v="ACCRUED INTEREST ON OML17 TRANSACTION OPERATIONS"/>
    <s v="473"/>
    <s v="DR"/>
    <s v=""/>
    <d v="2022-03-07T00:00:00"/>
    <d v="2022-03-07T00:00:00"/>
    <d v="2022-04-06T00:00:00"/>
    <s v="NGN"/>
    <n v="41101096"/>
    <n v="269"/>
    <x v="4"/>
    <n v="8.9666666666666668"/>
    <x v="2"/>
    <x v="1"/>
    <s v="Overdue"/>
    <x v="0"/>
    <s v="USD"/>
    <n v="98856.36"/>
  </r>
  <r>
    <s v="A2310000"/>
    <x v="55"/>
    <x v="53"/>
    <n v="1800027294"/>
    <x v="0"/>
    <x v="1"/>
    <x v="3"/>
    <s v="Ngwobia, Enam"/>
    <n v="0"/>
    <s v="HHOG Gas handling charge for December  2021"/>
    <s v="468"/>
    <s v="DR"/>
    <s v=""/>
    <d v="2022-02-10T00:00:00"/>
    <d v="2022-02-10T00:00:00"/>
    <d v="2022-03-12T00:00:00"/>
    <s v="USD"/>
    <n v="74460.47"/>
    <n v="294"/>
    <x v="4"/>
    <n v="9.8000000000000007"/>
    <x v="2"/>
    <x v="1"/>
    <s v="Overdue"/>
    <x v="0"/>
    <s v="USD"/>
    <n v="74460.47"/>
  </r>
  <r>
    <s v="A2310000"/>
    <x v="55"/>
    <x v="53"/>
    <n v="1800027291"/>
    <x v="0"/>
    <x v="1"/>
    <x v="3"/>
    <s v="Ngwobia, Enam"/>
    <n v="0"/>
    <s v="HHOG Gas handling charge for January  2022"/>
    <s v="468"/>
    <s v="DR"/>
    <s v=""/>
    <d v="2022-02-10T00:00:00"/>
    <d v="2022-02-10T00:00:00"/>
    <d v="2022-03-12T00:00:00"/>
    <s v="USD"/>
    <n v="138843.63"/>
    <n v="294"/>
    <x v="4"/>
    <n v="9.8000000000000007"/>
    <x v="2"/>
    <x v="1"/>
    <s v="Overdue"/>
    <x v="0"/>
    <s v="USD"/>
    <n v="138843.63"/>
  </r>
  <r>
    <s v="A2310000"/>
    <x v="55"/>
    <x v="53"/>
    <n v="104205258"/>
    <x v="0"/>
    <x v="1"/>
    <x v="1"/>
    <s v="Orupabo, Amoni "/>
    <n v="0"/>
    <s v="WHT_1800026838 HHOG  OCTOBER 2021 Crude Handling"/>
    <s v=""/>
    <s v="AB"/>
    <s v=""/>
    <d v="2022-02-28T00:00:00"/>
    <d v="2022-02-28T00:00:00"/>
    <d v="2022-02-28T00:00:00"/>
    <s v="USD"/>
    <n v="142207.85"/>
    <n v="306"/>
    <x v="4"/>
    <n v="10.199999999999999"/>
    <x v="2"/>
    <x v="2"/>
    <s v="Overdue"/>
    <x v="1"/>
    <s v="USD"/>
    <n v="142207.85"/>
  </r>
  <r>
    <s v="A2310000"/>
    <x v="55"/>
    <x v="53"/>
    <n v="104205257"/>
    <x v="0"/>
    <x v="1"/>
    <x v="1"/>
    <s v="Orupabo, Amoni "/>
    <n v="0"/>
    <s v="WHT_1800027040 HHOG  NOV 2021 Crude Handling"/>
    <s v=""/>
    <s v="AB"/>
    <s v=""/>
    <d v="2022-02-28T00:00:00"/>
    <d v="2022-02-28T00:00:00"/>
    <d v="2022-02-28T00:00:00"/>
    <s v="USD"/>
    <n v="103624.36"/>
    <n v="306"/>
    <x v="4"/>
    <n v="10.199999999999999"/>
    <x v="2"/>
    <x v="2"/>
    <s v="Overdue"/>
    <x v="1"/>
    <s v="USD"/>
    <n v="103624.36"/>
  </r>
  <r>
    <s v="A2310000"/>
    <x v="55"/>
    <x v="53"/>
    <n v="104205255"/>
    <x v="0"/>
    <x v="1"/>
    <x v="1"/>
    <s v="Orupabo, Amoni "/>
    <n v="0"/>
    <s v="WHT_1800027041 HHOG  NOV 2021 Crude Handling"/>
    <s v=""/>
    <s v="AB"/>
    <s v=""/>
    <d v="2022-02-28T00:00:00"/>
    <d v="2022-02-28T00:00:00"/>
    <d v="2022-02-28T00:00:00"/>
    <s v="NGN"/>
    <n v="28379633.920000002"/>
    <n v="306"/>
    <x v="4"/>
    <n v="10.199999999999999"/>
    <x v="2"/>
    <x v="2"/>
    <s v="Overdue"/>
    <x v="1"/>
    <s v="USD"/>
    <n v="68216.13"/>
  </r>
  <r>
    <s v="A2310000"/>
    <x v="55"/>
    <x v="53"/>
    <n v="104205259"/>
    <x v="0"/>
    <x v="1"/>
    <x v="1"/>
    <s v="Orupabo, Amoni "/>
    <n v="0"/>
    <s v="WHT_1800027200 HHOG  DECEMBER 2021 Crude Handling"/>
    <s v=""/>
    <s v="AB"/>
    <s v=""/>
    <d v="2022-02-28T00:00:00"/>
    <d v="2022-02-28T00:00:00"/>
    <d v="2022-02-28T00:00:00"/>
    <s v="USD"/>
    <n v="98175.37"/>
    <n v="306"/>
    <x v="4"/>
    <n v="10.199999999999999"/>
    <x v="2"/>
    <x v="2"/>
    <s v="Overdue"/>
    <x v="1"/>
    <s v="USD"/>
    <n v="98175.37"/>
  </r>
  <r>
    <s v="A2310000"/>
    <x v="55"/>
    <x v="53"/>
    <n v="104205256"/>
    <x v="0"/>
    <x v="1"/>
    <x v="1"/>
    <s v="Orupabo, Amoni "/>
    <n v="0"/>
    <s v="WHT_1800027201 HHOG  DECEMBER 2021 Crude Handling"/>
    <s v=""/>
    <s v="AB"/>
    <s v=""/>
    <d v="2022-02-28T00:00:00"/>
    <d v="2022-02-28T00:00:00"/>
    <d v="2022-02-28T00:00:00"/>
    <s v="NGN"/>
    <n v="26908746.02"/>
    <n v="306"/>
    <x v="4"/>
    <n v="10.199999999999999"/>
    <x v="2"/>
    <x v="2"/>
    <s v="Overdue"/>
    <x v="1"/>
    <s v="USD"/>
    <n v="64680.55"/>
  </r>
  <r>
    <s v="A2310000"/>
    <x v="55"/>
    <x v="53"/>
    <n v="104193799"/>
    <x v="0"/>
    <x v="1"/>
    <x v="1"/>
    <s v="Orupabo, Amoni "/>
    <n v="0"/>
    <s v="WHT_1800026839 HHOG  OCTOBER 2021 Crude Handling"/>
    <s v=""/>
    <s v="AB"/>
    <s v=""/>
    <d v="2022-01-31T00:00:00"/>
    <d v="2022-01-31T00:00:00"/>
    <d v="2022-01-31T00:00:00"/>
    <s v="NGN"/>
    <n v="38909264.310000002"/>
    <n v="334"/>
    <x v="4"/>
    <n v="11.133333333333333"/>
    <x v="2"/>
    <x v="2"/>
    <s v="Overdue"/>
    <x v="1"/>
    <s v="USD"/>
    <n v="93569"/>
  </r>
  <r>
    <s v="A2310000"/>
    <x v="55"/>
    <x v="53"/>
    <n v="1800027167"/>
    <x v="0"/>
    <x v="0"/>
    <x v="2"/>
    <s v="Orupabo, Amoni "/>
    <n v="0"/>
    <s v="December 2021 DIRECT FIELD SERVICES"/>
    <s v="473"/>
    <s v="DR"/>
    <s v=""/>
    <d v="2021-12-31T00:00:00"/>
    <d v="2021-12-31T00:00:00"/>
    <d v="2022-01-30T00:00:00"/>
    <s v="NGN"/>
    <n v="172200"/>
    <n v="335"/>
    <x v="4"/>
    <n v="11.166666666666666"/>
    <x v="2"/>
    <x v="1"/>
    <s v="Overdue"/>
    <x v="0"/>
    <s v="USD"/>
    <n v="417.76"/>
  </r>
  <r>
    <s v="A2310000"/>
    <x v="55"/>
    <x v="53"/>
    <n v="1800027103"/>
    <x v="0"/>
    <x v="0"/>
    <x v="2"/>
    <s v="Orupabo, Amoni "/>
    <n v="0"/>
    <s v="Agbada DCS Activities cost recovery"/>
    <s v="467"/>
    <s v="DR"/>
    <s v=""/>
    <d v="2021-12-17T00:00:00"/>
    <d v="2021-12-17T00:00:00"/>
    <d v="2022-01-16T00:00:00"/>
    <s v="USD"/>
    <n v="43780.56"/>
    <n v="349"/>
    <x v="4"/>
    <n v="11.633333333333333"/>
    <x v="2"/>
    <x v="1"/>
    <s v="Overdue"/>
    <x v="0"/>
    <s v="USD"/>
    <n v="43780.56"/>
  </r>
  <r>
    <s v="A2310000"/>
    <x v="55"/>
    <x v="53"/>
    <n v="1800027104"/>
    <x v="0"/>
    <x v="0"/>
    <x v="2"/>
    <s v="Orupabo, Amoni "/>
    <n v="0"/>
    <s v="Agbada DCS Activities-cost recovery"/>
    <s v="473"/>
    <s v="DR"/>
    <s v=""/>
    <d v="2021-12-17T00:00:00"/>
    <d v="2021-12-17T00:00:00"/>
    <d v="2022-01-16T00:00:00"/>
    <s v="NGN"/>
    <n v="35865.230000000003"/>
    <n v="349"/>
    <x v="4"/>
    <n v="11.633333333333333"/>
    <x v="2"/>
    <x v="1"/>
    <s v="Overdue"/>
    <x v="0"/>
    <s v="USD"/>
    <n v="87.3"/>
  </r>
  <r>
    <s v="A2310000"/>
    <x v="55"/>
    <x v="53"/>
    <n v="1800027087"/>
    <x v="0"/>
    <x v="1"/>
    <x v="3"/>
    <s v="Ngwobia, Enam"/>
    <n v="0"/>
    <s v="HHOG Gas handling charge for November 2021"/>
    <s v="468"/>
    <s v="DR"/>
    <s v=""/>
    <d v="2021-12-15T00:00:00"/>
    <d v="2021-12-15T00:00:00"/>
    <d v="2022-01-14T00:00:00"/>
    <s v="USD"/>
    <n v="65148.54"/>
    <n v="351"/>
    <x v="4"/>
    <n v="11.7"/>
    <x v="2"/>
    <x v="1"/>
    <s v="Overdue"/>
    <x v="0"/>
    <s v="USD"/>
    <n v="65148.54"/>
  </r>
  <r>
    <s v="A2310000"/>
    <x v="55"/>
    <x v="53"/>
    <n v="104182250"/>
    <x v="0"/>
    <x v="1"/>
    <x v="1"/>
    <s v="Orupabo, Amoni 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367"/>
    <x v="4"/>
    <n v="12.233333333333333"/>
    <x v="3"/>
    <x v="2"/>
    <s v="Overdue"/>
    <x v="1"/>
    <s v="USD"/>
    <n v="79918.03"/>
  </r>
  <r>
    <s v="A2310000"/>
    <x v="55"/>
    <x v="53"/>
    <n v="104181662"/>
    <x v="0"/>
    <x v="1"/>
    <x v="1"/>
    <s v="Orupabo, Amoni 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369"/>
    <x v="4"/>
    <n v="12.3"/>
    <x v="3"/>
    <x v="2"/>
    <s v="Overdue"/>
    <x v="1"/>
    <s v="USD"/>
    <n v="149978.04"/>
  </r>
  <r>
    <s v="A2310000"/>
    <x v="55"/>
    <x v="53"/>
    <n v="104181663"/>
    <x v="0"/>
    <x v="1"/>
    <x v="1"/>
    <s v="Orupabo, Amoni 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369"/>
    <x v="4"/>
    <n v="12.3"/>
    <x v="3"/>
    <x v="2"/>
    <s v="Overdue"/>
    <x v="1"/>
    <s v="USD"/>
    <n v="147080.6"/>
  </r>
  <r>
    <s v="A2310000"/>
    <x v="55"/>
    <x v="53"/>
    <n v="104181664"/>
    <x v="0"/>
    <x v="1"/>
    <x v="1"/>
    <s v="Orupabo, Amoni 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369"/>
    <x v="4"/>
    <n v="12.3"/>
    <x v="3"/>
    <x v="2"/>
    <s v="Overdue"/>
    <x v="1"/>
    <s v="USD"/>
    <n v="120297.5"/>
  </r>
  <r>
    <s v="A2310000"/>
    <x v="55"/>
    <x v="53"/>
    <n v="1800026981"/>
    <x v="0"/>
    <x v="0"/>
    <x v="2"/>
    <s v="Orupabo, Amoni "/>
    <n v="0"/>
    <s v="Novem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2"/>
  </r>
  <r>
    <s v="A2310000"/>
    <x v="55"/>
    <x v="53"/>
    <n v="1800026977"/>
    <x v="0"/>
    <x v="0"/>
    <x v="2"/>
    <s v="Orupabo, Amoni "/>
    <n v="0"/>
    <s v="Octo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4"/>
  </r>
  <r>
    <s v="A2310000"/>
    <x v="55"/>
    <x v="53"/>
    <n v="1800026976"/>
    <x v="0"/>
    <x v="0"/>
    <x v="2"/>
    <s v="Orupabo, Amoni "/>
    <n v="0"/>
    <s v="Sept 2021 DIRECT FIELD SERVICES"/>
    <s v="473"/>
    <s v="DR"/>
    <s v=""/>
    <d v="2021-11-26T00:00:00"/>
    <d v="2021-11-26T00:00:00"/>
    <d v="2021-12-26T00:00:00"/>
    <s v="NGN"/>
    <n v="157680"/>
    <n v="370"/>
    <x v="4"/>
    <n v="12.333333333333334"/>
    <x v="3"/>
    <x v="1"/>
    <s v="Overdue"/>
    <x v="0"/>
    <s v="USD"/>
    <n v="384"/>
  </r>
  <r>
    <s v="A2310000"/>
    <x v="55"/>
    <x v="53"/>
    <n v="1800026803"/>
    <x v="0"/>
    <x v="1"/>
    <x v="3"/>
    <s v="Ngwobia, Enam"/>
    <n v="0"/>
    <s v="HHOG Gas handling charge for October  2021"/>
    <s v="468"/>
    <s v="DR"/>
    <s v=""/>
    <d v="2021-11-03T00:00:00"/>
    <d v="2021-11-03T00:00:00"/>
    <d v="2021-12-03T00:00:00"/>
    <s v="USD"/>
    <n v="99250.17"/>
    <n v="393"/>
    <x v="4"/>
    <n v="13.1"/>
    <x v="3"/>
    <x v="1"/>
    <s v="Overdue"/>
    <x v="0"/>
    <s v="USD"/>
    <n v="99250.17"/>
  </r>
  <r>
    <s v="A2310000"/>
    <x v="55"/>
    <x v="53"/>
    <n v="1800026750"/>
    <x v="0"/>
    <x v="1"/>
    <x v="3"/>
    <s v="Ngwobia, Enam"/>
    <n v="0"/>
    <s v="HHOG Gas handling charge for September 2021"/>
    <s v="468"/>
    <s v="DR"/>
    <s v=""/>
    <d v="2021-10-18T00:00:00"/>
    <d v="2021-10-18T00:00:00"/>
    <d v="2021-11-17T00:00:00"/>
    <s v="USD"/>
    <n v="8333.33"/>
    <n v="409"/>
    <x v="4"/>
    <n v="13.633333333333333"/>
    <x v="3"/>
    <x v="1"/>
    <s v="Overdue"/>
    <x v="0"/>
    <s v="USD"/>
    <n v="8333.33"/>
  </r>
  <r>
    <s v="A2310000"/>
    <x v="55"/>
    <x v="53"/>
    <n v="1800026597"/>
    <x v="0"/>
    <x v="1"/>
    <x v="3"/>
    <s v="Ngwobia, Enam"/>
    <n v="0"/>
    <s v="HHOG Gas handling charge for August 2021"/>
    <s v="468"/>
    <s v="DR"/>
    <s v=""/>
    <d v="2021-09-16T00:00:00"/>
    <d v="2021-09-16T00:00:00"/>
    <d v="2021-10-16T00:00:00"/>
    <s v="USD"/>
    <n v="80815.55"/>
    <n v="441"/>
    <x v="4"/>
    <n v="14.7"/>
    <x v="3"/>
    <x v="1"/>
    <s v="Overdue"/>
    <x v="0"/>
    <s v="USD"/>
    <n v="80815.55"/>
  </r>
  <r>
    <s v="A2310000"/>
    <x v="55"/>
    <x v="53"/>
    <n v="104143849"/>
    <x v="0"/>
    <x v="1"/>
    <x v="1"/>
    <s v="Orupabo, Amoni 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446"/>
    <x v="4"/>
    <n v="14.866666666666667"/>
    <x v="3"/>
    <x v="2"/>
    <s v="Overdue"/>
    <x v="1"/>
    <s v="USD"/>
    <n v="99821.05"/>
  </r>
  <r>
    <s v="A2310000"/>
    <x v="55"/>
    <x v="53"/>
    <n v="1800026530"/>
    <x v="0"/>
    <x v="0"/>
    <x v="2"/>
    <s v="Orupabo, Amoni "/>
    <n v="0"/>
    <s v="July 20th to Aug 20th 2021 DIRECT FIELD SERVICES"/>
    <s v="473"/>
    <s v="DR"/>
    <s v=""/>
    <d v="2021-08-31T00:00:00"/>
    <d v="2021-08-31T00:00:00"/>
    <d v="2021-09-30T00:00:00"/>
    <s v="NGN"/>
    <n v="168192"/>
    <n v="457"/>
    <x v="4"/>
    <n v="15.233333333333333"/>
    <x v="3"/>
    <x v="1"/>
    <s v="Overdue"/>
    <x v="0"/>
    <s v="USD"/>
    <n v="410.44"/>
  </r>
  <r>
    <s v="A2310000"/>
    <x v="55"/>
    <x v="53"/>
    <n v="1800026529"/>
    <x v="0"/>
    <x v="0"/>
    <x v="2"/>
    <s v="Orupabo, Amoni "/>
    <n v="0"/>
    <s v="July 2nd to 19th 2021 DIRECT FIELD SERVICES"/>
    <s v="473"/>
    <s v="DR"/>
    <s v=""/>
    <d v="2021-08-31T00:00:00"/>
    <d v="2021-08-31T00:00:00"/>
    <d v="2021-09-30T00:00:00"/>
    <s v="NGN"/>
    <n v="75336"/>
    <n v="457"/>
    <x v="4"/>
    <n v="15.233333333333333"/>
    <x v="3"/>
    <x v="1"/>
    <s v="Overdue"/>
    <x v="0"/>
    <s v="USD"/>
    <n v="183.84"/>
  </r>
  <r>
    <s v="A2310000"/>
    <x v="55"/>
    <x v="53"/>
    <n v="104133435"/>
    <x v="0"/>
    <x v="1"/>
    <x v="1"/>
    <s v="Orupabo, Amoni 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467"/>
    <x v="4"/>
    <n v="15.566666666666666"/>
    <x v="3"/>
    <x v="2"/>
    <s v="Overdue"/>
    <x v="1"/>
    <s v="USD"/>
    <n v="139604.20000000001"/>
  </r>
  <r>
    <s v="A2310000"/>
    <x v="55"/>
    <x v="53"/>
    <n v="1800026481"/>
    <x v="0"/>
    <x v="1"/>
    <x v="3"/>
    <s v="Ngwobia, Enam"/>
    <n v="0"/>
    <s v="HHOG Gas handling charge for July 2021"/>
    <s v="468"/>
    <s v="DR"/>
    <s v=""/>
    <d v="2021-08-18T00:00:00"/>
    <d v="2021-08-18T00:00:00"/>
    <d v="2021-09-17T00:00:00"/>
    <s v="USD"/>
    <n v="117385.83"/>
    <n v="470"/>
    <x v="4"/>
    <n v="15.666666666666666"/>
    <x v="3"/>
    <x v="1"/>
    <s v="Overdue"/>
    <x v="0"/>
    <s v="USD"/>
    <n v="117385.83"/>
  </r>
  <r>
    <s v="A2310000"/>
    <x v="55"/>
    <x v="53"/>
    <n v="104123338"/>
    <x v="0"/>
    <x v="1"/>
    <x v="1"/>
    <s v="Orupabo, Amoni 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487"/>
    <x v="4"/>
    <n v="16.233333333333334"/>
    <x v="3"/>
    <x v="2"/>
    <s v="Overdue"/>
    <x v="1"/>
    <s v="USD"/>
    <n v="150392.54999999999"/>
  </r>
  <r>
    <s v="A2310000"/>
    <x v="55"/>
    <x v="53"/>
    <n v="1800026292"/>
    <x v="0"/>
    <x v="1"/>
    <x v="3"/>
    <s v="Ngwobia, Enam"/>
    <n v="0"/>
    <s v="HHOG Gas handling charge for June 2021"/>
    <s v="468"/>
    <s v="DR"/>
    <s v=""/>
    <d v="2021-07-09T00:00:00"/>
    <d v="2021-07-09T00:00:00"/>
    <d v="2021-08-08T00:00:00"/>
    <s v="USD"/>
    <n v="76921.48"/>
    <n v="510"/>
    <x v="4"/>
    <n v="17"/>
    <x v="3"/>
    <x v="1"/>
    <s v="Overdue"/>
    <x v="0"/>
    <s v="USD"/>
    <n v="76921.48"/>
  </r>
  <r>
    <s v="A2310000"/>
    <x v="55"/>
    <x v="53"/>
    <n v="1800026212"/>
    <x v="0"/>
    <x v="1"/>
    <x v="3"/>
    <s v="Ngwobia, Enam"/>
    <n v="0"/>
    <s v="HHOG Gas handling charge for  May 2021"/>
    <s v="468"/>
    <s v="DR"/>
    <s v=""/>
    <d v="2021-06-18T00:00:00"/>
    <d v="2021-06-18T00:00:00"/>
    <d v="2021-07-18T00:00:00"/>
    <s v="USD"/>
    <n v="94962.08"/>
    <n v="531"/>
    <x v="4"/>
    <n v="17.7"/>
    <x v="3"/>
    <x v="1"/>
    <s v="Overdue"/>
    <x v="0"/>
    <s v="USD"/>
    <n v="94962.08"/>
  </r>
  <r>
    <s v="A2310000"/>
    <x v="55"/>
    <x v="53"/>
    <n v="1800026023"/>
    <x v="0"/>
    <x v="1"/>
    <x v="3"/>
    <s v="Ngwobia, Enam"/>
    <n v="0"/>
    <s v="HHOG Gas handling charge for  April 2021"/>
    <s v="468"/>
    <s v="DR"/>
    <s v=""/>
    <d v="2021-05-18T00:00:00"/>
    <d v="2021-05-18T00:00:00"/>
    <d v="2021-06-17T00:00:00"/>
    <s v="USD"/>
    <n v="105285.68"/>
    <n v="562"/>
    <x v="4"/>
    <n v="18.733333333333334"/>
    <x v="4"/>
    <x v="1"/>
    <s v="Overdue"/>
    <x v="0"/>
    <s v="USD"/>
    <n v="105285.68"/>
  </r>
  <r>
    <s v="A2310000"/>
    <x v="55"/>
    <x v="53"/>
    <n v="1800025813"/>
    <x v="0"/>
    <x v="1"/>
    <x v="3"/>
    <s v="Ngwobia, Enam"/>
    <n v="0"/>
    <s v="781,252.750mscf Gas handling Charge - March 2021"/>
    <s v="468"/>
    <s v="DR"/>
    <s v=""/>
    <d v="2021-04-12T00:00:00"/>
    <d v="2021-04-12T00:00:00"/>
    <d v="2021-05-12T00:00:00"/>
    <s v="USD"/>
    <n v="84583.88"/>
    <n v="598"/>
    <x v="4"/>
    <n v="19.933333333333334"/>
    <x v="4"/>
    <x v="1"/>
    <s v="Overdue"/>
    <x v="0"/>
    <s v="USD"/>
    <n v="84583.88"/>
  </r>
  <r>
    <s v="A2310000"/>
    <x v="55"/>
    <x v="53"/>
    <n v="1800025810"/>
    <x v="0"/>
    <x v="1"/>
    <x v="3"/>
    <s v="Ngwobia, Enam"/>
    <n v="0"/>
    <s v="884,438.552mscf Gas handling Charge -February 2021"/>
    <s v="468"/>
    <s v="DR"/>
    <s v=""/>
    <d v="2021-04-09T00:00:00"/>
    <d v="2021-04-09T00:00:00"/>
    <d v="2021-05-09T00:00:00"/>
    <s v="USD"/>
    <n v="105221.04"/>
    <n v="601"/>
    <x v="4"/>
    <n v="20.033333333333335"/>
    <x v="4"/>
    <x v="1"/>
    <s v="Overdue"/>
    <x v="0"/>
    <s v="USD"/>
    <n v="105221.04"/>
  </r>
  <r>
    <s v="A2310000"/>
    <x v="55"/>
    <x v="53"/>
    <n v="1800025633"/>
    <x v="0"/>
    <x v="1"/>
    <x v="3"/>
    <s v="Ngwobia, Enam"/>
    <n v="0"/>
    <s v="539123.925MSCF Gas handling"/>
    <s v="468"/>
    <s v="DR"/>
    <s v=""/>
    <d v="2021-02-24T00:00:00"/>
    <d v="2021-02-24T00:00:00"/>
    <d v="2021-03-26T00:00:00"/>
    <s v="USD"/>
    <n v="72287.149999999994"/>
    <n v="645"/>
    <x v="4"/>
    <n v="21.5"/>
    <x v="4"/>
    <x v="1"/>
    <s v="Overdue"/>
    <x v="0"/>
    <s v="USD"/>
    <n v="72287.149999999994"/>
  </r>
  <r>
    <s v="A2680005"/>
    <x v="56"/>
    <x v="54"/>
    <n v="1800028583"/>
    <x v="0"/>
    <x v="1"/>
    <x v="6"/>
    <s v="Udoh, Sunday"/>
    <n v="0"/>
    <s v="Broadview Rent  Jul 22_Jun 23"/>
    <s v="454"/>
    <s v="DR"/>
    <s v=""/>
    <d v="2022-12-15T00:00:00"/>
    <d v="2022-12-15T00:00:00"/>
    <d v="2023-01-14T00:00:00"/>
    <s v="NGN"/>
    <n v="49980000"/>
    <n v="-14"/>
    <x v="0"/>
    <n v="-0.46666666666666667"/>
    <x v="0"/>
    <x v="0"/>
    <s v="Not Overdue"/>
    <x v="0"/>
    <s v="USD"/>
    <n v="112200.13"/>
  </r>
  <r>
    <s v="A2310000"/>
    <x v="57"/>
    <x v="55"/>
    <n v="1800028714"/>
    <x v="2"/>
    <x v="1"/>
    <x v="3"/>
    <s v="Ngwobia, Enam"/>
    <n v="0"/>
    <s v="SEE SUPPORTING DOCUMENT FOR PAYMENT INSTRUCTIONS"/>
    <s v="771"/>
    <s v="DR"/>
    <s v=""/>
    <d v="2022-12-28T00:00:00"/>
    <d v="2022-12-28T00:00:00"/>
    <d v="2023-02-17T00:00:00"/>
    <s v="NGN"/>
    <n v="749043519.70000005"/>
    <n v="-48"/>
    <x v="0"/>
    <n v="-1.6"/>
    <x v="0"/>
    <x v="0"/>
    <s v="Not Overdue"/>
    <x v="0"/>
    <s v="USD"/>
    <n v="1677108.44"/>
  </r>
  <r>
    <s v="A2310000"/>
    <x v="57"/>
    <x v="55"/>
    <n v="1800028495"/>
    <x v="2"/>
    <x v="1"/>
    <x v="3"/>
    <s v="Ngwobia, Enam"/>
    <n v="0"/>
    <s v="SEE SUPPORTING DOCUMENT FOR PAYMENT INSTRUCTIONS"/>
    <s v=""/>
    <s v="DR"/>
    <s v=""/>
    <d v="2022-12-05T00:00:00"/>
    <d v="2022-12-05T00:00:00"/>
    <d v="2023-01-24T00:00:00"/>
    <s v="NGN"/>
    <n v="587742527.35000002"/>
    <n v="-24"/>
    <x v="0"/>
    <n v="-0.8"/>
    <x v="0"/>
    <x v="0"/>
    <s v="Not Overdue"/>
    <x v="0"/>
    <s v="USD"/>
    <n v="1323243.53"/>
  </r>
  <r>
    <s v="A2310000"/>
    <x v="57"/>
    <x v="55"/>
    <n v="104331965"/>
    <x v="2"/>
    <x v="1"/>
    <x v="3"/>
    <s v="Ngwobia, Enam"/>
    <n v="0"/>
    <s v="NDPHC_GACN pmt"/>
    <s v=""/>
    <s v="AB"/>
    <s v=""/>
    <d v="2022-12-30T00:00:00"/>
    <d v="2022-12-30T00:00:00"/>
    <d v="2022-12-30T00:00:00"/>
    <s v="NGN"/>
    <n v="-12281556.08"/>
    <n v="1"/>
    <x v="0"/>
    <n v="3.3333333333333333E-2"/>
    <x v="0"/>
    <x v="0"/>
    <s v="Not Overdue"/>
    <x v="0"/>
    <s v="USD"/>
    <n v="-27408.75"/>
  </r>
  <r>
    <s v="A2310000"/>
    <x v="57"/>
    <x v="55"/>
    <n v="1600004361"/>
    <x v="2"/>
    <x v="1"/>
    <x v="3"/>
    <s v="Ngwobia, Enam"/>
    <n v="0"/>
    <s v="Outstanding Credit Bal(Adjustment)Gbarain&amp;AlaojiPP"/>
    <s v="771"/>
    <s v="DG"/>
    <s v=""/>
    <d v="2022-12-28T00:00:00"/>
    <d v="2022-12-28T00:00:00"/>
    <d v="2022-12-28T00:00:00"/>
    <s v="NGN"/>
    <n v="-281221613.39999998"/>
    <n v="3"/>
    <x v="0"/>
    <n v="0.1"/>
    <x v="0"/>
    <x v="0"/>
    <s v="Not Overdue"/>
    <x v="0"/>
    <s v="USD"/>
    <n v="-629655.18999999994"/>
  </r>
  <r>
    <s v="A2310000"/>
    <x v="57"/>
    <x v="55"/>
    <n v="1600004360"/>
    <x v="2"/>
    <x v="1"/>
    <x v="3"/>
    <s v="Ngwobia, Enam"/>
    <n v="0"/>
    <s v="PHSH OCT2022-GAS_SALES-NDPHC WEST-REF-1800026714"/>
    <s v="771"/>
    <s v="DG"/>
    <s v=""/>
    <d v="2022-12-28T00:00:00"/>
    <d v="2022-12-28T00:00:00"/>
    <d v="2022-12-28T00:00:00"/>
    <s v="NGN"/>
    <n v="-524330463.80000001"/>
    <n v="3"/>
    <x v="0"/>
    <n v="0.1"/>
    <x v="0"/>
    <x v="0"/>
    <s v="Not Overdue"/>
    <x v="0"/>
    <s v="USD"/>
    <n v="-1173975.9099999999"/>
  </r>
  <r>
    <s v="A2310000"/>
    <x v="57"/>
    <x v="55"/>
    <n v="1600004346"/>
    <x v="2"/>
    <x v="1"/>
    <x v="3"/>
    <s v="Ngwobia, Enam"/>
    <n v="0"/>
    <s v="PHSH OCT2022-GAS_SALES - NDPHC WEST-REF-1800028495"/>
    <s v="771"/>
    <s v="DG"/>
    <s v=""/>
    <d v="2022-12-05T00:00:00"/>
    <d v="2022-12-05T00:00:00"/>
    <d v="2022-12-05T00:00:00"/>
    <s v="NGN"/>
    <n v="-411419769.14999998"/>
    <n v="26"/>
    <x v="0"/>
    <n v="0.8666666666666667"/>
    <x v="0"/>
    <x v="0"/>
    <s v="Not Overdue"/>
    <x v="0"/>
    <s v="USD"/>
    <n v="-926270.47"/>
  </r>
  <r>
    <s v="A2310000"/>
    <x v="58"/>
    <x v="56"/>
    <n v="1800028717"/>
    <x v="0"/>
    <x v="1"/>
    <x v="3"/>
    <s v="Ngwobia, Enam"/>
    <n v="0"/>
    <s v="NOV2022 - GAS_SALES - DANGOTE FERTILIZER LTD"/>
    <s v=""/>
    <s v="DR"/>
    <s v=""/>
    <d v="2022-12-30T00:00:00"/>
    <d v="2022-12-30T00:00:00"/>
    <d v="2023-01-29T00:00:00"/>
    <s v="NGN"/>
    <n v="1194488123.76"/>
    <n v="-29"/>
    <x v="0"/>
    <n v="-0.96666666666666667"/>
    <x v="0"/>
    <x v="0"/>
    <s v="Not Overdue"/>
    <x v="0"/>
    <s v="USD"/>
    <n v="2668725.37"/>
  </r>
  <r>
    <s v="A2310000"/>
    <x v="58"/>
    <x v="56"/>
    <n v="1800028502"/>
    <x v="0"/>
    <x v="1"/>
    <x v="3"/>
    <s v="Ngwobia, Enam"/>
    <n v="0"/>
    <s v="OCT2022 - GAS_SALES - DANGOTE FERTILIZER LTD"/>
    <s v=""/>
    <s v="DR"/>
    <s v=""/>
    <d v="2022-12-05T00:00:00"/>
    <d v="2022-12-05T00:00:00"/>
    <d v="2023-01-04T00:00:00"/>
    <s v="NGN"/>
    <n v="1796883495.1199999"/>
    <n v="-4"/>
    <x v="0"/>
    <n v="-0.13333333333333333"/>
    <x v="0"/>
    <x v="0"/>
    <s v="Not Overdue"/>
    <x v="0"/>
    <s v="USD"/>
    <n v="4045503.5"/>
  </r>
  <r>
    <s v="A2310000"/>
    <x v="58"/>
    <x v="56"/>
    <n v="1800028446"/>
    <x v="0"/>
    <x v="1"/>
    <x v="3"/>
    <s v="Ngwobia, Enam"/>
    <n v="0"/>
    <s v="SEPT2022 - GAS_SALES - DANGOTE FERTILIZER LTD"/>
    <s v=""/>
    <s v="DR"/>
    <s v=""/>
    <d v="2022-11-23T00:00:00"/>
    <d v="2022-11-23T00:00:00"/>
    <d v="2022-12-23T00:00:00"/>
    <s v="NGN"/>
    <n v="303769020.75"/>
    <n v="8"/>
    <x v="5"/>
    <n v="0.26666666666666666"/>
    <x v="1"/>
    <x v="1"/>
    <s v="Overdue"/>
    <x v="0"/>
    <s v="USD"/>
    <n v="685728.19"/>
  </r>
  <r>
    <s v="A2310000"/>
    <x v="59"/>
    <x v="57"/>
    <n v="1800028588"/>
    <x v="0"/>
    <x v="1"/>
    <x v="1"/>
    <s v="Orupabo, Amoni "/>
    <n v="0"/>
    <s v="NEPL OML 98 NOV 2022 Crude Handling"/>
    <s v="468"/>
    <s v="DR"/>
    <s v=""/>
    <d v="2022-12-16T00:00:00"/>
    <d v="2022-12-16T00:00:00"/>
    <d v="2023-02-14T00:00:00"/>
    <s v="USD"/>
    <n v="55264"/>
    <n v="-45"/>
    <x v="0"/>
    <n v="-1.5"/>
    <x v="0"/>
    <x v="0"/>
    <s v="Not Overdue"/>
    <x v="0"/>
    <s v="USD"/>
    <n v="55264"/>
  </r>
  <r>
    <s v="A2510000"/>
    <x v="60"/>
    <x v="58"/>
    <n v="1800028511"/>
    <x v="2"/>
    <x v="0"/>
    <x v="7"/>
    <s v="Udo, Idongesit"/>
    <n v="0"/>
    <s v="Gianpietro Singapore Trip Rec-ZZUI/004305/010155"/>
    <s v="7707"/>
    <s v="DR"/>
    <s v=""/>
    <d v="2022-12-06T00:00:00"/>
    <d v="2022-12-06T00:00:00"/>
    <d v="2023-01-05T00:00:00"/>
    <s v="USD"/>
    <n v="24280.09"/>
    <n v="-5"/>
    <x v="0"/>
    <n v="-0.16666666666666666"/>
    <x v="0"/>
    <x v="0"/>
    <s v="Not Overdue"/>
    <x v="0"/>
    <s v="USD"/>
    <n v="24280.09"/>
  </r>
  <r>
    <s v="A2510000"/>
    <x v="61"/>
    <x v="59"/>
    <n v="1800028719"/>
    <x v="0"/>
    <x v="0"/>
    <x v="7"/>
    <s v="Udo, Idongesit"/>
    <n v="0"/>
    <s v="Jan - Nov 2022 cost recovery from SI BV"/>
    <s v="467"/>
    <s v="DR"/>
    <s v=""/>
    <d v="2022-12-30T00:00:00"/>
    <d v="2022-12-30T00:00:00"/>
    <d v="2023-01-29T00:00:00"/>
    <s v="USD"/>
    <n v="138656.07999999999"/>
    <n v="-29"/>
    <x v="0"/>
    <n v="-0.96666666666666667"/>
    <x v="0"/>
    <x v="0"/>
    <s v="Not Overdue"/>
    <x v="0"/>
    <s v="USD"/>
    <n v="138656.07999999999"/>
  </r>
  <r>
    <s v="A2510000"/>
    <x v="61"/>
    <x v="59"/>
    <n v="1800028665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97120.78"/>
    <n v="-20"/>
    <x v="0"/>
    <n v="-0.66666666666666663"/>
    <x v="0"/>
    <x v="0"/>
    <s v="Not Overdue"/>
    <x v="0"/>
    <s v="USD"/>
    <n v="97120.78"/>
  </r>
  <r>
    <s v="A2510000"/>
    <x v="61"/>
    <x v="59"/>
    <n v="1800028666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63633.88"/>
    <n v="-20"/>
    <x v="0"/>
    <n v="-0.66666666666666663"/>
    <x v="0"/>
    <x v="0"/>
    <s v="Not Overdue"/>
    <x v="0"/>
    <s v="USD"/>
    <n v="63633.88"/>
  </r>
  <r>
    <s v="A2510000"/>
    <x v="61"/>
    <x v="59"/>
    <n v="1800028667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79021.94"/>
    <n v="-20"/>
    <x v="0"/>
    <n v="-0.66666666666666663"/>
    <x v="0"/>
    <x v="0"/>
    <s v="Not Overdue"/>
    <x v="0"/>
    <s v="USD"/>
    <n v="79021.94"/>
  </r>
  <r>
    <s v="A2510000"/>
    <x v="61"/>
    <x v="59"/>
    <n v="1800028668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132504.93"/>
    <n v="-20"/>
    <x v="0"/>
    <n v="-0.66666666666666663"/>
    <x v="0"/>
    <x v="0"/>
    <s v="Not Overdue"/>
    <x v="0"/>
    <s v="USD"/>
    <n v="132504.93"/>
  </r>
  <r>
    <s v="A2510000"/>
    <x v="61"/>
    <x v="59"/>
    <n v="1800028663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146057.22"/>
    <n v="-20"/>
    <x v="0"/>
    <n v="-0.66666666666666663"/>
    <x v="0"/>
    <x v="0"/>
    <s v="Not Overdue"/>
    <x v="0"/>
    <s v="USD"/>
    <n v="146057.22"/>
  </r>
  <r>
    <s v="A2510000"/>
    <x v="61"/>
    <x v="59"/>
    <n v="1800028664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88217.16"/>
    <n v="-20"/>
    <x v="0"/>
    <n v="-0.66666666666666663"/>
    <x v="0"/>
    <x v="0"/>
    <s v="Not Overdue"/>
    <x v="0"/>
    <s v="USD"/>
    <n v="88217.16"/>
  </r>
  <r>
    <s v="A2510000"/>
    <x v="61"/>
    <x v="59"/>
    <n v="1800028563"/>
    <x v="0"/>
    <x v="0"/>
    <x v="7"/>
    <s v="Udo, Idongesit"/>
    <n v="0"/>
    <s v="Being Media Cost Recovery from SI BV"/>
    <s v="467"/>
    <s v="DR"/>
    <s v=""/>
    <d v="2022-12-15T00:00:00"/>
    <d v="2022-12-15T00:00:00"/>
    <d v="2023-01-14T00:00:00"/>
    <s v="USD"/>
    <n v="4696.3999999999996"/>
    <n v="-14"/>
    <x v="0"/>
    <n v="-0.46666666666666667"/>
    <x v="0"/>
    <x v="0"/>
    <s v="Not Overdue"/>
    <x v="0"/>
    <s v="USD"/>
    <n v="4696.3999999999996"/>
  </r>
  <r>
    <s v="A2510000"/>
    <x v="61"/>
    <x v="59"/>
    <n v="1800028478"/>
    <x v="0"/>
    <x v="0"/>
    <x v="7"/>
    <s v="Udo, Idongesit"/>
    <n v="0"/>
    <s v="Nigeria FTM Valuation &amp; Economics: expenses"/>
    <s v="7707"/>
    <s v="DR"/>
    <s v=""/>
    <d v="2022-11-29T00:00:00"/>
    <d v="2022-11-29T00:00:00"/>
    <d v="2022-12-29T00:00:00"/>
    <s v="USD"/>
    <n v="86986.2"/>
    <n v="2"/>
    <x v="5"/>
    <n v="6.6666666666666666E-2"/>
    <x v="1"/>
    <x v="1"/>
    <s v="Overdue"/>
    <x v="0"/>
    <s v="USD"/>
    <n v="86986.2"/>
  </r>
  <r>
    <s v="A2510000"/>
    <x v="62"/>
    <x v="60"/>
    <n v="1800028687"/>
    <x v="0"/>
    <x v="0"/>
    <x v="7"/>
    <s v="Udo, Idongesit"/>
    <n v="0"/>
    <s v="Travel Cost recovery from SIL"/>
    <s v="467"/>
    <s v="DR"/>
    <s v=""/>
    <d v="2022-12-21T00:00:00"/>
    <d v="2022-12-21T00:00:00"/>
    <d v="2023-01-20T00:00:00"/>
    <s v="USD"/>
    <n v="5582.81"/>
    <n v="-20"/>
    <x v="0"/>
    <n v="-0.66666666666666663"/>
    <x v="0"/>
    <x v="0"/>
    <s v="Not Overdue"/>
    <x v="0"/>
    <s v="USD"/>
    <n v="5582.81"/>
  </r>
  <r>
    <s v="A2510000"/>
    <x v="62"/>
    <x v="60"/>
    <n v="1800027981"/>
    <x v="0"/>
    <x v="0"/>
    <x v="7"/>
    <s v="Udo, Idongesit"/>
    <n v="0"/>
    <s v="SIAI Audit-Env Maula Audit Travel -Amam Stanley"/>
    <s v="467"/>
    <s v="DR"/>
    <s v=""/>
    <d v="2022-07-27T00:00:00"/>
    <d v="2022-07-27T00:00:00"/>
    <d v="2022-08-26T00:00:00"/>
    <s v="USD"/>
    <n v="9374.3700000000008"/>
    <n v="127"/>
    <x v="3"/>
    <n v="4.2333333333333334"/>
    <x v="1"/>
    <x v="1"/>
    <s v="Overdue"/>
    <x v="0"/>
    <s v="USD"/>
    <n v="9374.3700000000008"/>
  </r>
  <r>
    <s v="A2510000"/>
    <x v="63"/>
    <x v="61"/>
    <n v="1800021458"/>
    <x v="0"/>
    <x v="0"/>
    <x v="7"/>
    <s v="Udo, Idongesit"/>
    <n v="0"/>
    <s v="Q4 2018 Oladokun Fapohunda’s STIA to the UK"/>
    <s v="467"/>
    <s v="DR"/>
    <s v=""/>
    <d v="2019-03-15T00:00:00"/>
    <d v="2019-03-15T00:00:00"/>
    <d v="2019-04-14T00:00:00"/>
    <s v="USD"/>
    <n v="8293.65"/>
    <n v="1357"/>
    <x v="4"/>
    <n v="45.233333333333334"/>
    <x v="4"/>
    <x v="1"/>
    <s v="Overdue"/>
    <x v="0"/>
    <s v="USD"/>
    <n v="8293.65"/>
  </r>
  <r>
    <s v="A2510000"/>
    <x v="64"/>
    <x v="62"/>
    <n v="1800028710"/>
    <x v="0"/>
    <x v="0"/>
    <x v="7"/>
    <s v="Edegbai, Uyoyou"/>
    <n v="0"/>
    <s v="SS&amp;W Projects invoice recovery-WELLS"/>
    <s v="473"/>
    <s v="DR"/>
    <s v=""/>
    <d v="2022-12-23T00:00:00"/>
    <d v="2022-12-23T00:00:00"/>
    <d v="2023-01-22T00:00:00"/>
    <s v="NGN"/>
    <n v="338625"/>
    <n v="-22"/>
    <x v="0"/>
    <n v="-0.73333333333333328"/>
    <x v="0"/>
    <x v="0"/>
    <s v="Not Overdue"/>
    <x v="0"/>
    <s v="USD"/>
    <n v="758.18"/>
  </r>
  <r>
    <s v="A2510000"/>
    <x v="64"/>
    <x v="62"/>
    <n v="1800028711"/>
    <x v="0"/>
    <x v="0"/>
    <x v="7"/>
    <s v="Edegbai, Uyoyou"/>
    <n v="0"/>
    <s v="SS&amp;W Projects invoice recovery-WELLS"/>
    <s v="467"/>
    <s v="DR"/>
    <s v=""/>
    <d v="2022-12-23T00:00:00"/>
    <d v="2022-12-23T00:00:00"/>
    <d v="2023-01-22T00:00:00"/>
    <s v="USD"/>
    <n v="4644"/>
    <n v="-22"/>
    <x v="0"/>
    <n v="-0.73333333333333328"/>
    <x v="0"/>
    <x v="0"/>
    <s v="Not Overdue"/>
    <x v="0"/>
    <s v="USD"/>
    <n v="4644"/>
  </r>
  <r>
    <s v="A2510000"/>
    <x v="64"/>
    <x v="62"/>
    <n v="1800028704"/>
    <x v="0"/>
    <x v="0"/>
    <x v="7"/>
    <s v="Edegbai, Uyoyou"/>
    <n v="0"/>
    <s v="October 2022 D&amp;SS Away Day"/>
    <s v="473"/>
    <s v="DR"/>
    <s v=""/>
    <d v="2022-12-22T00:00:00"/>
    <d v="2022-12-22T00:00:00"/>
    <d v="2023-01-21T00:00:00"/>
    <s v="NGN"/>
    <n v="1809700"/>
    <n v="-21"/>
    <x v="0"/>
    <n v="-0.7"/>
    <x v="0"/>
    <x v="0"/>
    <s v="Not Overdue"/>
    <x v="0"/>
    <s v="USD"/>
    <n v="4051.92"/>
  </r>
  <r>
    <s v="A2510000"/>
    <x v="64"/>
    <x v="62"/>
    <n v="1800028697"/>
    <x v="0"/>
    <x v="0"/>
    <x v="7"/>
    <s v="Edegbai, Uyoyou"/>
    <n v="0"/>
    <s v="May to Dec 2022 ER-IR Costs for Chargeback"/>
    <s v="473"/>
    <s v="DR"/>
    <s v=""/>
    <d v="2022-12-22T00:00:00"/>
    <d v="2022-12-22T00:00:00"/>
    <d v="2023-01-20T00:00:00"/>
    <s v="NGN"/>
    <n v="3046302.16"/>
    <n v="-20"/>
    <x v="0"/>
    <n v="-0.66666666666666663"/>
    <x v="0"/>
    <x v="0"/>
    <s v="Not Overdue"/>
    <x v="0"/>
    <s v="USD"/>
    <n v="6831.03"/>
  </r>
  <r>
    <s v="A2510000"/>
    <x v="64"/>
    <x v="62"/>
    <n v="1800028632"/>
    <x v="0"/>
    <x v="0"/>
    <x v="7"/>
    <s v="Edegbai, Uyoyou"/>
    <n v="0"/>
    <s v="November 2022 CAD Chargeback"/>
    <s v="473"/>
    <s v="DR"/>
    <s v=""/>
    <d v="2022-12-21T00:00:00"/>
    <d v="2022-12-21T00:00:00"/>
    <d v="2023-01-20T00:00:00"/>
    <s v="NGN"/>
    <n v="712607"/>
    <n v="-20"/>
    <x v="0"/>
    <n v="-0.66666666666666663"/>
    <x v="0"/>
    <x v="0"/>
    <s v="Not Overdue"/>
    <x v="0"/>
    <s v="USD"/>
    <n v="1597.95"/>
  </r>
  <r>
    <s v="A2510000"/>
    <x v="64"/>
    <x v="62"/>
    <n v="1800028682"/>
    <x v="0"/>
    <x v="0"/>
    <x v="7"/>
    <s v="Edegbai, Uyoyou"/>
    <n v="0"/>
    <s v="Oct-Nov 2022 Logistics"/>
    <s v="473"/>
    <s v="DR"/>
    <s v=""/>
    <d v="2022-12-21T00:00:00"/>
    <d v="2022-12-21T00:00:00"/>
    <d v="2023-01-20T00:00:00"/>
    <s v="NGN"/>
    <n v="190349.67"/>
    <n v="-20"/>
    <x v="0"/>
    <n v="-0.66666666666666663"/>
    <x v="0"/>
    <x v="0"/>
    <s v="Not Overdue"/>
    <x v="0"/>
    <s v="USD"/>
    <n v="426.84"/>
  </r>
  <r>
    <s v="A2510000"/>
    <x v="64"/>
    <x v="62"/>
    <n v="1800028681"/>
    <x v="0"/>
    <x v="0"/>
    <x v="7"/>
    <s v="Edegbai, Uyoyou"/>
    <n v="0"/>
    <s v="Offshore Radar Surveillance (GI Analyst OCT-NOV)"/>
    <s v="473"/>
    <s v="DR"/>
    <s v=""/>
    <d v="2022-12-21T00:00:00"/>
    <d v="2022-12-21T00:00:00"/>
    <d v="2023-01-20T00:00:00"/>
    <s v="NGN"/>
    <n v="836103"/>
    <n v="-20"/>
    <x v="0"/>
    <n v="-0.66666666666666663"/>
    <x v="0"/>
    <x v="0"/>
    <s v="Not Overdue"/>
    <x v="0"/>
    <s v="USD"/>
    <n v="1874.88"/>
  </r>
  <r>
    <s v="A2510000"/>
    <x v="64"/>
    <x v="62"/>
    <n v="1800028690"/>
    <x v="0"/>
    <x v="0"/>
    <x v="7"/>
    <s v="Edegbai, Uyoyou"/>
    <n v="0"/>
    <s v="SE  1002371669_AGO Services_Aug to Sept 2022_NGN"/>
    <s v="473"/>
    <s v="DR"/>
    <s v=""/>
    <d v="2022-12-15T00:00:00"/>
    <d v="2022-12-15T00:00:00"/>
    <d v="2023-01-20T00:00:00"/>
    <s v="NGN"/>
    <n v="20695976.649999999"/>
    <n v="-20"/>
    <x v="0"/>
    <n v="-0.66666666666666663"/>
    <x v="0"/>
    <x v="0"/>
    <s v="Not Overdue"/>
    <x v="0"/>
    <s v="USD"/>
    <n v="46460.4"/>
  </r>
  <r>
    <s v="A2510000"/>
    <x v="64"/>
    <x v="62"/>
    <n v="1800028689"/>
    <x v="0"/>
    <x v="0"/>
    <x v="7"/>
    <s v="Edegbai, Uyoyou"/>
    <n v="0"/>
    <s v="SE  1002371671_AGO Services_Sept to Oct 2022_USD"/>
    <s v="473"/>
    <s v="DR"/>
    <s v=""/>
    <d v="2022-12-15T00:00:00"/>
    <d v="2022-12-15T00:00:00"/>
    <d v="2023-01-20T00:00:00"/>
    <s v="NGN"/>
    <n v="20754458.649999999"/>
    <n v="-20"/>
    <x v="0"/>
    <n v="-0.66666666666666663"/>
    <x v="0"/>
    <x v="0"/>
    <s v="Not Overdue"/>
    <x v="0"/>
    <s v="USD"/>
    <n v="46591.68"/>
  </r>
  <r>
    <s v="A2510000"/>
    <x v="64"/>
    <x v="62"/>
    <n v="1800028633"/>
    <x v="0"/>
    <x v="0"/>
    <x v="7"/>
    <s v="Edegbai, Uyoyou"/>
    <n v="0"/>
    <s v="SE 1002371167 Oct-Dec 2022 Desktop Services"/>
    <s v="473"/>
    <s v="DR"/>
    <s v=""/>
    <d v="2022-12-21T00:00:00"/>
    <d v="2022-12-21T00:00:00"/>
    <d v="2023-01-20T00:00:00"/>
    <s v="NGN"/>
    <n v="48563095.770000003"/>
    <n v="-20"/>
    <x v="0"/>
    <n v="-0.66666666666666663"/>
    <x v="0"/>
    <x v="0"/>
    <s v="Not Overdue"/>
    <x v="0"/>
    <s v="USD"/>
    <n v="108897.89"/>
  </r>
  <r>
    <s v="A2510000"/>
    <x v="64"/>
    <x v="62"/>
    <n v="1800028635"/>
    <x v="0"/>
    <x v="0"/>
    <x v="7"/>
    <s v="Edegbai, Uyoyou"/>
    <n v="0"/>
    <s v="SE 1002371168 Oct-Dec 2022 Info Mgt Servs"/>
    <s v="473"/>
    <s v="DR"/>
    <s v=""/>
    <d v="2022-12-21T00:00:00"/>
    <d v="2022-12-21T00:00:00"/>
    <d v="2023-01-20T00:00:00"/>
    <s v="NGN"/>
    <n v="9774719.1500000004"/>
    <n v="-20"/>
    <x v="0"/>
    <n v="-0.66666666666666663"/>
    <x v="0"/>
    <x v="0"/>
    <s v="Not Overdue"/>
    <x v="0"/>
    <s v="USD"/>
    <n v="21918.83"/>
  </r>
  <r>
    <s v="A2510000"/>
    <x v="64"/>
    <x v="62"/>
    <n v="1800028638"/>
    <x v="0"/>
    <x v="0"/>
    <x v="7"/>
    <s v="Edegbai, Uyoyou"/>
    <n v="0"/>
    <s v="SE 1002371170 Oct-Dec 2022 Collaboration Services"/>
    <s v="473"/>
    <s v="DR"/>
    <s v=""/>
    <d v="2022-12-21T00:00:00"/>
    <d v="2022-12-21T00:00:00"/>
    <d v="2023-01-20T00:00:00"/>
    <s v="NGN"/>
    <n v="4069492.93"/>
    <n v="-20"/>
    <x v="0"/>
    <n v="-0.66666666666666663"/>
    <x v="0"/>
    <x v="0"/>
    <s v="Not Overdue"/>
    <x v="0"/>
    <s v="USD"/>
    <n v="9125.43"/>
  </r>
  <r>
    <s v="A2510000"/>
    <x v="64"/>
    <x v="62"/>
    <n v="1800028640"/>
    <x v="0"/>
    <x v="0"/>
    <x v="7"/>
    <s v="Edegbai, Uyoyou"/>
    <n v="0"/>
    <s v="SE 1002371172 Oct-Dec 2022 Transmission Services"/>
    <s v="473"/>
    <s v="DR"/>
    <s v=""/>
    <d v="2022-12-21T00:00:00"/>
    <d v="2022-12-21T00:00:00"/>
    <d v="2023-01-20T00:00:00"/>
    <s v="NGN"/>
    <n v="3169232.89"/>
    <n v="-20"/>
    <x v="0"/>
    <n v="-0.66666666666666663"/>
    <x v="0"/>
    <x v="0"/>
    <s v="Not Overdue"/>
    <x v="0"/>
    <s v="USD"/>
    <n v="7106.69"/>
  </r>
  <r>
    <s v="A2510000"/>
    <x v="64"/>
    <x v="62"/>
    <n v="1800028641"/>
    <x v="0"/>
    <x v="0"/>
    <x v="7"/>
    <s v="Edegbai, Uyoyou"/>
    <n v="0"/>
    <s v="SE 1002371173 Oct-Dec 2022 Switching Services"/>
    <s v="473"/>
    <s v="DR"/>
    <s v=""/>
    <d v="2022-12-21T00:00:00"/>
    <d v="2022-12-21T00:00:00"/>
    <d v="2023-01-20T00:00:00"/>
    <s v="NGN"/>
    <n v="3110301.52"/>
    <n v="-20"/>
    <x v="0"/>
    <n v="-0.66666666666666663"/>
    <x v="0"/>
    <x v="0"/>
    <s v="Not Overdue"/>
    <x v="0"/>
    <s v="USD"/>
    <n v="6974.54"/>
  </r>
  <r>
    <s v="A2510000"/>
    <x v="64"/>
    <x v="62"/>
    <n v="1800028643"/>
    <x v="0"/>
    <x v="0"/>
    <x v="7"/>
    <s v="Edegbai, Uyoyou"/>
    <n v="0"/>
    <s v="SE 1002371182 Oct-Dec 2022 Telephone Usage Service"/>
    <s v="473"/>
    <s v="DR"/>
    <s v=""/>
    <d v="2022-12-21T00:00:00"/>
    <d v="2022-12-21T00:00:00"/>
    <d v="2023-01-20T00:00:00"/>
    <s v="NGN"/>
    <n v="11673043.199999999"/>
    <n v="-20"/>
    <x v="0"/>
    <n v="-0.66666666666666663"/>
    <x v="0"/>
    <x v="0"/>
    <s v="Not Overdue"/>
    <x v="0"/>
    <s v="USD"/>
    <n v="26175.63"/>
  </r>
  <r>
    <s v="A2510000"/>
    <x v="64"/>
    <x v="62"/>
    <n v="1800028644"/>
    <x v="0"/>
    <x v="0"/>
    <x v="7"/>
    <s v="Edegbai, Uyoyou"/>
    <n v="0"/>
    <s v="SE 1002371183 Oct-Dec 2022 OCC Central Ops Monitor"/>
    <s v="473"/>
    <s v="DR"/>
    <s v=""/>
    <d v="2022-12-21T00:00:00"/>
    <d v="2022-12-21T00:00:00"/>
    <d v="2023-01-20T00:00:00"/>
    <s v="NGN"/>
    <n v="2423483.67"/>
    <n v="-20"/>
    <x v="0"/>
    <n v="-0.66666666666666663"/>
    <x v="0"/>
    <x v="0"/>
    <s v="Not Overdue"/>
    <x v="0"/>
    <s v="USD"/>
    <n v="5434.42"/>
  </r>
  <r>
    <s v="A2510000"/>
    <x v="64"/>
    <x v="62"/>
    <n v="1800028646"/>
    <x v="0"/>
    <x v="0"/>
    <x v="7"/>
    <s v="Edegbai, Uyoyou"/>
    <n v="0"/>
    <s v="SE 1002371184 Oct-Dec 2022 Data Comm Servs (nWAN &amp;"/>
    <s v="473"/>
    <s v="DR"/>
    <s v=""/>
    <d v="2022-12-21T00:00:00"/>
    <d v="2022-12-21T00:00:00"/>
    <d v="2023-01-20T00:00:00"/>
    <s v="NGN"/>
    <n v="29072716.719999999"/>
    <n v="-20"/>
    <x v="0"/>
    <n v="-0.66666666666666663"/>
    <x v="0"/>
    <x v="0"/>
    <s v="Not Overdue"/>
    <x v="0"/>
    <s v="USD"/>
    <n v="65192.66"/>
  </r>
  <r>
    <s v="A2510000"/>
    <x v="64"/>
    <x v="62"/>
    <n v="1800028648"/>
    <x v="0"/>
    <x v="0"/>
    <x v="7"/>
    <s v="Edegbai, Uyoyou"/>
    <n v="0"/>
    <s v="SE 1002371185 Oct-Dec 2022 Datacoms Maint &amp; Supp"/>
    <s v="473"/>
    <s v="DR"/>
    <s v=""/>
    <d v="2022-12-21T00:00:00"/>
    <d v="2022-12-21T00:00:00"/>
    <d v="2023-01-20T00:00:00"/>
    <s v="NGN"/>
    <n v="11410665.68"/>
    <n v="-20"/>
    <x v="0"/>
    <n v="-0.66666666666666663"/>
    <x v="0"/>
    <x v="0"/>
    <s v="Not Overdue"/>
    <x v="0"/>
    <s v="USD"/>
    <n v="25587.279999999999"/>
  </r>
  <r>
    <s v="A2510000"/>
    <x v="64"/>
    <x v="62"/>
    <n v="1800028650"/>
    <x v="0"/>
    <x v="0"/>
    <x v="7"/>
    <s v="Edegbai, Uyoyou"/>
    <n v="0"/>
    <s v="SE 1002371186 Oct-Dec 2022  Hosting &amp; Storage"/>
    <s v="473"/>
    <s v="DR"/>
    <s v=""/>
    <d v="2022-12-21T00:00:00"/>
    <d v="2022-12-21T00:00:00"/>
    <d v="2023-01-20T00:00:00"/>
    <s v="NGN"/>
    <n v="11956625.880000001"/>
    <n v="-20"/>
    <x v="0"/>
    <n v="-0.66666666666666663"/>
    <x v="0"/>
    <x v="0"/>
    <s v="Not Overdue"/>
    <x v="0"/>
    <s v="USD"/>
    <n v="26811.54"/>
  </r>
  <r>
    <s v="A2510000"/>
    <x v="64"/>
    <x v="62"/>
    <n v="1800028652"/>
    <x v="0"/>
    <x v="0"/>
    <x v="7"/>
    <s v="Edegbai, Uyoyou"/>
    <n v="0"/>
    <s v="SE 1002371187 Oct-Dec 2022 HSE Support"/>
    <s v="473"/>
    <s v="DR"/>
    <s v=""/>
    <d v="2022-12-21T00:00:00"/>
    <d v="2022-12-21T00:00:00"/>
    <d v="2023-01-20T00:00:00"/>
    <s v="NGN"/>
    <n v="2615678.71"/>
    <n v="-20"/>
    <x v="0"/>
    <n v="-0.66666666666666663"/>
    <x v="0"/>
    <x v="0"/>
    <s v="Not Overdue"/>
    <x v="0"/>
    <s v="USD"/>
    <n v="5865.4"/>
  </r>
  <r>
    <s v="A2510000"/>
    <x v="64"/>
    <x v="62"/>
    <n v="1800028653"/>
    <x v="0"/>
    <x v="0"/>
    <x v="7"/>
    <s v="Edegbai, Uyoyou"/>
    <n v="0"/>
    <s v="SE 1002371188 Oct-Dec 2022 PCD Support"/>
    <s v="473"/>
    <s v="DR"/>
    <s v=""/>
    <d v="2022-12-21T00:00:00"/>
    <d v="2022-12-21T00:00:00"/>
    <d v="2023-01-20T00:00:00"/>
    <s v="NGN"/>
    <n v="1971599.75"/>
    <n v="-20"/>
    <x v="0"/>
    <n v="-0.66666666666666663"/>
    <x v="0"/>
    <x v="0"/>
    <s v="Not Overdue"/>
    <x v="0"/>
    <s v="USD"/>
    <n v="4421.12"/>
  </r>
  <r>
    <s v="A2510000"/>
    <x v="64"/>
    <x v="62"/>
    <n v="1800028655"/>
    <x v="0"/>
    <x v="0"/>
    <x v="7"/>
    <s v="Edegbai, Uyoyou"/>
    <n v="0"/>
    <s v="SE 1002371189 Oct-Dec 2022 Eng &amp; IM Appl Supp Serv"/>
    <s v="473"/>
    <s v="DR"/>
    <s v=""/>
    <d v="2022-12-21T00:00:00"/>
    <d v="2022-12-21T00:00:00"/>
    <d v="2023-01-20T00:00:00"/>
    <s v="NGN"/>
    <n v="1719801.34"/>
    <n v="-20"/>
    <x v="0"/>
    <n v="-0.66666666666666663"/>
    <x v="0"/>
    <x v="0"/>
    <s v="Not Overdue"/>
    <x v="0"/>
    <s v="USD"/>
    <n v="3856.48"/>
  </r>
  <r>
    <s v="A2510000"/>
    <x v="64"/>
    <x v="62"/>
    <n v="1800028656"/>
    <x v="0"/>
    <x v="0"/>
    <x v="7"/>
    <s v="Edegbai, Uyoyou"/>
    <n v="0"/>
    <s v="SE 1002371190 Oct-Dec 2022 Sharepoint IM delivery"/>
    <s v="473"/>
    <s v="DR"/>
    <s v=""/>
    <d v="2022-12-21T00:00:00"/>
    <d v="2022-12-21T00:00:00"/>
    <d v="2023-01-20T00:00:00"/>
    <s v="NGN"/>
    <n v="2815182.5"/>
    <n v="-20"/>
    <x v="0"/>
    <n v="-0.66666666666666663"/>
    <x v="0"/>
    <x v="0"/>
    <s v="Not Overdue"/>
    <x v="0"/>
    <s v="USD"/>
    <n v="6312.77"/>
  </r>
  <r>
    <s v="A2510000"/>
    <x v="64"/>
    <x v="62"/>
    <n v="1800028657"/>
    <x v="0"/>
    <x v="0"/>
    <x v="7"/>
    <s v="Edegbai, Uyoyou"/>
    <n v="0"/>
    <s v="SE 1002371191 Oct-Dec 2022 IM Support Services for"/>
    <s v="473"/>
    <s v="DR"/>
    <s v=""/>
    <d v="2022-12-21T00:00:00"/>
    <d v="2022-12-21T00:00:00"/>
    <d v="2023-01-20T00:00:00"/>
    <s v="NGN"/>
    <n v="2407721.87"/>
    <n v="-20"/>
    <x v="0"/>
    <n v="-0.66666666666666663"/>
    <x v="0"/>
    <x v="0"/>
    <s v="Not Overdue"/>
    <x v="0"/>
    <s v="USD"/>
    <n v="5399.08"/>
  </r>
  <r>
    <s v="A2510000"/>
    <x v="64"/>
    <x v="62"/>
    <n v="1800028658"/>
    <x v="0"/>
    <x v="0"/>
    <x v="7"/>
    <s v="Edegbai, Uyoyou"/>
    <n v="0"/>
    <s v="SE 1002371192 Oct-Dec 2022 Bonga Vsat and Telephon"/>
    <s v="473"/>
    <s v="DR"/>
    <s v=""/>
    <d v="2022-12-21T00:00:00"/>
    <d v="2022-12-21T00:00:00"/>
    <d v="2023-01-20T00:00:00"/>
    <s v="NGN"/>
    <n v="2168705"/>
    <n v="-20"/>
    <x v="0"/>
    <n v="-0.66666666666666663"/>
    <x v="0"/>
    <x v="0"/>
    <s v="Not Overdue"/>
    <x v="0"/>
    <s v="USD"/>
    <n v="4863.1000000000004"/>
  </r>
  <r>
    <s v="A2510000"/>
    <x v="64"/>
    <x v="62"/>
    <n v="1800028660"/>
    <x v="0"/>
    <x v="0"/>
    <x v="7"/>
    <s v="Edegbai, Uyoyou"/>
    <n v="0"/>
    <s v="SE 1002371193 Oct-Dec 2022 Bonga Smart Field Suppo"/>
    <s v="473"/>
    <s v="DR"/>
    <s v=""/>
    <d v="2022-12-21T00:00:00"/>
    <d v="2022-12-21T00:00:00"/>
    <d v="2023-01-20T00:00:00"/>
    <s v="NGN"/>
    <n v="5650000"/>
    <n v="-20"/>
    <x v="0"/>
    <n v="-0.66666666666666663"/>
    <x v="0"/>
    <x v="0"/>
    <s v="Not Overdue"/>
    <x v="0"/>
    <s v="USD"/>
    <n v="12669.56"/>
  </r>
  <r>
    <s v="A2510000"/>
    <x v="64"/>
    <x v="62"/>
    <n v="1800028661"/>
    <x v="0"/>
    <x v="0"/>
    <x v="7"/>
    <s v="Edegbai, Uyoyou"/>
    <n v="0"/>
    <s v="SE 1002371194 Oct-Dec 2022 Bonga Tetra Radio Suppo"/>
    <s v="473"/>
    <s v="DR"/>
    <s v=""/>
    <d v="2022-12-21T00:00:00"/>
    <d v="2022-12-21T00:00:00"/>
    <d v="2023-01-20T00:00:00"/>
    <s v="NGN"/>
    <n v="643908.1"/>
    <n v="-20"/>
    <x v="0"/>
    <n v="-0.66666666666666663"/>
    <x v="0"/>
    <x v="0"/>
    <s v="Not Overdue"/>
    <x v="0"/>
    <s v="USD"/>
    <n v="1443.9"/>
  </r>
  <r>
    <s v="A2510000"/>
    <x v="64"/>
    <x v="62"/>
    <n v="1800028634"/>
    <x v="0"/>
    <x v="0"/>
    <x v="7"/>
    <s v="Edegbai, Uyoyou"/>
    <n v="0"/>
    <s v="SE 1002371195 Oct-Dec 2022 Desktop Services"/>
    <s v="467"/>
    <s v="DR"/>
    <s v=""/>
    <d v="2022-12-21T00:00:00"/>
    <d v="2022-12-21T00:00:00"/>
    <d v="2023-01-20T00:00:00"/>
    <s v="USD"/>
    <n v="19896.47"/>
    <n v="-20"/>
    <x v="0"/>
    <n v="-0.66666666666666663"/>
    <x v="0"/>
    <x v="0"/>
    <s v="Not Overdue"/>
    <x v="0"/>
    <s v="USD"/>
    <n v="19896.47"/>
  </r>
  <r>
    <s v="A2510000"/>
    <x v="64"/>
    <x v="62"/>
    <n v="1800028636"/>
    <x v="0"/>
    <x v="0"/>
    <x v="7"/>
    <s v="Edegbai, Uyoyou"/>
    <n v="0"/>
    <s v="SE 1002371197 Oct-Dec 2022 Info Mgt Servs"/>
    <s v="467"/>
    <s v="DR"/>
    <s v=""/>
    <d v="2022-12-21T00:00:00"/>
    <d v="2022-12-21T00:00:00"/>
    <d v="2023-01-20T00:00:00"/>
    <s v="USD"/>
    <n v="6583.55"/>
    <n v="-20"/>
    <x v="0"/>
    <n v="-0.66666666666666663"/>
    <x v="0"/>
    <x v="0"/>
    <s v="Not Overdue"/>
    <x v="0"/>
    <s v="USD"/>
    <n v="6583.55"/>
  </r>
  <r>
    <s v="A2510000"/>
    <x v="64"/>
    <x v="62"/>
    <n v="1800028637"/>
    <x v="0"/>
    <x v="0"/>
    <x v="7"/>
    <s v="Edegbai, Uyoyou"/>
    <n v="0"/>
    <s v="SE 1002371198 Oct-Dec 2022 SharePoint Satellite"/>
    <s v="467"/>
    <s v="DR"/>
    <s v=""/>
    <d v="2022-12-21T00:00:00"/>
    <d v="2022-12-21T00:00:00"/>
    <d v="2023-01-20T00:00:00"/>
    <s v="USD"/>
    <n v="21894"/>
    <n v="-20"/>
    <x v="0"/>
    <n v="-0.66666666666666663"/>
    <x v="0"/>
    <x v="0"/>
    <s v="Not Overdue"/>
    <x v="0"/>
    <s v="USD"/>
    <n v="21894"/>
  </r>
  <r>
    <s v="A2510000"/>
    <x v="64"/>
    <x v="62"/>
    <n v="1800028639"/>
    <x v="0"/>
    <x v="0"/>
    <x v="7"/>
    <s v="Edegbai, Uyoyou"/>
    <n v="0"/>
    <s v="SE 1002371199 Oct-Dec 2022 Collaboration Services"/>
    <s v="467"/>
    <s v="DR"/>
    <s v=""/>
    <d v="2022-12-21T00:00:00"/>
    <d v="2022-12-21T00:00:00"/>
    <d v="2023-01-20T00:00:00"/>
    <s v="USD"/>
    <n v="20632.36"/>
    <n v="-20"/>
    <x v="0"/>
    <n v="-0.66666666666666663"/>
    <x v="0"/>
    <x v="0"/>
    <s v="Not Overdue"/>
    <x v="0"/>
    <s v="USD"/>
    <n v="20632.36"/>
  </r>
  <r>
    <s v="A2510000"/>
    <x v="64"/>
    <x v="62"/>
    <n v="1800028642"/>
    <x v="0"/>
    <x v="0"/>
    <x v="7"/>
    <s v="Edegbai, Uyoyou"/>
    <n v="0"/>
    <s v="SE 1002371200 Oct-Dec 2022 Switching Services"/>
    <s v="467"/>
    <s v="DR"/>
    <s v=""/>
    <d v="2022-12-21T00:00:00"/>
    <d v="2022-12-21T00:00:00"/>
    <d v="2023-01-20T00:00:00"/>
    <s v="USD"/>
    <n v="10009.98"/>
    <n v="-20"/>
    <x v="0"/>
    <n v="-0.66666666666666663"/>
    <x v="0"/>
    <x v="0"/>
    <s v="Not Overdue"/>
    <x v="0"/>
    <s v="USD"/>
    <n v="10009.98"/>
  </r>
  <r>
    <s v="A2510000"/>
    <x v="64"/>
    <x v="62"/>
    <n v="1800028645"/>
    <x v="0"/>
    <x v="0"/>
    <x v="7"/>
    <s v="Edegbai, Uyoyou"/>
    <n v="0"/>
    <s v="SE 1002371201 Oct-Dec 2022 OCC Central Ops Monitor"/>
    <s v="467"/>
    <s v="DR"/>
    <s v=""/>
    <d v="2022-12-21T00:00:00"/>
    <d v="2022-12-21T00:00:00"/>
    <d v="2023-01-20T00:00:00"/>
    <s v="USD"/>
    <n v="959.8"/>
    <n v="-20"/>
    <x v="0"/>
    <n v="-0.66666666666666663"/>
    <x v="0"/>
    <x v="0"/>
    <s v="Not Overdue"/>
    <x v="0"/>
    <s v="USD"/>
    <n v="959.8"/>
  </r>
  <r>
    <s v="A2510000"/>
    <x v="64"/>
    <x v="62"/>
    <n v="1800028647"/>
    <x v="0"/>
    <x v="0"/>
    <x v="7"/>
    <s v="Edegbai, Uyoyou"/>
    <n v="0"/>
    <s v="SE 1002371202 Oct-Dec 2022 Data Comm Servs (nWAN &amp;"/>
    <s v="467"/>
    <s v="DR"/>
    <s v=""/>
    <d v="2022-12-21T00:00:00"/>
    <d v="2022-12-21T00:00:00"/>
    <d v="2023-01-20T00:00:00"/>
    <s v="USD"/>
    <n v="5797.18"/>
    <n v="-20"/>
    <x v="0"/>
    <n v="-0.66666666666666663"/>
    <x v="0"/>
    <x v="0"/>
    <s v="Not Overdue"/>
    <x v="0"/>
    <s v="USD"/>
    <n v="5797.18"/>
  </r>
  <r>
    <s v="A2510000"/>
    <x v="64"/>
    <x v="62"/>
    <n v="1800028649"/>
    <x v="0"/>
    <x v="0"/>
    <x v="7"/>
    <s v="Edegbai, Uyoyou"/>
    <n v="0"/>
    <s v="SE 1002371203 Oct-Dec 2022 Datacoms Maint &amp; Supp"/>
    <s v="467"/>
    <s v="DR"/>
    <s v=""/>
    <d v="2022-12-21T00:00:00"/>
    <d v="2022-12-21T00:00:00"/>
    <d v="2023-01-20T00:00:00"/>
    <s v="USD"/>
    <n v="28497.5"/>
    <n v="-20"/>
    <x v="0"/>
    <n v="-0.66666666666666663"/>
    <x v="0"/>
    <x v="0"/>
    <s v="Not Overdue"/>
    <x v="0"/>
    <s v="USD"/>
    <n v="28497.5"/>
  </r>
  <r>
    <s v="A2510000"/>
    <x v="64"/>
    <x v="62"/>
    <n v="1800028651"/>
    <x v="0"/>
    <x v="0"/>
    <x v="7"/>
    <s v="Edegbai, Uyoyou"/>
    <n v="0"/>
    <s v="SE 1002371204 Oct-Dec 2022  Hosting &amp; Storage"/>
    <s v="467"/>
    <s v="DR"/>
    <s v=""/>
    <d v="2022-12-21T00:00:00"/>
    <d v="2022-12-21T00:00:00"/>
    <d v="2023-01-20T00:00:00"/>
    <s v="USD"/>
    <n v="478068.6"/>
    <n v="-20"/>
    <x v="0"/>
    <n v="-0.66666666666666663"/>
    <x v="0"/>
    <x v="0"/>
    <s v="Not Overdue"/>
    <x v="0"/>
    <s v="USD"/>
    <n v="478068.6"/>
  </r>
  <r>
    <s v="A2510000"/>
    <x v="64"/>
    <x v="62"/>
    <n v="1800028654"/>
    <x v="0"/>
    <x v="0"/>
    <x v="7"/>
    <s v="Edegbai, Uyoyou"/>
    <n v="0"/>
    <s v="SE 1002371205 Oct-Dec 2022 PCD Support"/>
    <s v="467"/>
    <s v="DR"/>
    <s v=""/>
    <d v="2022-12-21T00:00:00"/>
    <d v="2022-12-21T00:00:00"/>
    <d v="2023-01-20T00:00:00"/>
    <s v="USD"/>
    <n v="3818.22"/>
    <n v="-20"/>
    <x v="0"/>
    <n v="-0.66666666666666663"/>
    <x v="0"/>
    <x v="0"/>
    <s v="Not Overdue"/>
    <x v="0"/>
    <s v="USD"/>
    <n v="3818.22"/>
  </r>
  <r>
    <s v="A2510000"/>
    <x v="64"/>
    <x v="62"/>
    <n v="1800028659"/>
    <x v="0"/>
    <x v="0"/>
    <x v="7"/>
    <s v="Edegbai, Uyoyou"/>
    <n v="0"/>
    <s v="SE 1002371207 Oct-Dec 2022 Bonga Vsat and Telephon"/>
    <s v="467"/>
    <s v="DR"/>
    <s v=""/>
    <d v="2022-12-21T00:00:00"/>
    <d v="2022-12-21T00:00:00"/>
    <d v="2023-01-20T00:00:00"/>
    <s v="USD"/>
    <n v="337311.74"/>
    <n v="-20"/>
    <x v="0"/>
    <n v="-0.66666666666666663"/>
    <x v="0"/>
    <x v="0"/>
    <s v="Not Overdue"/>
    <x v="0"/>
    <s v="USD"/>
    <n v="337311.74"/>
  </r>
  <r>
    <s v="A2510000"/>
    <x v="64"/>
    <x v="62"/>
    <n v="1800028662"/>
    <x v="0"/>
    <x v="0"/>
    <x v="7"/>
    <s v="Edegbai, Uyoyou"/>
    <n v="0"/>
    <s v="SE 1002371208 Oct-Dec 2022 Bonga Tetra Radio Suppo"/>
    <s v="467"/>
    <s v="DR"/>
    <s v=""/>
    <d v="2022-12-21T00:00:00"/>
    <d v="2022-12-21T00:00:00"/>
    <d v="2023-01-20T00:00:00"/>
    <s v="USD"/>
    <n v="11241.55"/>
    <n v="-20"/>
    <x v="0"/>
    <n v="-0.66666666666666663"/>
    <x v="0"/>
    <x v="0"/>
    <s v="Not Overdue"/>
    <x v="0"/>
    <s v="USD"/>
    <n v="11241.55"/>
  </r>
  <r>
    <s v="A2510000"/>
    <x v="64"/>
    <x v="62"/>
    <n v="1800028688"/>
    <x v="0"/>
    <x v="0"/>
    <x v="7"/>
    <s v="Edegbai, Uyoyou"/>
    <n v="0"/>
    <s v="SE1002371668_AGO Services_Jul to Aug 2022_NGN"/>
    <s v="473"/>
    <s v="DR"/>
    <s v=""/>
    <d v="2022-12-15T00:00:00"/>
    <d v="2022-12-15T00:00:00"/>
    <d v="2023-01-20T00:00:00"/>
    <s v="NGN"/>
    <n v="23674082.25"/>
    <n v="-20"/>
    <x v="0"/>
    <n v="-0.66666666666666663"/>
    <x v="0"/>
    <x v="0"/>
    <s v="Not Overdue"/>
    <x v="0"/>
    <s v="USD"/>
    <n v="53145.95"/>
  </r>
  <r>
    <s v="A2510000"/>
    <x v="64"/>
    <x v="62"/>
    <n v="1800028692"/>
    <x v="0"/>
    <x v="0"/>
    <x v="7"/>
    <s v="Edegbai, Uyoyou"/>
    <n v="0"/>
    <s v="SE-1002371668_Bonga Pilotage_Vessel serv_Jul-Aug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4"/>
    <x v="0"/>
    <x v="0"/>
    <x v="7"/>
    <s v="Edegbai, Uyoyou"/>
    <n v="0"/>
    <s v="SE-1002371669_Bonga Pilotage_Vessel serv_Aug-Sep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3"/>
    <x v="0"/>
    <x v="0"/>
    <x v="7"/>
    <s v="Edegbai, Uyoyou"/>
    <n v="0"/>
    <s v="SE-1002371671_Bonga Pilotage_Vessel serv_Sep-Oct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1"/>
    <x v="0"/>
    <x v="0"/>
    <x v="7"/>
    <s v="Edegbai, Uyoyou"/>
    <n v="0"/>
    <s v="SE-1002378488_CB Bonga Pilotage_Oct to Nov 2022"/>
    <s v="473"/>
    <s v="DR"/>
    <s v=""/>
    <d v="2022-12-15T00:00:00"/>
    <d v="2022-12-15T00:00:00"/>
    <d v="2023-01-20T00:00:00"/>
    <s v="NGN"/>
    <n v="2648064"/>
    <n v="-20"/>
    <x v="0"/>
    <n v="-0.66666666666666663"/>
    <x v="0"/>
    <x v="0"/>
    <s v="Not Overdue"/>
    <x v="0"/>
    <s v="USD"/>
    <n v="5944.64"/>
  </r>
  <r>
    <s v="A2510000"/>
    <x v="64"/>
    <x v="62"/>
    <n v="1800028684"/>
    <x v="0"/>
    <x v="0"/>
    <x v="7"/>
    <s v="Edegbai, Uyoyou"/>
    <n v="0"/>
    <s v="SPDC Logistics Charges to SNEPco"/>
    <s v="473"/>
    <s v="DR"/>
    <s v=""/>
    <d v="2022-12-21T00:00:00"/>
    <d v="2022-12-21T00:00:00"/>
    <d v="2023-01-20T00:00:00"/>
    <s v="NGN"/>
    <n v="72429.63"/>
    <n v="-20"/>
    <x v="0"/>
    <n v="-0.66666666666666663"/>
    <x v="0"/>
    <x v="0"/>
    <s v="Not Overdue"/>
    <x v="0"/>
    <s v="USD"/>
    <n v="162.41999999999999"/>
  </r>
  <r>
    <s v="A2510000"/>
    <x v="64"/>
    <x v="62"/>
    <n v="1800028683"/>
    <x v="0"/>
    <x v="0"/>
    <x v="7"/>
    <s v="Edegbai, Uyoyou"/>
    <n v="0"/>
    <s v="SPDC Logistics Charges to SNEPco Nov 2022"/>
    <s v="473"/>
    <s v="DR"/>
    <s v=""/>
    <d v="2022-12-21T00:00:00"/>
    <d v="2022-12-21T00:00:00"/>
    <d v="2023-01-20T00:00:00"/>
    <s v="NGN"/>
    <n v="53235.78"/>
    <n v="-20"/>
    <x v="0"/>
    <n v="-0.66666666666666663"/>
    <x v="0"/>
    <x v="0"/>
    <s v="Not Overdue"/>
    <x v="0"/>
    <s v="USD"/>
    <n v="119.38"/>
  </r>
  <r>
    <s v="A2510000"/>
    <x v="64"/>
    <x v="62"/>
    <n v="1800028695"/>
    <x v="0"/>
    <x v="0"/>
    <x v="7"/>
    <s v="Edegbai, Uyoyou"/>
    <n v="0"/>
    <s v="SS&amp;W Projects invoice recovery"/>
    <s v="473"/>
    <s v="DR"/>
    <s v=""/>
    <d v="2022-12-21T00:00:00"/>
    <d v="2022-12-21T00:00:00"/>
    <d v="2023-01-20T00:00:00"/>
    <s v="NGN"/>
    <n v="338625"/>
    <n v="-20"/>
    <x v="0"/>
    <n v="-0.66666666666666663"/>
    <x v="0"/>
    <x v="0"/>
    <s v="Not Overdue"/>
    <x v="0"/>
    <s v="USD"/>
    <n v="759.33"/>
  </r>
  <r>
    <s v="A2510000"/>
    <x v="64"/>
    <x v="62"/>
    <n v="1800028696"/>
    <x v="0"/>
    <x v="0"/>
    <x v="7"/>
    <s v="Edegbai, Uyoyou"/>
    <n v="0"/>
    <s v="SS&amp;W Projects invoice recovery"/>
    <s v="467"/>
    <s v="DR"/>
    <s v=""/>
    <d v="2022-12-21T00:00:00"/>
    <d v="2022-12-21T00:00:00"/>
    <d v="2023-01-20T00:00:00"/>
    <s v="USD"/>
    <n v="4644"/>
    <n v="-20"/>
    <x v="0"/>
    <n v="-0.66666666666666663"/>
    <x v="0"/>
    <x v="0"/>
    <s v="Not Overdue"/>
    <x v="0"/>
    <s v="USD"/>
    <n v="4644"/>
  </r>
  <r>
    <s v="A2510000"/>
    <x v="64"/>
    <x v="62"/>
    <n v="1800028626"/>
    <x v="0"/>
    <x v="0"/>
    <x v="7"/>
    <s v="Edegbai, Uyoyou"/>
    <n v="0"/>
    <s v="Charge back for cabling works"/>
    <s v="473"/>
    <s v="DR"/>
    <s v=""/>
    <d v="2022-12-20T00:00:00"/>
    <d v="2022-12-20T00:00:00"/>
    <d v="2023-01-19T00:00:00"/>
    <s v="NGN"/>
    <n v="1324007"/>
    <n v="-19"/>
    <x v="0"/>
    <n v="-0.6333333333333333"/>
    <x v="0"/>
    <x v="0"/>
    <s v="Not Overdue"/>
    <x v="0"/>
    <s v="USD"/>
    <n v="2968.95"/>
  </r>
  <r>
    <s v="A2510000"/>
    <x v="64"/>
    <x v="62"/>
    <n v="1800028625"/>
    <x v="0"/>
    <x v="0"/>
    <x v="7"/>
    <s v="Edegbai, Uyoyou"/>
    <n v="0"/>
    <s v="Charge back for Network devices and cabling"/>
    <s v="473"/>
    <s v="DR"/>
    <s v=""/>
    <d v="2022-12-20T00:00:00"/>
    <d v="2022-12-20T00:00:00"/>
    <d v="2023-01-19T00:00:00"/>
    <s v="NGN"/>
    <n v="1433900"/>
    <n v="-19"/>
    <x v="0"/>
    <n v="-0.6333333333333333"/>
    <x v="0"/>
    <x v="0"/>
    <s v="Not Overdue"/>
    <x v="0"/>
    <s v="USD"/>
    <n v="3215.38"/>
  </r>
  <r>
    <s v="A2510000"/>
    <x v="64"/>
    <x v="62"/>
    <n v="1800028629"/>
    <x v="0"/>
    <x v="0"/>
    <x v="7"/>
    <s v="Edegbai, Uyoyou"/>
    <n v="0"/>
    <s v="Jun Dec 2022 cost recovery from SNEPCO"/>
    <s v="467"/>
    <s v="DR"/>
    <s v=""/>
    <d v="2022-12-20T00:00:00"/>
    <d v="2022-12-20T00:00:00"/>
    <d v="2023-01-19T00:00:00"/>
    <s v="USD"/>
    <n v="870"/>
    <n v="-19"/>
    <x v="0"/>
    <n v="-0.6333333333333333"/>
    <x v="0"/>
    <x v="0"/>
    <s v="Not Overdue"/>
    <x v="0"/>
    <s v="USD"/>
    <n v="870"/>
  </r>
  <r>
    <s v="A2510000"/>
    <x v="64"/>
    <x v="62"/>
    <n v="1800028628"/>
    <x v="0"/>
    <x v="0"/>
    <x v="7"/>
    <s v="Edegbai, Uyoyou"/>
    <n v="0"/>
    <s v="Media Cost recovery from SNEPCo"/>
    <s v="473"/>
    <s v="DR"/>
    <s v=""/>
    <d v="2022-12-20T00:00:00"/>
    <d v="2022-12-20T00:00:00"/>
    <d v="2023-01-19T00:00:00"/>
    <s v="NGN"/>
    <n v="107231.25"/>
    <n v="-19"/>
    <x v="0"/>
    <n v="-0.6333333333333333"/>
    <x v="0"/>
    <x v="0"/>
    <s v="Not Overdue"/>
    <x v="0"/>
    <s v="USD"/>
    <n v="240.46"/>
  </r>
  <r>
    <s v="A2510000"/>
    <x v="64"/>
    <x v="62"/>
    <n v="1800028617"/>
    <x v="0"/>
    <x v="0"/>
    <x v="7"/>
    <s v="Edegbai, Uyoyou"/>
    <n v="0"/>
    <s v="SPDC Charges to SNEPCO NOV  2022"/>
    <s v="473"/>
    <s v="DR"/>
    <s v=""/>
    <d v="2022-12-20T00:00:00"/>
    <d v="2022-12-20T00:00:00"/>
    <d v="2023-01-19T00:00:00"/>
    <s v="NGN"/>
    <n v="8948774.9499999993"/>
    <n v="-19"/>
    <x v="0"/>
    <n v="-0.6333333333333333"/>
    <x v="0"/>
    <x v="0"/>
    <s v="Not Overdue"/>
    <x v="0"/>
    <s v="USD"/>
    <n v="20066.73"/>
  </r>
  <r>
    <s v="A2510000"/>
    <x v="64"/>
    <x v="62"/>
    <n v="1800028618"/>
    <x v="0"/>
    <x v="0"/>
    <x v="7"/>
    <s v="Edegbai, Uyoyou"/>
    <n v="0"/>
    <s v="SPDC Charges to SNEPCO NOV  2022"/>
    <s v="467"/>
    <s v="DR"/>
    <s v=""/>
    <d v="2022-12-20T00:00:00"/>
    <d v="2022-12-20T00:00:00"/>
    <d v="2023-01-19T00:00:00"/>
    <s v="USD"/>
    <n v="66278.36"/>
    <n v="-19"/>
    <x v="0"/>
    <n v="-0.6333333333333333"/>
    <x v="0"/>
    <x v="0"/>
    <s v="Not Overdue"/>
    <x v="0"/>
    <s v="USD"/>
    <n v="66278.36"/>
  </r>
  <r>
    <s v="A2510000"/>
    <x v="64"/>
    <x v="62"/>
    <n v="1800028600"/>
    <x v="0"/>
    <x v="0"/>
    <x v="7"/>
    <s v="Edegbai, Uyoyou"/>
    <n v="0"/>
    <s v="NG02_SE1002382741_CB Bonga LHT Vessel_Aug 2022_NGN"/>
    <s v="473"/>
    <s v="DR"/>
    <s v=""/>
    <d v="2022-12-19T00:00:00"/>
    <d v="2022-12-19T00:00:00"/>
    <d v="2023-01-18T00:00:00"/>
    <s v="NGN"/>
    <n v="20549347.27"/>
    <n v="-18"/>
    <x v="0"/>
    <n v="-0.6"/>
    <x v="0"/>
    <x v="0"/>
    <s v="Not Overdue"/>
    <x v="0"/>
    <s v="USD"/>
    <n v="46094.239999999998"/>
  </r>
  <r>
    <s v="A2510000"/>
    <x v="64"/>
    <x v="62"/>
    <n v="1800028601"/>
    <x v="0"/>
    <x v="0"/>
    <x v="7"/>
    <s v="Edegbai, Uyoyou"/>
    <n v="0"/>
    <s v="NG02_SE1002382741_Hose Handler Service_Aug 2022_US"/>
    <s v="467"/>
    <s v="DR"/>
    <s v=""/>
    <d v="2022-12-19T00:00:00"/>
    <d v="2022-12-19T00:00:00"/>
    <d v="2023-01-18T00:00:00"/>
    <s v="USD"/>
    <n v="100666.3"/>
    <n v="-18"/>
    <x v="0"/>
    <n v="-0.6"/>
    <x v="0"/>
    <x v="0"/>
    <s v="Not Overdue"/>
    <x v="0"/>
    <s v="USD"/>
    <n v="100666.3"/>
  </r>
  <r>
    <s v="A2510000"/>
    <x v="64"/>
    <x v="62"/>
    <n v="1800028593"/>
    <x v="0"/>
    <x v="0"/>
    <x v="7"/>
    <s v="Edegbai, Uyoyou"/>
    <n v="0"/>
    <s v="Oct 2022 INFRA RECOVERY"/>
    <s v="473"/>
    <s v="DR"/>
    <s v=""/>
    <d v="2022-12-16T00:00:00"/>
    <d v="2022-12-16T00:00:00"/>
    <d v="2023-01-15T00:00:00"/>
    <s v="NGN"/>
    <n v="216916938.81999999"/>
    <n v="-15"/>
    <x v="0"/>
    <n v="-0.5"/>
    <x v="0"/>
    <x v="0"/>
    <s v="Not Overdue"/>
    <x v="0"/>
    <s v="USD"/>
    <n v="486956.85"/>
  </r>
  <r>
    <s v="A2510000"/>
    <x v="64"/>
    <x v="62"/>
    <n v="1800028585"/>
    <x v="0"/>
    <x v="0"/>
    <x v="7"/>
    <s v="Edegbai, Uyoyou"/>
    <n v="0"/>
    <s v="Osuji  Blessing Fresh OSP"/>
    <s v="467"/>
    <s v="DR"/>
    <s v=""/>
    <d v="2022-12-15T00:00:00"/>
    <d v="2022-12-15T00:00:00"/>
    <d v="2023-01-14T00:00:00"/>
    <s v="USD"/>
    <n v="135"/>
    <n v="-14"/>
    <x v="0"/>
    <n v="-0.46666666666666667"/>
    <x v="0"/>
    <x v="0"/>
    <s v="Not Overdue"/>
    <x v="0"/>
    <s v="USD"/>
    <n v="135"/>
  </r>
  <r>
    <s v="A2510000"/>
    <x v="64"/>
    <x v="62"/>
    <n v="1800028555"/>
    <x v="0"/>
    <x v="0"/>
    <x v="7"/>
    <s v="Edegbai, Uyoyou"/>
    <n v="0"/>
    <s v="SNEPCO-Dec 2022 REALLOCATION OF PAYROLL BALANCES"/>
    <s v="771"/>
    <s v="DR"/>
    <s v=""/>
    <d v="2022-12-14T00:00:00"/>
    <d v="2022-12-14T00:00:00"/>
    <d v="2023-01-13T00:00:00"/>
    <s v="NGN"/>
    <n v="201711335.21000001"/>
    <n v="-13"/>
    <x v="0"/>
    <n v="-0.43333333333333335"/>
    <x v="0"/>
    <x v="0"/>
    <s v="Not Overdue"/>
    <x v="0"/>
    <s v="USD"/>
    <n v="453124.34"/>
  </r>
  <r>
    <s v="A2510000"/>
    <x v="64"/>
    <x v="62"/>
    <n v="1800028540"/>
    <x v="0"/>
    <x v="0"/>
    <x v="7"/>
    <s v="Edegbai, Uyoyou"/>
    <n v="0"/>
    <s v="Learning Cost recovery from SNEPCo DEVELOPMENT"/>
    <s v="473"/>
    <s v="DR"/>
    <s v=""/>
    <d v="2022-12-12T00:00:00"/>
    <d v="2022-12-12T00:00:00"/>
    <d v="2023-01-11T00:00:00"/>
    <s v="NGN"/>
    <n v="20692646"/>
    <n v="-11"/>
    <x v="0"/>
    <n v="-0.36666666666666664"/>
    <x v="0"/>
    <x v="0"/>
    <s v="Not Overdue"/>
    <x v="0"/>
    <s v="USD"/>
    <n v="46502.58"/>
  </r>
  <r>
    <s v="A2510000"/>
    <x v="64"/>
    <x v="62"/>
    <n v="1800028541"/>
    <x v="0"/>
    <x v="0"/>
    <x v="7"/>
    <s v="Edegbai, Uyoyou"/>
    <n v="0"/>
    <s v="Learning Cost recovery from SNEPCo DEVELOPMENT"/>
    <s v="467"/>
    <s v="DR"/>
    <s v=""/>
    <d v="2022-12-12T00:00:00"/>
    <d v="2022-12-12T00:00:00"/>
    <d v="2023-01-11T00:00:00"/>
    <s v="USD"/>
    <n v="49701.5"/>
    <n v="-11"/>
    <x v="0"/>
    <n v="-0.36666666666666664"/>
    <x v="0"/>
    <x v="0"/>
    <s v="Not Overdue"/>
    <x v="0"/>
    <s v="USD"/>
    <n v="49701.5"/>
  </r>
  <r>
    <s v="A2510000"/>
    <x v="64"/>
    <x v="62"/>
    <n v="1800028532"/>
    <x v="0"/>
    <x v="0"/>
    <x v="7"/>
    <s v="Edegbai, Uyoyou"/>
    <n v="0"/>
    <s v="OCT 2022 PH SECURITY ESCORT-BY Nwaobiyebe London"/>
    <s v="473"/>
    <s v="DR"/>
    <s v=""/>
    <d v="2022-12-07T00:00:00"/>
    <d v="2022-12-07T00:00:00"/>
    <d v="2023-01-06T00:00:00"/>
    <s v="NGN"/>
    <n v="165288"/>
    <n v="-6"/>
    <x v="0"/>
    <n v="-0.2"/>
    <x v="0"/>
    <x v="0"/>
    <s v="Not Overdue"/>
    <x v="0"/>
    <s v="USD"/>
    <n v="372.13"/>
  </r>
  <r>
    <s v="A2510000"/>
    <x v="64"/>
    <x v="62"/>
    <n v="1800028425"/>
    <x v="0"/>
    <x v="0"/>
    <x v="7"/>
    <s v="Edegbai, Uyoyou"/>
    <n v="0"/>
    <s v="2022-SPDC DIVING COST RECOVERY FROM SNEPCO"/>
    <s v="473"/>
    <s v="DR"/>
    <s v=""/>
    <d v="2022-11-18T00:00:00"/>
    <d v="2022-11-18T00:00:00"/>
    <d v="2022-12-18T00:00:00"/>
    <s v="NGN"/>
    <n v="5802847.0800000001"/>
    <n v="13"/>
    <x v="5"/>
    <n v="0.43333333333333335"/>
    <x v="1"/>
    <x v="1"/>
    <s v="Overdue"/>
    <x v="0"/>
    <s v="USD"/>
    <n v="13118.5"/>
  </r>
  <r>
    <s v="A2510000"/>
    <x v="64"/>
    <x v="62"/>
    <n v="1800028426"/>
    <x v="0"/>
    <x v="0"/>
    <x v="7"/>
    <s v="Edegbai, Uyoyou"/>
    <n v="0"/>
    <s v="2022-SPDC DIVING COST RECOVERY FROM SNEPCO"/>
    <s v="467"/>
    <s v="DR"/>
    <s v=""/>
    <d v="2022-11-18T00:00:00"/>
    <d v="2022-11-18T00:00:00"/>
    <d v="2022-12-18T00:00:00"/>
    <s v="USD"/>
    <n v="22906"/>
    <n v="13"/>
    <x v="5"/>
    <n v="0.43333333333333335"/>
    <x v="1"/>
    <x v="1"/>
    <s v="Overdue"/>
    <x v="0"/>
    <s v="USD"/>
    <n v="22906"/>
  </r>
  <r>
    <s v="A2510000"/>
    <x v="64"/>
    <x v="62"/>
    <n v="1600004354"/>
    <x v="0"/>
    <x v="0"/>
    <x v="7"/>
    <s v="Edegbai, Uyoyou"/>
    <n v="0"/>
    <s v="SNEPCO-Dec 2022 REALLOCATION OF PAYROLL BALANCES"/>
    <s v="467"/>
    <s v="DG"/>
    <s v=""/>
    <d v="2022-12-14T00:00:00"/>
    <d v="2022-12-14T00:00:00"/>
    <d v="2022-12-14T00:00:00"/>
    <s v="USD"/>
    <n v="-25673.94"/>
    <n v="17"/>
    <x v="5"/>
    <n v="0.56666666666666665"/>
    <x v="1"/>
    <x v="1"/>
    <s v="Overdue"/>
    <x v="0"/>
    <s v="USD"/>
    <n v="-25673.94"/>
  </r>
  <r>
    <s v="A2510000"/>
    <x v="64"/>
    <x v="62"/>
    <n v="1600004337"/>
    <x v="0"/>
    <x v="0"/>
    <x v="7"/>
    <s v="Edegbai, Uyoyou"/>
    <n v="0"/>
    <s v="SNEPCO-Nov 2022 REALLOCATION OF PAYROLL BALANCES"/>
    <s v="467"/>
    <s v="DG"/>
    <s v=""/>
    <d v="2022-11-24T00:00:00"/>
    <d v="2022-11-24T00:00:00"/>
    <d v="2022-11-24T00:00:00"/>
    <s v="USD"/>
    <n v="-37140.17"/>
    <n v="37"/>
    <x v="1"/>
    <n v="1.2333333333333334"/>
    <x v="1"/>
    <x v="1"/>
    <s v="Overdue"/>
    <x v="0"/>
    <s v="USD"/>
    <n v="-37140.17"/>
  </r>
  <r>
    <s v="A2510000"/>
    <x v="64"/>
    <x v="62"/>
    <n v="1600004227"/>
    <x v="0"/>
    <x v="0"/>
    <x v="7"/>
    <s v="Edegbai, Uyoyou"/>
    <n v="0"/>
    <s v="SNEPCO-July 2022 REALLOCATION OF PAYROLL BALANCES"/>
    <s v="467"/>
    <s v="DG"/>
    <s v=""/>
    <d v="2022-07-25T00:00:00"/>
    <d v="2022-07-25T00:00:00"/>
    <d v="2022-07-25T00:00:00"/>
    <s v="USD"/>
    <n v="-42497.3"/>
    <n v="159"/>
    <x v="3"/>
    <n v="5.3"/>
    <x v="1"/>
    <x v="1"/>
    <s v="Overdue"/>
    <x v="0"/>
    <s v="USD"/>
    <n v="-42497.3"/>
  </r>
  <r>
    <s v="A2510000"/>
    <x v="64"/>
    <x v="62"/>
    <n v="1600004163"/>
    <x v="0"/>
    <x v="0"/>
    <x v="7"/>
    <s v="Edegbai, Uyoyou"/>
    <n v="0"/>
    <s v="SNEPCO-May 2022 REALLOCATION OF PAYROLL BALANCES"/>
    <s v="467"/>
    <s v="DG"/>
    <s v=""/>
    <d v="2022-05-24T00:00:00"/>
    <d v="2022-05-24T00:00:00"/>
    <d v="2022-05-23T00:00:00"/>
    <s v="USD"/>
    <n v="-27036.799999999999"/>
    <n v="222"/>
    <x v="4"/>
    <n v="7.4"/>
    <x v="2"/>
    <x v="1"/>
    <s v="Overdue"/>
    <x v="0"/>
    <s v="USD"/>
    <n v="-27036.799999999999"/>
  </r>
  <r>
    <s v="A2510000"/>
    <x v="64"/>
    <x v="62"/>
    <n v="1800027570"/>
    <x v="2"/>
    <x v="0"/>
    <x v="7"/>
    <s v="Edegbai, Uyoyou"/>
    <n v="0"/>
    <s v="OPTS 2022 BUDGET NO1 &amp; SPECIAL STUDIES ALLOCATION"/>
    <s v="7707"/>
    <s v="DR"/>
    <s v=""/>
    <d v="2022-04-12T00:00:00"/>
    <d v="2022-04-12T00:00:00"/>
    <d v="2022-05-12T00:00:00"/>
    <s v="USD"/>
    <n v="560048.5"/>
    <n v="233"/>
    <x v="4"/>
    <n v="7.7666666666666666"/>
    <x v="2"/>
    <x v="1"/>
    <s v="Overdue"/>
    <x v="0"/>
    <s v="USD"/>
    <n v="560048.5"/>
  </r>
  <r>
    <s v="A2510000"/>
    <x v="64"/>
    <x v="62"/>
    <n v="1600004151"/>
    <x v="0"/>
    <x v="0"/>
    <x v="7"/>
    <s v="Edegbai, Uyoyou"/>
    <n v="0"/>
    <s v="SNEPCO-Apr 2022 REALLOCATION OF PAYROLL BALANCES"/>
    <s v="467"/>
    <s v="DG"/>
    <s v=""/>
    <d v="2022-04-26T00:00:00"/>
    <d v="2022-04-26T00:00:00"/>
    <d v="2022-04-26T00:00:00"/>
    <s v="USD"/>
    <n v="-48819.29"/>
    <n v="249"/>
    <x v="4"/>
    <n v="8.3000000000000007"/>
    <x v="2"/>
    <x v="1"/>
    <s v="Overdue"/>
    <x v="0"/>
    <s v="USD"/>
    <n v="-48819.29"/>
  </r>
  <r>
    <s v="A2510000"/>
    <x v="64"/>
    <x v="62"/>
    <n v="1600004048"/>
    <x v="0"/>
    <x v="0"/>
    <x v="7"/>
    <s v="Edegbai, Uyoyou"/>
    <n v="0"/>
    <s v="SNEPCO-Mar 2022 REALLOCATION OF PAYROLL BALANCES"/>
    <s v="467"/>
    <s v="DG"/>
    <s v=""/>
    <d v="2022-03-24T00:00:00"/>
    <d v="2022-03-24T00:00:00"/>
    <d v="2022-03-24T00:00:00"/>
    <s v="USD"/>
    <n v="-26558.27"/>
    <n v="282"/>
    <x v="4"/>
    <n v="9.4"/>
    <x v="2"/>
    <x v="1"/>
    <s v="Overdue"/>
    <x v="0"/>
    <s v="USD"/>
    <n v="-26558.27"/>
  </r>
  <r>
    <s v="A2510000"/>
    <x v="64"/>
    <x v="62"/>
    <n v="1600003998"/>
    <x v="0"/>
    <x v="0"/>
    <x v="7"/>
    <s v="Edegbai, Uyoyou"/>
    <n v="0"/>
    <s v="SNEPCo-Feb 2022 REALLOCATION OF PAYROLL BALANCES"/>
    <s v="473"/>
    <s v="DG"/>
    <s v=""/>
    <d v="2022-02-22T00:00:00"/>
    <d v="2022-02-22T00:00:00"/>
    <d v="2022-02-22T00:00:00"/>
    <s v="NGN"/>
    <n v="-8472912"/>
    <n v="312"/>
    <x v="4"/>
    <n v="10.4"/>
    <x v="2"/>
    <x v="1"/>
    <s v="Overdue"/>
    <x v="0"/>
    <s v="USD"/>
    <n v="-20373.12"/>
  </r>
  <r>
    <s v="A2510000"/>
    <x v="64"/>
    <x v="62"/>
    <n v="1600003999"/>
    <x v="0"/>
    <x v="0"/>
    <x v="7"/>
    <s v="Edegbai, Uyoyou"/>
    <n v="0"/>
    <s v="SNEPCO-Feb 2022 REALLOCATION OF PAYROLL BALANCES"/>
    <s v="467"/>
    <s v="DG"/>
    <s v=""/>
    <d v="2022-02-22T00:00:00"/>
    <d v="2022-02-22T00:00:00"/>
    <d v="2022-02-22T00:00:00"/>
    <s v="USD"/>
    <n v="-10507.83"/>
    <n v="312"/>
    <x v="4"/>
    <n v="10.4"/>
    <x v="2"/>
    <x v="1"/>
    <s v="Overdue"/>
    <x v="0"/>
    <s v="USD"/>
    <n v="-10507.83"/>
  </r>
  <r>
    <s v="A2510000"/>
    <x v="64"/>
    <x v="62"/>
    <n v="1600003986"/>
    <x v="0"/>
    <x v="0"/>
    <x v="7"/>
    <s v="Edegbai, Uyoyou"/>
    <n v="0"/>
    <s v="SNEPCO-Jan 2022 REALLOCATION OF PAYROLL BALANCES"/>
    <s v="467"/>
    <s v="DG"/>
    <s v=""/>
    <d v="2022-01-27T00:00:00"/>
    <d v="2022-01-27T00:00:00"/>
    <d v="2022-01-27T00:00:00"/>
    <s v="USD"/>
    <n v="-49208.55"/>
    <n v="338"/>
    <x v="4"/>
    <n v="11.266666666666667"/>
    <x v="2"/>
    <x v="1"/>
    <s v="Overdue"/>
    <x v="0"/>
    <s v="USD"/>
    <n v="-49208.55"/>
  </r>
  <r>
    <s v="A2510000"/>
    <x v="64"/>
    <x v="62"/>
    <n v="1600003947"/>
    <x v="0"/>
    <x v="0"/>
    <x v="7"/>
    <s v="Edegbai, Uyoyou"/>
    <n v="0"/>
    <s v="SNEPCO-Nov 2021 REALLOCATION OF PAYROLL BALANCES"/>
    <s v="467"/>
    <s v="DG"/>
    <s v=""/>
    <d v="2021-11-23T00:00:00"/>
    <d v="2021-11-23T00:00:00"/>
    <d v="2021-11-23T00:00:00"/>
    <s v="USD"/>
    <n v="-32253.46"/>
    <n v="403"/>
    <x v="4"/>
    <n v="13.433333333333334"/>
    <x v="3"/>
    <x v="1"/>
    <s v="Overdue"/>
    <x v="0"/>
    <s v="USD"/>
    <n v="-32253.46"/>
  </r>
  <r>
    <s v="A2510000"/>
    <x v="64"/>
    <x v="62"/>
    <n v="104051359"/>
    <x v="0"/>
    <x v="0"/>
    <x v="7"/>
    <s v="Edegbai, Uyoyou"/>
    <s v="WHT Outstg"/>
    <s v="10% WHT in Inv 1800025368"/>
    <s v=""/>
    <s v="AB"/>
    <s v=""/>
    <d v="2021-03-16T00:00:00"/>
    <d v="2021-03-16T00:00:00"/>
    <d v="2021-03-16T00:00:00"/>
    <s v="NGN"/>
    <n v="7370395.4000000004"/>
    <n v="655"/>
    <x v="4"/>
    <n v="21.833333333333332"/>
    <x v="4"/>
    <x v="2"/>
    <s v="Overdue"/>
    <x v="1"/>
    <s v="USD"/>
    <n v="19420.990000000002"/>
  </r>
  <r>
    <s v="A2510000"/>
    <x v="64"/>
    <x v="62"/>
    <n v="103921343"/>
    <x v="0"/>
    <x v="0"/>
    <x v="7"/>
    <s v="Edegbai, Uyoyou"/>
    <s v="WHT Outstg"/>
    <s v="10% WHT on Inv 1800023548"/>
    <s v=""/>
    <s v="AB"/>
    <s v=""/>
    <d v="2020-05-27T00:00:00"/>
    <d v="2020-05-27T00:00:00"/>
    <d v="2020-05-27T00:00:00"/>
    <s v="NGN"/>
    <n v="14740790.800000001"/>
    <n v="948"/>
    <x v="4"/>
    <n v="31.6"/>
    <x v="4"/>
    <x v="2"/>
    <s v="Overdue"/>
    <x v="1"/>
    <s v="USD"/>
    <n v="40889.480000000003"/>
  </r>
  <r>
    <s v="A2510000"/>
    <x v="64"/>
    <x v="62"/>
    <n v="1800022672"/>
    <x v="0"/>
    <x v="0"/>
    <x v="7"/>
    <s v="Edegbai, Uyoyou"/>
    <n v="0"/>
    <s v="JULY 2019 Storage for Bonga Oil Spill Hoses CB"/>
    <s v="473"/>
    <s v="DR"/>
    <s v=""/>
    <d v="2019-10-04T00:00:00"/>
    <d v="2019-10-04T00:00:00"/>
    <d v="2019-11-03T00:00:00"/>
    <s v="NGN"/>
    <n v="97593.97"/>
    <n v="1154"/>
    <x v="4"/>
    <n v="38.466666666666669"/>
    <x v="4"/>
    <x v="1"/>
    <s v="Overdue"/>
    <x v="0"/>
    <s v="USD"/>
    <n v="318.41000000000003"/>
  </r>
  <r>
    <s v="A2510000"/>
    <x v="65"/>
    <x v="63"/>
    <n v="1800028712"/>
    <x v="0"/>
    <x v="0"/>
    <x v="7"/>
    <s v="Udo, Idongesit"/>
    <n v="0"/>
    <s v="Being Jul - Nov 2022 cost recovery from SITI BV"/>
    <s v="467"/>
    <s v="DR"/>
    <s v=""/>
    <d v="2022-12-29T00:00:00"/>
    <d v="2022-12-29T00:00:00"/>
    <d v="2023-01-28T00:00:00"/>
    <s v="USD"/>
    <n v="77292.17"/>
    <n v="-28"/>
    <x v="0"/>
    <n v="-0.93333333333333335"/>
    <x v="0"/>
    <x v="0"/>
    <s v="Not Overdue"/>
    <x v="0"/>
    <s v="USD"/>
    <n v="77292.17"/>
  </r>
  <r>
    <s v="A2510000"/>
    <x v="65"/>
    <x v="63"/>
    <n v="1800028608"/>
    <x v="0"/>
    <x v="0"/>
    <x v="7"/>
    <s v="Udo, Idongesit"/>
    <n v="0"/>
    <s v="Sunday Ifesemen Sal-ZZIT/500011/010106 GL-7220200"/>
    <s v="467"/>
    <s v="DR"/>
    <s v=""/>
    <d v="2022-12-19T00:00:00"/>
    <d v="2022-12-19T00:00:00"/>
    <d v="2023-01-18T00:00:00"/>
    <s v="USD"/>
    <n v="19881.599999999999"/>
    <n v="-18"/>
    <x v="0"/>
    <n v="-0.6"/>
    <x v="0"/>
    <x v="0"/>
    <s v="Not Overdue"/>
    <x v="0"/>
    <s v="USD"/>
    <n v="19881.599999999999"/>
  </r>
  <r>
    <s v="A2510000"/>
    <x v="65"/>
    <x v="63"/>
    <n v="1800028073"/>
    <x v="0"/>
    <x v="0"/>
    <x v="7"/>
    <s v="Udo, Idongesit"/>
    <n v="0"/>
    <s v="Virtual role Jan Jun 2022 cost recov from SITIBV"/>
    <s v="467"/>
    <s v="DR"/>
    <s v=""/>
    <d v="2022-08-18T00:00:00"/>
    <d v="2022-08-18T00:00:00"/>
    <d v="2022-09-17T00:00:00"/>
    <s v="USD"/>
    <n v="69092.45"/>
    <n v="105"/>
    <x v="3"/>
    <n v="3.5"/>
    <x v="1"/>
    <x v="1"/>
    <s v="Overdue"/>
    <x v="0"/>
    <s v="USD"/>
    <n v="69092.45"/>
  </r>
  <r>
    <s v="A2510000"/>
    <x v="66"/>
    <x v="64"/>
    <n v="1800028489"/>
    <x v="0"/>
    <x v="0"/>
    <x v="7"/>
    <s v="Udo, Idongesit"/>
    <n v="0"/>
    <s v="Epicure SIESTA Product Owner"/>
    <s v="467"/>
    <s v="DR"/>
    <s v=""/>
    <d v="2022-12-02T00:00:00"/>
    <d v="2022-12-02T00:00:00"/>
    <d v="2023-01-01T00:00:00"/>
    <s v="USD"/>
    <n v="34848"/>
    <n v="-1"/>
    <x v="0"/>
    <n v="-3.3333333333333333E-2"/>
    <x v="0"/>
    <x v="0"/>
    <s v="Not Overdue"/>
    <x v="0"/>
    <s v="USD"/>
    <n v="34848"/>
  </r>
  <r>
    <s v="A2510000"/>
    <x v="66"/>
    <x v="64"/>
    <n v="1400014761"/>
    <x v="0"/>
    <x v="0"/>
    <x v="7"/>
    <s v="Udo, Idongesit"/>
    <n v="0"/>
    <s v="Shell Global soln pmt"/>
    <s v=""/>
    <s v="DZ"/>
    <s v=""/>
    <d v="2020-09-03T00:00:00"/>
    <d v="2020-09-01T00:00:00"/>
    <d v="2020-09-03T00:00:00"/>
    <s v="USD"/>
    <n v="-18673.28"/>
    <n v="849"/>
    <x v="4"/>
    <n v="28.3"/>
    <x v="4"/>
    <x v="1"/>
    <s v="Overdue"/>
    <x v="0"/>
    <s v="USD"/>
    <n v="-18673.28"/>
  </r>
  <r>
    <s v="A2510000"/>
    <x v="67"/>
    <x v="65"/>
    <n v="1800025518"/>
    <x v="0"/>
    <x v="0"/>
    <x v="7"/>
    <s v="Udo, Idongesit"/>
    <n v="0"/>
    <s v="Cost Recovery-GL-A7600410 Cc-130390"/>
    <s v="467"/>
    <s v="DR"/>
    <s v=""/>
    <d v="2021-02-03T00:00:00"/>
    <d v="2021-02-03T00:00:00"/>
    <d v="2021-03-05T00:00:00"/>
    <s v="USD"/>
    <n v="175550.79"/>
    <n v="666"/>
    <x v="4"/>
    <n v="22.2"/>
    <x v="4"/>
    <x v="1"/>
    <s v="Overdue"/>
    <x v="0"/>
    <s v="USD"/>
    <n v="175550.79"/>
  </r>
  <r>
    <s v="A2510000"/>
    <x v="67"/>
    <x v="65"/>
    <n v="1800024130"/>
    <x v="0"/>
    <x v="0"/>
    <x v="7"/>
    <s v="Udo, Idongesit"/>
    <n v="0"/>
    <s v="Rec-ND Ezechukwu STIA Trip-Cc-101528- GL-A7260110"/>
    <s v="467"/>
    <s v="DR"/>
    <s v=""/>
    <d v="2020-06-05T00:00:00"/>
    <d v="2020-06-05T00:00:00"/>
    <d v="2020-07-05T00:00:00"/>
    <s v="USD"/>
    <n v="6484.14"/>
    <n v="909"/>
    <x v="4"/>
    <n v="30.3"/>
    <x v="4"/>
    <x v="1"/>
    <s v="Overdue"/>
    <x v="0"/>
    <s v="USD"/>
    <n v="6484.14"/>
  </r>
  <r>
    <s v="A2510000"/>
    <x v="68"/>
    <x v="66"/>
    <n v="1600004353"/>
    <x v="2"/>
    <x v="0"/>
    <x v="7"/>
    <s v="Udo, Idongesit"/>
    <n v="0"/>
    <s v="SPDC JV-Dec 2022 REALLOCATION OF PAYROLL BALANCES"/>
    <s v="771"/>
    <s v="DG"/>
    <s v=""/>
    <d v="2022-12-14T00:00:00"/>
    <d v="2022-12-14T00:00:00"/>
    <d v="2022-12-14T00:00:00"/>
    <s v="NGN"/>
    <n v="-7503280.2300000004"/>
    <n v="17"/>
    <x v="5"/>
    <n v="0.56666666666666665"/>
    <x v="1"/>
    <x v="1"/>
    <s v="Overdue"/>
    <x v="0"/>
    <s v="USD"/>
    <n v="-16855.37"/>
  </r>
  <r>
    <s v="A2510000"/>
    <x v="68"/>
    <x v="66"/>
    <n v="1600004336"/>
    <x v="2"/>
    <x v="0"/>
    <x v="7"/>
    <s v="Edegbai, Uyoyou"/>
    <n v="0"/>
    <s v="SPDC JV-Nov 2022 REALLOCATION OF PAYROLL BALANCES"/>
    <s v="771"/>
    <s v="DG"/>
    <s v=""/>
    <d v="2022-11-24T00:00:00"/>
    <d v="2022-11-24T00:00:00"/>
    <d v="2022-11-24T00:00:00"/>
    <s v="NGN"/>
    <n v="-10204618.35"/>
    <n v="37"/>
    <x v="1"/>
    <n v="1.2333333333333334"/>
    <x v="1"/>
    <x v="1"/>
    <s v="Overdue"/>
    <x v="0"/>
    <s v="USD"/>
    <n v="-23021.62"/>
  </r>
  <r>
    <s v="A2510000"/>
    <x v="68"/>
    <x v="66"/>
    <n v="1800028249"/>
    <x v="2"/>
    <x v="0"/>
    <x v="7"/>
    <s v="Edegbai, Uyoyou"/>
    <n v="0"/>
    <s v="Q3 2022 Service fees Assa North- Ohaji South"/>
    <s v="7707"/>
    <s v="DR"/>
    <s v=""/>
    <d v="2022-10-12T00:00:00"/>
    <d v="2022-10-12T00:00:00"/>
    <d v="2022-11-11T00:00:00"/>
    <s v="USD"/>
    <n v="611441.88"/>
    <n v="50"/>
    <x v="1"/>
    <n v="1.6666666666666667"/>
    <x v="1"/>
    <x v="1"/>
    <s v="Overdue"/>
    <x v="0"/>
    <s v="USD"/>
    <n v="611441.88"/>
  </r>
  <r>
    <s v="A2510000"/>
    <x v="68"/>
    <x v="66"/>
    <n v="1800028250"/>
    <x v="2"/>
    <x v="0"/>
    <x v="7"/>
    <s v="Edegbai, Uyoyou"/>
    <n v="0"/>
    <s v="Q3 2022 Service fees JV"/>
    <s v="7707"/>
    <s v="DR"/>
    <s v=""/>
    <d v="2022-10-12T00:00:00"/>
    <d v="2022-10-12T00:00:00"/>
    <d v="2022-11-11T00:00:00"/>
    <s v="USD"/>
    <n v="3763185.61"/>
    <n v="50"/>
    <x v="1"/>
    <n v="1.6666666666666667"/>
    <x v="1"/>
    <x v="1"/>
    <s v="Overdue"/>
    <x v="0"/>
    <s v="USD"/>
    <n v="3763185.61"/>
  </r>
  <r>
    <s v="A2510000"/>
    <x v="68"/>
    <x v="66"/>
    <n v="1600004309"/>
    <x v="2"/>
    <x v="0"/>
    <x v="7"/>
    <s v="Edegbai, Uyoyou"/>
    <n v="0"/>
    <s v="SPDC JV-Oct 2022 REALLOCATION OF PAYROLL BALANCES"/>
    <s v="771"/>
    <s v="DG"/>
    <s v=""/>
    <d v="2022-10-28T00:00:00"/>
    <d v="2022-10-28T00:00:00"/>
    <d v="2022-10-28T00:00:00"/>
    <s v="NGN"/>
    <n v="-5703588.1500000004"/>
    <n v="64"/>
    <x v="2"/>
    <n v="2.1333333333333333"/>
    <x v="1"/>
    <x v="1"/>
    <s v="Overdue"/>
    <x v="0"/>
    <s v="USD"/>
    <n v="-13032.13"/>
  </r>
  <r>
    <s v="A2510000"/>
    <x v="68"/>
    <x v="66"/>
    <n v="1600004261"/>
    <x v="2"/>
    <x v="0"/>
    <x v="7"/>
    <s v="Edegbai, Uyoyou"/>
    <n v="0"/>
    <s v="SPDC JV-Sept 2022 REALLOCATION OF PAYROLL BALANCES"/>
    <s v="771"/>
    <s v="DG"/>
    <s v=""/>
    <d v="2022-09-27T00:00:00"/>
    <d v="2022-09-27T00:00:00"/>
    <d v="2022-09-27T00:00:00"/>
    <s v="NGN"/>
    <n v="-5924388.1500000004"/>
    <n v="95"/>
    <x v="3"/>
    <n v="3.1666666666666665"/>
    <x v="1"/>
    <x v="1"/>
    <s v="Overdue"/>
    <x v="0"/>
    <s v="USD"/>
    <n v="-13758.8"/>
  </r>
  <r>
    <s v="A2510000"/>
    <x v="68"/>
    <x v="66"/>
    <n v="1600004241"/>
    <x v="2"/>
    <x v="0"/>
    <x v="7"/>
    <s v="Edegbai, Uyoyou"/>
    <n v="0"/>
    <s v="SPDC JV-Aug 2022 REALLOCATION OF PAYROLL BALANCES"/>
    <s v="771"/>
    <s v="DG"/>
    <s v=""/>
    <d v="2022-08-25T00:00:00"/>
    <d v="2022-08-25T00:00:00"/>
    <d v="2022-08-25T00:00:00"/>
    <s v="NGN"/>
    <n v="-9310172.3100000005"/>
    <n v="128"/>
    <x v="3"/>
    <n v="4.2666666666666666"/>
    <x v="1"/>
    <x v="1"/>
    <s v="Overdue"/>
    <x v="0"/>
    <s v="USD"/>
    <n v="-22067.9"/>
  </r>
  <r>
    <s v="A2510000"/>
    <x v="68"/>
    <x v="66"/>
    <n v="1800027961"/>
    <x v="2"/>
    <x v="0"/>
    <x v="7"/>
    <s v="Edegbai, Uyoyou"/>
    <n v="0"/>
    <s v="Q2 2022 Service fees Assa North- Ohaji South"/>
    <s v="7707"/>
    <s v="DR"/>
    <s v=""/>
    <d v="2022-07-16T00:00:00"/>
    <d v="2022-07-16T00:00:00"/>
    <d v="2022-08-15T00:00:00"/>
    <s v="USD"/>
    <n v="516683.6"/>
    <n v="138"/>
    <x v="3"/>
    <n v="4.5999999999999996"/>
    <x v="1"/>
    <x v="1"/>
    <s v="Overdue"/>
    <x v="0"/>
    <s v="USD"/>
    <n v="516683.6"/>
  </r>
  <r>
    <s v="A2510000"/>
    <x v="68"/>
    <x v="66"/>
    <n v="1800027960"/>
    <x v="2"/>
    <x v="0"/>
    <x v="7"/>
    <s v="Edegbai, Uyoyou"/>
    <n v="0"/>
    <s v="Q2 2022 Service fees JV"/>
    <s v="7707"/>
    <s v="DR"/>
    <s v=""/>
    <d v="2022-07-16T00:00:00"/>
    <d v="2022-07-16T00:00:00"/>
    <d v="2022-08-15T00:00:00"/>
    <s v="USD"/>
    <n v="3340698.02"/>
    <n v="138"/>
    <x v="3"/>
    <n v="4.5999999999999996"/>
    <x v="1"/>
    <x v="1"/>
    <s v="Overdue"/>
    <x v="0"/>
    <s v="USD"/>
    <n v="3340698.02"/>
  </r>
  <r>
    <s v="A2510000"/>
    <x v="68"/>
    <x v="66"/>
    <n v="1600004228"/>
    <x v="2"/>
    <x v="0"/>
    <x v="7"/>
    <s v="Edegbai, Uyoyou"/>
    <n v="0"/>
    <s v="SPDC JV-July 2022 REALLOCATION OF PAYROLL BALANCES"/>
    <s v="771"/>
    <s v="DG"/>
    <s v=""/>
    <d v="2022-07-25T00:00:00"/>
    <d v="2022-07-25T00:00:00"/>
    <d v="2022-07-25T00:00:00"/>
    <s v="NGN"/>
    <n v="-5703588.1500000004"/>
    <n v="159"/>
    <x v="3"/>
    <n v="5.3"/>
    <x v="1"/>
    <x v="1"/>
    <s v="Overdue"/>
    <x v="0"/>
    <s v="USD"/>
    <n v="-13746.79"/>
  </r>
  <r>
    <s v="A2510000"/>
    <x v="68"/>
    <x v="66"/>
    <n v="1600004181"/>
    <x v="2"/>
    <x v="0"/>
    <x v="7"/>
    <s v="Edegbai, Uyoyou"/>
    <n v="0"/>
    <s v="SPDC JV-June 2022 REALLOCATION OF PAYROLL BALANCES"/>
    <s v="771"/>
    <s v="DG"/>
    <s v=""/>
    <d v="2022-06-22T00:00:00"/>
    <d v="2022-06-22T00:00:00"/>
    <d v="2022-06-23T00:00:00"/>
    <s v="NGN"/>
    <n v="-5710788.1500000004"/>
    <n v="191"/>
    <x v="4"/>
    <n v="6.3666666666666663"/>
    <x v="2"/>
    <x v="1"/>
    <s v="Overdue"/>
    <x v="0"/>
    <s v="USD"/>
    <n v="-13756.15"/>
  </r>
  <r>
    <s v="A2510000"/>
    <x v="68"/>
    <x v="66"/>
    <n v="1600004162"/>
    <x v="2"/>
    <x v="0"/>
    <x v="7"/>
    <s v="Edegbai, Uyoyou"/>
    <n v="0"/>
    <s v="SPDC JV-May 2022 REALLOCATION OF PAYROLL BALANCES"/>
    <s v="771"/>
    <s v="DG"/>
    <s v=""/>
    <d v="2022-05-24T00:00:00"/>
    <d v="2022-05-24T00:00:00"/>
    <d v="2022-05-23T00:00:00"/>
    <s v="NGN"/>
    <n v="-5707188.1500000004"/>
    <n v="222"/>
    <x v="4"/>
    <n v="7.4"/>
    <x v="2"/>
    <x v="1"/>
    <s v="Overdue"/>
    <x v="0"/>
    <s v="USD"/>
    <n v="-13749.76"/>
  </r>
  <r>
    <s v="A2510000"/>
    <x v="68"/>
    <x v="66"/>
    <n v="1600004149"/>
    <x v="2"/>
    <x v="0"/>
    <x v="7"/>
    <s v="Edegbai, Uyoyou"/>
    <n v="0"/>
    <s v="SPDC JV-Apr 2022 REALLOCATION OF PAYROLL BALANCES"/>
    <s v="771"/>
    <s v="DG"/>
    <s v=""/>
    <d v="2022-04-26T00:00:00"/>
    <d v="2022-04-26T00:00:00"/>
    <d v="2022-04-26T00:00:00"/>
    <s v="NGN"/>
    <n v="-7852228.8700000001"/>
    <n v="249"/>
    <x v="4"/>
    <n v="8.3000000000000007"/>
    <x v="2"/>
    <x v="1"/>
    <s v="Overdue"/>
    <x v="0"/>
    <s v="USD"/>
    <n v="-18899.53"/>
  </r>
  <r>
    <s v="A2510000"/>
    <x v="68"/>
    <x v="66"/>
    <n v="1800027567"/>
    <x v="2"/>
    <x v="0"/>
    <x v="7"/>
    <s v="Edegbai, Uyoyou"/>
    <n v="0"/>
    <s v="Q1 2022 Service fees Assa North- Ohaji South"/>
    <s v="7707"/>
    <s v="DR"/>
    <s v=""/>
    <d v="2022-04-11T00:00:00"/>
    <d v="2022-04-11T00:00:00"/>
    <d v="2022-04-11T00:00:00"/>
    <s v="USD"/>
    <n v="544384.77"/>
    <n v="264"/>
    <x v="4"/>
    <n v="8.8000000000000007"/>
    <x v="2"/>
    <x v="1"/>
    <s v="Overdue"/>
    <x v="0"/>
    <s v="USD"/>
    <n v="544384.77"/>
  </r>
  <r>
    <s v="A2510000"/>
    <x v="68"/>
    <x v="66"/>
    <n v="1800027566"/>
    <x v="2"/>
    <x v="0"/>
    <x v="7"/>
    <s v="Edegbai, Uyoyou"/>
    <n v="0"/>
    <s v="Q1 2022 Service fees JV"/>
    <s v="7707"/>
    <s v="DR"/>
    <s v=""/>
    <d v="2022-04-11T00:00:00"/>
    <d v="2022-04-11T00:00:00"/>
    <d v="2022-04-11T00:00:00"/>
    <s v="USD"/>
    <n v="3165848.35"/>
    <n v="264"/>
    <x v="4"/>
    <n v="8.8000000000000007"/>
    <x v="2"/>
    <x v="1"/>
    <s v="Overdue"/>
    <x v="0"/>
    <s v="USD"/>
    <n v="3165848.35"/>
  </r>
  <r>
    <s v="A2510000"/>
    <x v="68"/>
    <x v="66"/>
    <n v="1600004046"/>
    <x v="2"/>
    <x v="0"/>
    <x v="7"/>
    <s v="Edegbai, Uyoyou"/>
    <n v="0"/>
    <s v="SPDC JV-Mar 2022 REALLOCATION OF PAYROLL BALANCES"/>
    <s v="771"/>
    <s v="DG"/>
    <s v=""/>
    <d v="2022-03-24T00:00:00"/>
    <d v="2022-03-24T00:00:00"/>
    <d v="2022-03-24T00:00:00"/>
    <s v="NGN"/>
    <n v="-5229779.57"/>
    <n v="282"/>
    <x v="4"/>
    <n v="9.4"/>
    <x v="2"/>
    <x v="1"/>
    <s v="Overdue"/>
    <x v="0"/>
    <s v="USD"/>
    <n v="-12579.19"/>
  </r>
  <r>
    <s v="A2510000"/>
    <x v="68"/>
    <x v="66"/>
    <n v="1600003997"/>
    <x v="2"/>
    <x v="0"/>
    <x v="7"/>
    <s v="Edegbai, Uyoyou"/>
    <n v="0"/>
    <s v="SPDC JV-Feb 2022 REALLOCATION OF PAYROLL BALANCES"/>
    <s v="771"/>
    <s v="DG"/>
    <s v=""/>
    <d v="2022-02-22T00:00:00"/>
    <d v="2022-02-22T00:00:00"/>
    <d v="2022-02-22T00:00:00"/>
    <s v="NGN"/>
    <n v="-25663559.57"/>
    <n v="312"/>
    <x v="4"/>
    <n v="10.4"/>
    <x v="2"/>
    <x v="1"/>
    <s v="Overdue"/>
    <x v="0"/>
    <s v="USD"/>
    <n v="-61708.03"/>
  </r>
  <r>
    <s v="A2510000"/>
    <x v="68"/>
    <x v="66"/>
    <n v="1800027226"/>
    <x v="2"/>
    <x v="0"/>
    <x v="7"/>
    <s v="Edegbai, Uyoyou"/>
    <n v="0"/>
    <s v="Q4 2021 Service fees Assa North Ohaji South"/>
    <s v="7707"/>
    <s v="DR"/>
    <s v=""/>
    <d v="2022-01-17T00:00:00"/>
    <d v="2022-01-17T00:00:00"/>
    <d v="2022-02-16T00:00:00"/>
    <s v="USD"/>
    <n v="611798.15"/>
    <n v="318"/>
    <x v="4"/>
    <n v="10.6"/>
    <x v="2"/>
    <x v="1"/>
    <s v="Overdue"/>
    <x v="0"/>
    <s v="USD"/>
    <n v="611798.15"/>
  </r>
  <r>
    <s v="A2510000"/>
    <x v="68"/>
    <x v="66"/>
    <n v="1800027225"/>
    <x v="2"/>
    <x v="0"/>
    <x v="7"/>
    <s v="Edegbai, Uyoyou"/>
    <n v="0"/>
    <s v="Q4 2021 Service fees JV"/>
    <s v="7707"/>
    <s v="DR"/>
    <s v=""/>
    <d v="2022-01-17T00:00:00"/>
    <d v="2022-01-17T00:00:00"/>
    <d v="2022-02-16T00:00:00"/>
    <s v="USD"/>
    <n v="4908038.1399999997"/>
    <n v="318"/>
    <x v="4"/>
    <n v="10.6"/>
    <x v="2"/>
    <x v="1"/>
    <s v="Overdue"/>
    <x v="0"/>
    <s v="USD"/>
    <n v="4908038.1399999997"/>
  </r>
  <r>
    <s v="A2510000"/>
    <x v="68"/>
    <x v="66"/>
    <n v="1600003983"/>
    <x v="2"/>
    <x v="0"/>
    <x v="7"/>
    <s v="Edegbai, Uyoyou"/>
    <n v="0"/>
    <s v="SPDC JV-Jan 2022 REALLOCATION OF PAYROLL BALANCES"/>
    <s v="771"/>
    <s v="DG"/>
    <s v=""/>
    <d v="2022-01-27T00:00:00"/>
    <d v="2022-01-27T00:00:00"/>
    <d v="2022-01-27T00:00:00"/>
    <s v="NGN"/>
    <n v="-5230225.55"/>
    <n v="338"/>
    <x v="4"/>
    <n v="11.266666666666667"/>
    <x v="2"/>
    <x v="1"/>
    <s v="Overdue"/>
    <x v="0"/>
    <s v="USD"/>
    <n v="-12593.34"/>
  </r>
  <r>
    <s v="A2510000"/>
    <x v="68"/>
    <x v="66"/>
    <n v="1600003961"/>
    <x v="2"/>
    <x v="0"/>
    <x v="7"/>
    <s v="Edegbai, Uyoyou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374"/>
    <x v="4"/>
    <n v="12.466666666666667"/>
    <x v="3"/>
    <x v="1"/>
    <s v="Overdue"/>
    <x v="0"/>
    <s v="USD"/>
    <n v="-13245.95"/>
  </r>
  <r>
    <s v="A2510000"/>
    <x v="68"/>
    <x v="66"/>
    <n v="1600003945"/>
    <x v="2"/>
    <x v="0"/>
    <x v="7"/>
    <s v="Edegbai, Uyoyou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403"/>
    <x v="4"/>
    <n v="13.433333333333334"/>
    <x v="3"/>
    <x v="1"/>
    <s v="Overdue"/>
    <x v="0"/>
    <s v="USD"/>
    <n v="-22809.84"/>
  </r>
  <r>
    <s v="A2510000"/>
    <x v="68"/>
    <x v="66"/>
    <n v="1600003924"/>
    <x v="2"/>
    <x v="0"/>
    <x v="7"/>
    <s v="Edegbai, Uyoyou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431"/>
    <x v="4"/>
    <n v="14.366666666666667"/>
    <x v="3"/>
    <x v="1"/>
    <s v="Overdue"/>
    <x v="0"/>
    <s v="USD"/>
    <n v="-12841.93"/>
  </r>
  <r>
    <s v="A2510000"/>
    <x v="68"/>
    <x v="66"/>
    <n v="1800026668"/>
    <x v="2"/>
    <x v="0"/>
    <x v="7"/>
    <s v="Edegbai, Uyoyou"/>
    <n v="0"/>
    <s v="Q3 2021 Service fees Assa North- Ohaji South"/>
    <s v="7707"/>
    <s v="DR"/>
    <s v=""/>
    <d v="2021-10-05T00:00:00"/>
    <d v="2021-10-05T00:00:00"/>
    <d v="2021-10-05T00:00:00"/>
    <s v="USD"/>
    <n v="871849"/>
    <n v="452"/>
    <x v="4"/>
    <n v="15.066666666666666"/>
    <x v="3"/>
    <x v="1"/>
    <s v="Overdue"/>
    <x v="0"/>
    <s v="USD"/>
    <n v="871849"/>
  </r>
  <r>
    <s v="A2510000"/>
    <x v="68"/>
    <x v="66"/>
    <n v="1800026666"/>
    <x v="2"/>
    <x v="0"/>
    <x v="7"/>
    <s v="Edegbai, Uyoyou"/>
    <n v="0"/>
    <s v="Q3 2021 Service fees JV"/>
    <s v="7707"/>
    <s v="DR"/>
    <s v=""/>
    <d v="2021-10-05T00:00:00"/>
    <d v="2021-10-05T00:00:00"/>
    <d v="2021-10-05T00:00:00"/>
    <s v="USD"/>
    <n v="4377375.5599999996"/>
    <n v="452"/>
    <x v="4"/>
    <n v="15.066666666666666"/>
    <x v="3"/>
    <x v="1"/>
    <s v="Overdue"/>
    <x v="0"/>
    <s v="USD"/>
    <n v="4377375.5599999996"/>
  </r>
  <r>
    <s v="A2510000"/>
    <x v="68"/>
    <x v="66"/>
    <n v="1600003886"/>
    <x v="2"/>
    <x v="0"/>
    <x v="7"/>
    <s v="Edegbai, Uyoyou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463"/>
    <x v="4"/>
    <n v="15.433333333333334"/>
    <x v="3"/>
    <x v="1"/>
    <s v="Overdue"/>
    <x v="0"/>
    <s v="USD"/>
    <n v="-12866.83"/>
  </r>
  <r>
    <s v="A2510000"/>
    <x v="68"/>
    <x v="66"/>
    <n v="1600003870"/>
    <x v="2"/>
    <x v="0"/>
    <x v="7"/>
    <s v="Edegbai, Uyoyou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492"/>
    <x v="4"/>
    <n v="16.399999999999999"/>
    <x v="3"/>
    <x v="1"/>
    <s v="Overdue"/>
    <x v="0"/>
    <s v="USD"/>
    <n v="-12882.14"/>
  </r>
  <r>
    <s v="A2510000"/>
    <x v="68"/>
    <x v="66"/>
    <n v="1800026294"/>
    <x v="2"/>
    <x v="0"/>
    <x v="7"/>
    <s v="Edegbai, Uyoyou"/>
    <n v="0"/>
    <s v="Q2 2021 Service fees Assa North- Ohaji South"/>
    <s v="7707"/>
    <s v="DR"/>
    <s v=""/>
    <d v="2021-07-09T00:00:00"/>
    <d v="2021-07-09T00:00:00"/>
    <d v="2021-08-08T00:00:00"/>
    <s v="USD"/>
    <n v="1030060.2"/>
    <n v="510"/>
    <x v="4"/>
    <n v="17"/>
    <x v="3"/>
    <x v="1"/>
    <s v="Overdue"/>
    <x v="0"/>
    <s v="USD"/>
    <n v="1030060.2"/>
  </r>
  <r>
    <s v="A2510000"/>
    <x v="68"/>
    <x v="66"/>
    <n v="1800026293"/>
    <x v="2"/>
    <x v="0"/>
    <x v="7"/>
    <s v="Edegbai, Uyoyou"/>
    <n v="0"/>
    <s v="Q2 2021 Service fees JV"/>
    <s v="7707"/>
    <s v="DR"/>
    <s v=""/>
    <d v="2021-07-09T00:00:00"/>
    <d v="2021-07-09T00:00:00"/>
    <d v="2021-08-08T00:00:00"/>
    <s v="USD"/>
    <n v="5115521.22"/>
    <n v="510"/>
    <x v="4"/>
    <n v="17"/>
    <x v="3"/>
    <x v="1"/>
    <s v="Overdue"/>
    <x v="0"/>
    <s v="USD"/>
    <n v="5115521.22"/>
  </r>
  <r>
    <s v="A2510000"/>
    <x v="68"/>
    <x v="66"/>
    <n v="1600003854"/>
    <x v="2"/>
    <x v="0"/>
    <x v="7"/>
    <s v="Edegbai, Uyoyou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523"/>
    <x v="4"/>
    <n v="17.433333333333334"/>
    <x v="3"/>
    <x v="1"/>
    <s v="Overdue"/>
    <x v="0"/>
    <s v="USD"/>
    <n v="-12867.76"/>
  </r>
  <r>
    <s v="A2510000"/>
    <x v="68"/>
    <x v="66"/>
    <n v="1600003781"/>
    <x v="2"/>
    <x v="0"/>
    <x v="7"/>
    <s v="Edegbai, Uyoyou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554"/>
    <x v="4"/>
    <n v="18.466666666666665"/>
    <x v="4"/>
    <x v="1"/>
    <s v="Overdue"/>
    <x v="0"/>
    <s v="USD"/>
    <n v="-12874.68"/>
  </r>
  <r>
    <s v="A2510000"/>
    <x v="68"/>
    <x v="66"/>
    <n v="1600003738"/>
    <x v="2"/>
    <x v="0"/>
    <x v="7"/>
    <s v="Edegbai, Uyoyou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585"/>
    <x v="4"/>
    <n v="19.5"/>
    <x v="4"/>
    <x v="1"/>
    <s v="Overdue"/>
    <x v="0"/>
    <s v="USD"/>
    <n v="-12848.11"/>
  </r>
  <r>
    <s v="A2510000"/>
    <x v="68"/>
    <x v="66"/>
    <n v="1800025802"/>
    <x v="2"/>
    <x v="0"/>
    <x v="7"/>
    <s v="Edegbai, Uyoyou"/>
    <n v="0"/>
    <s v="Q1 2021 Service fees Assa North- Ohaji South"/>
    <s v="7707"/>
    <s v="DR"/>
    <s v=""/>
    <d v="2021-04-06T00:00:00"/>
    <d v="2021-04-06T00:00:00"/>
    <d v="2021-05-06T00:00:00"/>
    <s v="USD"/>
    <n v="1047008.88"/>
    <n v="604"/>
    <x v="4"/>
    <n v="20.133333333333333"/>
    <x v="4"/>
    <x v="1"/>
    <s v="Overdue"/>
    <x v="0"/>
    <s v="USD"/>
    <n v="1047008.88"/>
  </r>
  <r>
    <s v="A2510000"/>
    <x v="68"/>
    <x v="66"/>
    <n v="1800025801"/>
    <x v="2"/>
    <x v="0"/>
    <x v="7"/>
    <s v="Edegbai, Uyoyou"/>
    <n v="0"/>
    <s v="Q1 2021 Service fees JV"/>
    <s v="7707"/>
    <s v="DR"/>
    <s v=""/>
    <d v="2021-04-06T00:00:00"/>
    <d v="2021-04-06T00:00:00"/>
    <d v="2021-05-06T00:00:00"/>
    <s v="USD"/>
    <n v="3917887.28"/>
    <n v="604"/>
    <x v="4"/>
    <n v="20.133333333333333"/>
    <x v="4"/>
    <x v="1"/>
    <s v="Overdue"/>
    <x v="0"/>
    <s v="USD"/>
    <n v="3917887.28"/>
  </r>
  <r>
    <s v="A2510000"/>
    <x v="68"/>
    <x v="66"/>
    <n v="1600003714"/>
    <x v="2"/>
    <x v="0"/>
    <x v="7"/>
    <s v="Edegbai, Uyoyou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618"/>
    <x v="4"/>
    <n v="20.6"/>
    <x v="4"/>
    <x v="1"/>
    <s v="Overdue"/>
    <x v="0"/>
    <s v="USD"/>
    <n v="-21500.29"/>
  </r>
  <r>
    <s v="A2510000"/>
    <x v="68"/>
    <x v="66"/>
    <n v="1600003688"/>
    <x v="2"/>
    <x v="0"/>
    <x v="7"/>
    <s v="Edegbai, Uyoyou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646"/>
    <x v="4"/>
    <n v="21.533333333333335"/>
    <x v="4"/>
    <x v="1"/>
    <s v="Overdue"/>
    <x v="0"/>
    <s v="USD"/>
    <n v="-35243.01"/>
  </r>
  <r>
    <s v="A2510000"/>
    <x v="68"/>
    <x v="66"/>
    <n v="1800025542"/>
    <x v="2"/>
    <x v="0"/>
    <x v="7"/>
    <s v="Edegbai, Uyoyou"/>
    <n v="0"/>
    <s v="CBCM chargbk from Shell excl. to JV - 1900342731"/>
    <s v="7707"/>
    <s v="DR"/>
    <s v=""/>
    <d v="2021-02-10T00:00:00"/>
    <d v="2021-02-10T00:00:00"/>
    <d v="2021-03-12T00:00:00"/>
    <s v="USD"/>
    <n v="389230.67"/>
    <n v="659"/>
    <x v="4"/>
    <n v="21.966666666666665"/>
    <x v="4"/>
    <x v="1"/>
    <s v="Overdue"/>
    <x v="0"/>
    <s v="USD"/>
    <n v="389230.67"/>
  </r>
  <r>
    <s v="A2510000"/>
    <x v="68"/>
    <x v="66"/>
    <n v="1600003664"/>
    <x v="2"/>
    <x v="0"/>
    <x v="7"/>
    <s v="Edegbai, Uyoyou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675"/>
    <x v="4"/>
    <n v="22.5"/>
    <x v="4"/>
    <x v="1"/>
    <s v="Overdue"/>
    <x v="0"/>
    <s v="USD"/>
    <n v="-13673.92"/>
  </r>
  <r>
    <s v="A2510000"/>
    <x v="68"/>
    <x v="66"/>
    <n v="1800025395"/>
    <x v="2"/>
    <x v="0"/>
    <x v="7"/>
    <s v="Edegbai, Uyoyou"/>
    <n v="0"/>
    <s v="Q4 2020 Service fees Assa North- Ohaji South"/>
    <s v="7707"/>
    <s v="DR"/>
    <s v=""/>
    <d v="2021-01-11T00:00:00"/>
    <d v="2021-01-11T00:00:00"/>
    <d v="2021-02-10T00:00:00"/>
    <s v="USD"/>
    <n v="1038275.48"/>
    <n v="689"/>
    <x v="4"/>
    <n v="22.966666666666665"/>
    <x v="4"/>
    <x v="1"/>
    <s v="Overdue"/>
    <x v="0"/>
    <s v="USD"/>
    <n v="1038275.48"/>
  </r>
  <r>
    <s v="A2510000"/>
    <x v="68"/>
    <x v="66"/>
    <n v="1800025394"/>
    <x v="2"/>
    <x v="0"/>
    <x v="7"/>
    <s v="Edegbai, Uyoyou"/>
    <n v="0"/>
    <s v="Q4 2020 Service fees JV"/>
    <s v="7707"/>
    <s v="DR"/>
    <s v=""/>
    <d v="2021-01-11T00:00:00"/>
    <d v="2021-01-11T00:00:00"/>
    <d v="2021-02-10T00:00:00"/>
    <s v="USD"/>
    <n v="5422498.0700000003"/>
    <n v="689"/>
    <x v="4"/>
    <n v="22.966666666666665"/>
    <x v="4"/>
    <x v="1"/>
    <s v="Overdue"/>
    <x v="0"/>
    <s v="USD"/>
    <n v="5422498.0700000003"/>
  </r>
  <r>
    <s v="A2510000"/>
    <x v="68"/>
    <x v="66"/>
    <n v="1600003522"/>
    <x v="2"/>
    <x v="0"/>
    <x v="7"/>
    <s v="Edegbai, Uyoyou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704"/>
    <x v="4"/>
    <n v="23.466666666666665"/>
    <x v="4"/>
    <x v="1"/>
    <s v="Overdue"/>
    <x v="0"/>
    <s v="USD"/>
    <n v="-13674.02"/>
  </r>
  <r>
    <s v="A2510000"/>
    <x v="68"/>
    <x v="66"/>
    <n v="1600003476"/>
    <x v="2"/>
    <x v="0"/>
    <x v="7"/>
    <s v="Edegbai, Uyoyou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43"/>
    <x v="4"/>
    <n v="24.766666666666666"/>
    <x v="4"/>
    <x v="1"/>
    <s v="Overdue"/>
    <x v="0"/>
    <s v="USD"/>
    <n v="-17272.38"/>
  </r>
  <r>
    <s v="A2510000"/>
    <x v="68"/>
    <x v="66"/>
    <n v="1600003450"/>
    <x v="2"/>
    <x v="0"/>
    <x v="7"/>
    <s v="Edegbai, Uyoyou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766"/>
    <x v="4"/>
    <n v="25.533333333333335"/>
    <x v="4"/>
    <x v="1"/>
    <s v="Overdue"/>
    <x v="0"/>
    <s v="USD"/>
    <n v="-24454.880000000001"/>
  </r>
  <r>
    <s v="A2510000"/>
    <x v="68"/>
    <x v="66"/>
    <n v="1800024861"/>
    <x v="2"/>
    <x v="0"/>
    <x v="7"/>
    <s v="Edegbai, Uyoyou"/>
    <n v="0"/>
    <s v="Q3 2020 Service fees Assa North- Ohaji South"/>
    <s v="7707"/>
    <s v="DR"/>
    <s v=""/>
    <d v="2020-10-07T00:00:00"/>
    <d v="2020-10-07T00:00:00"/>
    <d v="2020-11-06T00:00:00"/>
    <s v="USD"/>
    <n v="777043.2"/>
    <n v="785"/>
    <x v="4"/>
    <n v="26.166666666666668"/>
    <x v="4"/>
    <x v="1"/>
    <s v="Overdue"/>
    <x v="0"/>
    <s v="USD"/>
    <n v="777043.2"/>
  </r>
  <r>
    <s v="A2510000"/>
    <x v="68"/>
    <x v="66"/>
    <n v="1800024860"/>
    <x v="2"/>
    <x v="0"/>
    <x v="7"/>
    <s v="Edegbai, Uyoyou"/>
    <n v="0"/>
    <s v="Q3 2020 Service fees JV"/>
    <s v="7707"/>
    <s v="DR"/>
    <s v=""/>
    <d v="2020-10-07T00:00:00"/>
    <d v="2020-10-07T00:00:00"/>
    <d v="2020-11-06T00:00:00"/>
    <s v="USD"/>
    <n v="4409370"/>
    <n v="785"/>
    <x v="4"/>
    <n v="26.166666666666668"/>
    <x v="4"/>
    <x v="1"/>
    <s v="Overdue"/>
    <x v="0"/>
    <s v="USD"/>
    <n v="4409370"/>
  </r>
  <r>
    <s v="A2510000"/>
    <x v="68"/>
    <x v="66"/>
    <n v="1600003372"/>
    <x v="2"/>
    <x v="0"/>
    <x v="7"/>
    <s v="Edegbai, Uyoyou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799"/>
    <x v="4"/>
    <n v="26.633333333333333"/>
    <x v="4"/>
    <x v="1"/>
    <s v="Overdue"/>
    <x v="0"/>
    <s v="USD"/>
    <n v="-13673.92"/>
  </r>
  <r>
    <s v="A2510000"/>
    <x v="68"/>
    <x v="66"/>
    <n v="1600003335"/>
    <x v="2"/>
    <x v="0"/>
    <x v="7"/>
    <s v="Edegbai, Uyoyou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827"/>
    <x v="4"/>
    <n v="27.566666666666666"/>
    <x v="4"/>
    <x v="1"/>
    <s v="Overdue"/>
    <x v="0"/>
    <s v="USD"/>
    <n v="-13688.28"/>
  </r>
  <r>
    <s v="A2510000"/>
    <x v="68"/>
    <x v="66"/>
    <n v="1600003314"/>
    <x v="2"/>
    <x v="0"/>
    <x v="7"/>
    <s v="Edegbai, Uyoyou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857"/>
    <x v="4"/>
    <n v="28.566666666666666"/>
    <x v="4"/>
    <x v="1"/>
    <s v="Overdue"/>
    <x v="0"/>
    <s v="USD"/>
    <n v="-13681.1"/>
  </r>
  <r>
    <s v="A2510000"/>
    <x v="68"/>
    <x v="66"/>
    <n v="1800024359"/>
    <x v="2"/>
    <x v="0"/>
    <x v="7"/>
    <s v="Edegbai, Uyoyou"/>
    <n v="0"/>
    <s v="Q2 2020 Service fees Assa North- Ohaji South"/>
    <s v="7707"/>
    <s v="DR"/>
    <s v=""/>
    <d v="2020-07-09T00:00:00"/>
    <d v="2020-07-09T00:00:00"/>
    <d v="2020-08-08T00:00:00"/>
    <s v="USD"/>
    <n v="1016961.01"/>
    <n v="875"/>
    <x v="4"/>
    <n v="29.166666666666668"/>
    <x v="4"/>
    <x v="1"/>
    <s v="Overdue"/>
    <x v="0"/>
    <s v="USD"/>
    <n v="1016961.01"/>
  </r>
  <r>
    <s v="A2510000"/>
    <x v="68"/>
    <x v="66"/>
    <n v="1800024358"/>
    <x v="2"/>
    <x v="0"/>
    <x v="7"/>
    <s v="Edegbai, Uyoyou"/>
    <n v="0"/>
    <s v="Q2 2020 Service fees JV"/>
    <s v="7707"/>
    <s v="DR"/>
    <s v=""/>
    <d v="2020-07-09T00:00:00"/>
    <d v="2020-07-09T00:00:00"/>
    <d v="2020-08-08T00:00:00"/>
    <s v="USD"/>
    <n v="5229255.87"/>
    <n v="875"/>
    <x v="4"/>
    <n v="29.166666666666668"/>
    <x v="4"/>
    <x v="1"/>
    <s v="Overdue"/>
    <x v="0"/>
    <s v="USD"/>
    <n v="5229255.87"/>
  </r>
  <r>
    <s v="A2510000"/>
    <x v="68"/>
    <x v="66"/>
    <n v="1600003282"/>
    <x v="2"/>
    <x v="0"/>
    <x v="7"/>
    <s v="Edegbai, Uyoyou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892"/>
    <x v="4"/>
    <n v="29.733333333333334"/>
    <x v="4"/>
    <x v="1"/>
    <s v="Overdue"/>
    <x v="0"/>
    <s v="USD"/>
    <n v="-14402.28"/>
  </r>
  <r>
    <s v="A2510000"/>
    <x v="68"/>
    <x v="66"/>
    <n v="1600003242"/>
    <x v="2"/>
    <x v="0"/>
    <x v="7"/>
    <s v="Edegbai, Uyoyou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918"/>
    <x v="4"/>
    <n v="30.6"/>
    <x v="4"/>
    <x v="1"/>
    <s v="Overdue"/>
    <x v="0"/>
    <s v="USD"/>
    <n v="-14402.28"/>
  </r>
  <r>
    <s v="A2510000"/>
    <x v="68"/>
    <x v="66"/>
    <n v="1600003167"/>
    <x v="2"/>
    <x v="0"/>
    <x v="7"/>
    <s v="Edegbai, Uyoyou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954"/>
    <x v="4"/>
    <n v="31.8"/>
    <x v="4"/>
    <x v="1"/>
    <s v="Overdue"/>
    <x v="0"/>
    <s v="USD"/>
    <n v="-14379.61"/>
  </r>
  <r>
    <s v="A2510000"/>
    <x v="68"/>
    <x v="66"/>
    <n v="1800023849"/>
    <x v="2"/>
    <x v="0"/>
    <x v="7"/>
    <s v="Edegbai, Uyoyou"/>
    <n v="0"/>
    <s v="Q1 2020 Service fees Assa North- Ohaji South"/>
    <s v="7707"/>
    <s v="DR"/>
    <s v=""/>
    <d v="2020-04-09T00:00:00"/>
    <d v="2020-04-09T00:00:00"/>
    <d v="2020-05-09T00:00:00"/>
    <s v="USD"/>
    <n v="1265195.3"/>
    <n v="966"/>
    <x v="4"/>
    <n v="32.200000000000003"/>
    <x v="4"/>
    <x v="1"/>
    <s v="Overdue"/>
    <x v="0"/>
    <s v="USD"/>
    <n v="1265195.3"/>
  </r>
  <r>
    <s v="A2510000"/>
    <x v="68"/>
    <x v="66"/>
    <n v="1800023848"/>
    <x v="2"/>
    <x v="0"/>
    <x v="7"/>
    <s v="Edegbai, Uyoyou"/>
    <n v="0"/>
    <s v="Q1 2020 Service fees JV"/>
    <s v="7707"/>
    <s v="DR"/>
    <s v=""/>
    <d v="2020-04-09T00:00:00"/>
    <d v="2020-04-09T00:00:00"/>
    <d v="2020-05-09T00:00:00"/>
    <s v="USD"/>
    <n v="5665961.4100000001"/>
    <n v="966"/>
    <x v="4"/>
    <n v="32.200000000000003"/>
    <x v="4"/>
    <x v="1"/>
    <s v="Overdue"/>
    <x v="0"/>
    <s v="USD"/>
    <n v="5665961.4100000001"/>
  </r>
  <r>
    <s v="A2510000"/>
    <x v="68"/>
    <x v="66"/>
    <n v="1600003134"/>
    <x v="2"/>
    <x v="0"/>
    <x v="7"/>
    <s v="Edegbai, Uyoyou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981"/>
    <x v="4"/>
    <n v="32.700000000000003"/>
    <x v="4"/>
    <x v="1"/>
    <s v="Overdue"/>
    <x v="0"/>
    <s v="USD"/>
    <n v="-14394.72"/>
  </r>
  <r>
    <s v="A2510000"/>
    <x v="68"/>
    <x v="66"/>
    <n v="1600003080"/>
    <x v="2"/>
    <x v="0"/>
    <x v="7"/>
    <s v="Edegbai, Uyoyou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1010"/>
    <x v="4"/>
    <n v="33.666666666666664"/>
    <x v="4"/>
    <x v="1"/>
    <s v="Overdue"/>
    <x v="0"/>
    <s v="USD"/>
    <n v="-17184.2"/>
  </r>
  <r>
    <s v="A2510000"/>
    <x v="68"/>
    <x v="66"/>
    <n v="1600003030"/>
    <x v="2"/>
    <x v="0"/>
    <x v="7"/>
    <s v="Edegbai, Uyoyou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1038"/>
    <x v="4"/>
    <n v="34.6"/>
    <x v="4"/>
    <x v="1"/>
    <s v="Overdue"/>
    <x v="0"/>
    <s v="USD"/>
    <n v="-59665.54"/>
  </r>
  <r>
    <s v="A2510000"/>
    <x v="68"/>
    <x v="66"/>
    <n v="1800023411"/>
    <x v="2"/>
    <x v="0"/>
    <x v="7"/>
    <s v="Edegbai, Uyoyou"/>
    <n v="0"/>
    <s v="Q4 2019 Service fees Assa North- Ohaji South"/>
    <s v="7707"/>
    <s v="DR"/>
    <s v=""/>
    <d v="2020-01-27T00:00:00"/>
    <d v="2020-01-27T00:00:00"/>
    <d v="2020-02-26T00:00:00"/>
    <s v="USD"/>
    <n v="1126438.8"/>
    <n v="1039"/>
    <x v="4"/>
    <n v="34.633333333333333"/>
    <x v="4"/>
    <x v="1"/>
    <s v="Overdue"/>
    <x v="0"/>
    <s v="USD"/>
    <n v="1126438.8"/>
  </r>
  <r>
    <s v="A2510000"/>
    <x v="68"/>
    <x v="66"/>
    <n v="1800023410"/>
    <x v="2"/>
    <x v="0"/>
    <x v="7"/>
    <s v="Edegbai, Uyoyou"/>
    <n v="0"/>
    <s v="Q4 2019 Service fees JV"/>
    <s v="7707"/>
    <s v="DR"/>
    <s v=""/>
    <d v="2020-01-27T00:00:00"/>
    <d v="2020-01-27T00:00:00"/>
    <d v="2020-02-26T00:00:00"/>
    <s v="USD"/>
    <n v="10545376.08"/>
    <n v="1039"/>
    <x v="4"/>
    <n v="34.633333333333333"/>
    <x v="4"/>
    <x v="1"/>
    <s v="Overdue"/>
    <x v="0"/>
    <s v="USD"/>
    <n v="10545376.08"/>
  </r>
  <r>
    <s v="A2510000"/>
    <x v="68"/>
    <x v="66"/>
    <n v="1600003002"/>
    <x v="2"/>
    <x v="0"/>
    <x v="7"/>
    <s v="Edegbai, Uyoyou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1067"/>
    <x v="4"/>
    <n v="35.56666666666667"/>
    <x v="4"/>
    <x v="1"/>
    <s v="Overdue"/>
    <x v="0"/>
    <s v="USD"/>
    <n v="-15969.6"/>
  </r>
  <r>
    <s v="A2510000"/>
    <x v="68"/>
    <x v="66"/>
    <n v="1600002960"/>
    <x v="2"/>
    <x v="0"/>
    <x v="7"/>
    <s v="Edegbai, Uyoyou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1104"/>
    <x v="4"/>
    <n v="36.799999999999997"/>
    <x v="4"/>
    <x v="1"/>
    <s v="Overdue"/>
    <x v="0"/>
    <s v="USD"/>
    <n v="-17705.77"/>
  </r>
  <r>
    <s v="A2510000"/>
    <x v="68"/>
    <x v="66"/>
    <n v="1600002922"/>
    <x v="2"/>
    <x v="0"/>
    <x v="7"/>
    <s v="Edegbai, Uyoyou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1131"/>
    <x v="4"/>
    <n v="37.700000000000003"/>
    <x v="4"/>
    <x v="1"/>
    <s v="Overdue"/>
    <x v="0"/>
    <s v="USD"/>
    <n v="-30059.759999999998"/>
  </r>
  <r>
    <s v="A2510000"/>
    <x v="68"/>
    <x v="66"/>
    <n v="1800022712"/>
    <x v="2"/>
    <x v="0"/>
    <x v="7"/>
    <s v="Edegbai, Uyoyou"/>
    <n v="0"/>
    <s v="Q3 2019 Service fees Assa North- Ohaji South"/>
    <s v="7707"/>
    <s v="DR"/>
    <s v=""/>
    <d v="2019-10-17T00:00:00"/>
    <d v="2019-10-17T00:00:00"/>
    <d v="2019-11-16T00:00:00"/>
    <s v="USD"/>
    <n v="1979403.04"/>
    <n v="1141"/>
    <x v="4"/>
    <n v="38.033333333333331"/>
    <x v="4"/>
    <x v="1"/>
    <s v="Overdue"/>
    <x v="0"/>
    <s v="USD"/>
    <n v="1979403.04"/>
  </r>
  <r>
    <s v="A2510000"/>
    <x v="68"/>
    <x v="66"/>
    <n v="1800022711"/>
    <x v="2"/>
    <x v="0"/>
    <x v="7"/>
    <s v="Edegbai, Uyoyou"/>
    <n v="0"/>
    <s v="Q3 2019 Service fees JV"/>
    <s v="7707"/>
    <s v="DR"/>
    <s v=""/>
    <d v="2019-10-17T00:00:00"/>
    <d v="2019-10-17T00:00:00"/>
    <d v="2019-11-16T00:00:00"/>
    <s v="USD"/>
    <n v="10932515.689999999"/>
    <n v="1141"/>
    <x v="4"/>
    <n v="38.033333333333331"/>
    <x v="4"/>
    <x v="1"/>
    <s v="Overdue"/>
    <x v="0"/>
    <s v="USD"/>
    <n v="10932515.689999999"/>
  </r>
  <r>
    <s v="A2510000"/>
    <x v="68"/>
    <x v="66"/>
    <n v="1600002907"/>
    <x v="2"/>
    <x v="0"/>
    <x v="7"/>
    <s v="Edegbai, Uyoyou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1159"/>
    <x v="4"/>
    <n v="38.633333333333333"/>
    <x v="4"/>
    <x v="1"/>
    <s v="Overdue"/>
    <x v="0"/>
    <s v="USD"/>
    <n v="-7961.76"/>
  </r>
  <r>
    <s v="A2510000"/>
    <x v="68"/>
    <x v="66"/>
    <n v="1600002883"/>
    <x v="2"/>
    <x v="0"/>
    <x v="7"/>
    <s v="Edegbai, Uyoyou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1193"/>
    <x v="4"/>
    <n v="39.766666666666666"/>
    <x v="4"/>
    <x v="1"/>
    <s v="Overdue"/>
    <x v="0"/>
    <s v="USD"/>
    <n v="-16693.39"/>
  </r>
  <r>
    <s v="A2510000"/>
    <x v="68"/>
    <x v="66"/>
    <n v="1600002866"/>
    <x v="2"/>
    <x v="0"/>
    <x v="7"/>
    <s v="Edegbai, Uyoyou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1222"/>
    <x v="4"/>
    <n v="40.733333333333334"/>
    <x v="4"/>
    <x v="1"/>
    <s v="Overdue"/>
    <x v="0"/>
    <s v="USD"/>
    <n v="-16686.55"/>
  </r>
  <r>
    <s v="A2510000"/>
    <x v="68"/>
    <x v="66"/>
    <n v="1800022103"/>
    <x v="2"/>
    <x v="0"/>
    <x v="7"/>
    <s v="Edegbai, Uyoyou"/>
    <n v="0"/>
    <s v="Q2 2019 Service fees JV"/>
    <s v="7707"/>
    <s v="DR"/>
    <s v=""/>
    <d v="2019-07-05T00:00:00"/>
    <d v="2019-07-05T00:00:00"/>
    <d v="2019-08-04T00:00:00"/>
    <s v="USD"/>
    <n v="7307068.8899999997"/>
    <n v="1245"/>
    <x v="4"/>
    <n v="41.5"/>
    <x v="4"/>
    <x v="1"/>
    <s v="Overdue"/>
    <x v="0"/>
    <s v="USD"/>
    <n v="7307068.8899999997"/>
  </r>
  <r>
    <s v="A2510000"/>
    <x v="68"/>
    <x v="66"/>
    <n v="1600002835"/>
    <x v="2"/>
    <x v="0"/>
    <x v="7"/>
    <s v="Edegbai, Uyoyou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1250"/>
    <x v="4"/>
    <n v="41.666666666666664"/>
    <x v="4"/>
    <x v="1"/>
    <s v="Overdue"/>
    <x v="0"/>
    <s v="USD"/>
    <n v="-16709.62"/>
  </r>
  <r>
    <s v="A2510000"/>
    <x v="68"/>
    <x v="66"/>
    <n v="1600002814"/>
    <x v="2"/>
    <x v="0"/>
    <x v="7"/>
    <s v="Edegbai, Uyoyou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1283"/>
    <x v="4"/>
    <n v="42.766666666666666"/>
    <x v="4"/>
    <x v="1"/>
    <s v="Overdue"/>
    <x v="0"/>
    <s v="USD"/>
    <n v="-16668.599999999999"/>
  </r>
  <r>
    <s v="A2510000"/>
    <x v="68"/>
    <x v="66"/>
    <n v="1600002769"/>
    <x v="2"/>
    <x v="0"/>
    <x v="7"/>
    <s v="Edegbai, Uyoyou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1313"/>
    <x v="4"/>
    <n v="43.766666666666666"/>
    <x v="4"/>
    <x v="1"/>
    <s v="Overdue"/>
    <x v="0"/>
    <s v="USD"/>
    <n v="-16702.78"/>
  </r>
  <r>
    <s v="A2510000"/>
    <x v="68"/>
    <x v="66"/>
    <n v="1800021713"/>
    <x v="2"/>
    <x v="0"/>
    <x v="7"/>
    <s v="Edegbai, Uyoyou"/>
    <n v="0"/>
    <s v="Q1 2019 Service fees JV"/>
    <s v="7707"/>
    <s v="DR"/>
    <s v=""/>
    <d v="2019-04-27T00:00:00"/>
    <d v="2019-04-27T00:00:00"/>
    <d v="2019-05-27T00:00:00"/>
    <s v="USD"/>
    <n v="4859917.37"/>
    <n v="1314"/>
    <x v="4"/>
    <n v="43.8"/>
    <x v="4"/>
    <x v="1"/>
    <s v="Overdue"/>
    <x v="0"/>
    <s v="USD"/>
    <n v="4859917.37"/>
  </r>
  <r>
    <s v="A2510000"/>
    <x v="68"/>
    <x v="66"/>
    <n v="1800021711"/>
    <x v="2"/>
    <x v="0"/>
    <x v="7"/>
    <s v="Edegbai, Uyoyou"/>
    <n v="0"/>
    <s v="Q4 2018 Service fees JV"/>
    <s v="7707"/>
    <s v="DR"/>
    <s v=""/>
    <d v="2019-04-27T00:00:00"/>
    <d v="2019-04-27T00:00:00"/>
    <d v="2019-05-27T00:00:00"/>
    <s v="USD"/>
    <n v="6611913.9500000002"/>
    <n v="1314"/>
    <x v="4"/>
    <n v="43.8"/>
    <x v="4"/>
    <x v="1"/>
    <s v="Overdue"/>
    <x v="0"/>
    <s v="USD"/>
    <n v="6611913.9500000002"/>
  </r>
  <r>
    <s v="A2510000"/>
    <x v="68"/>
    <x v="66"/>
    <n v="1600002744"/>
    <x v="2"/>
    <x v="0"/>
    <x v="7"/>
    <s v="Edegbai, Uyoyou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1345"/>
    <x v="4"/>
    <n v="44.833333333333336"/>
    <x v="4"/>
    <x v="1"/>
    <s v="Overdue"/>
    <x v="0"/>
    <s v="USD"/>
    <n v="-32872.01"/>
  </r>
  <r>
    <s v="A2510000"/>
    <x v="68"/>
    <x v="66"/>
    <n v="1600002728"/>
    <x v="2"/>
    <x v="0"/>
    <x v="7"/>
    <s v="Edegbai, Uyoyou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375"/>
    <x v="4"/>
    <n v="45.833333333333336"/>
    <x v="4"/>
    <x v="1"/>
    <s v="Overdue"/>
    <x v="0"/>
    <s v="USD"/>
    <n v="-19430.95"/>
  </r>
  <r>
    <s v="A2510000"/>
    <x v="68"/>
    <x v="66"/>
    <n v="1600002713"/>
    <x v="2"/>
    <x v="0"/>
    <x v="7"/>
    <s v="Edegbai, Uyoyou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404"/>
    <x v="4"/>
    <n v="46.8"/>
    <x v="4"/>
    <x v="1"/>
    <s v="Overdue"/>
    <x v="0"/>
    <s v="USD"/>
    <n v="-79324.69"/>
  </r>
  <r>
    <s v="A2510000"/>
    <x v="68"/>
    <x v="66"/>
    <n v="1600002688"/>
    <x v="2"/>
    <x v="0"/>
    <x v="7"/>
    <s v="Edegbai, Uyoyou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432"/>
    <x v="4"/>
    <n v="47.733333333333334"/>
    <x v="4"/>
    <x v="1"/>
    <s v="Overdue"/>
    <x v="0"/>
    <s v="USD"/>
    <n v="-15888.09"/>
  </r>
  <r>
    <s v="A2510000"/>
    <x v="68"/>
    <x v="66"/>
    <n v="1600002666"/>
    <x v="2"/>
    <x v="0"/>
    <x v="7"/>
    <s v="Edegbai, Uyoyou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468"/>
    <x v="4"/>
    <n v="48.93333333333333"/>
    <x v="4"/>
    <x v="1"/>
    <s v="Overdue"/>
    <x v="0"/>
    <s v="USD"/>
    <n v="-16403.25"/>
  </r>
  <r>
    <s v="A2510000"/>
    <x v="68"/>
    <x v="66"/>
    <n v="1600002641"/>
    <x v="2"/>
    <x v="0"/>
    <x v="7"/>
    <s v="Edegbai, Uyoyou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496"/>
    <x v="4"/>
    <n v="49.866666666666667"/>
    <x v="4"/>
    <x v="1"/>
    <s v="Overdue"/>
    <x v="0"/>
    <s v="USD"/>
    <n v="-29664.86"/>
  </r>
  <r>
    <s v="A2510000"/>
    <x v="68"/>
    <x v="66"/>
    <n v="1800020701"/>
    <x v="2"/>
    <x v="0"/>
    <x v="7"/>
    <s v="Edegbai, Uyoyou"/>
    <n v="0"/>
    <s v="Q3 2018 Service fees JV"/>
    <s v="7707"/>
    <s v="DR"/>
    <s v=""/>
    <d v="2018-10-25T00:00:00"/>
    <d v="2018-10-25T00:00:00"/>
    <d v="2018-11-24T00:00:00"/>
    <s v="USD"/>
    <n v="5112165.07"/>
    <n v="1498"/>
    <x v="4"/>
    <n v="49.93333333333333"/>
    <x v="4"/>
    <x v="1"/>
    <s v="Overdue"/>
    <x v="0"/>
    <s v="USD"/>
    <n v="5112165.07"/>
  </r>
  <r>
    <s v="A2510000"/>
    <x v="68"/>
    <x v="66"/>
    <n v="1600002635"/>
    <x v="2"/>
    <x v="0"/>
    <x v="7"/>
    <s v="Edegbai, Uyoyou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527"/>
    <x v="4"/>
    <n v="50.9"/>
    <x v="4"/>
    <x v="1"/>
    <s v="Overdue"/>
    <x v="0"/>
    <s v="USD"/>
    <n v="-22806.67"/>
  </r>
  <r>
    <s v="A2510000"/>
    <x v="68"/>
    <x v="66"/>
    <n v="1600002620"/>
    <x v="2"/>
    <x v="0"/>
    <x v="7"/>
    <s v="Edegbai, Uyoyou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557"/>
    <x v="4"/>
    <n v="51.9"/>
    <x v="4"/>
    <x v="1"/>
    <s v="Overdue"/>
    <x v="0"/>
    <s v="USD"/>
    <n v="-15900.24"/>
  </r>
  <r>
    <s v="A2510000"/>
    <x v="68"/>
    <x v="66"/>
    <n v="1600002586"/>
    <x v="2"/>
    <x v="0"/>
    <x v="7"/>
    <s v="Edegbai, Uyoyou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591"/>
    <x v="4"/>
    <n v="53.033333333333331"/>
    <x v="4"/>
    <x v="1"/>
    <s v="Overdue"/>
    <x v="0"/>
    <s v="USD"/>
    <n v="-15919.08"/>
  </r>
  <r>
    <s v="A2510000"/>
    <x v="68"/>
    <x v="66"/>
    <n v="1800020235"/>
    <x v="2"/>
    <x v="0"/>
    <x v="7"/>
    <s v="Edegbai, Uyoyou"/>
    <n v="0"/>
    <s v="Q1 2018 Service fees JV"/>
    <s v="7707"/>
    <s v="DR"/>
    <s v=""/>
    <d v="2018-07-13T00:00:00"/>
    <d v="2018-07-13T00:00:00"/>
    <d v="2018-08-12T00:00:00"/>
    <s v="USD"/>
    <n v="5613529.3700000001"/>
    <n v="1602"/>
    <x v="4"/>
    <n v="53.4"/>
    <x v="4"/>
    <x v="1"/>
    <s v="Overdue"/>
    <x v="0"/>
    <s v="USD"/>
    <n v="5613529.3700000001"/>
  </r>
  <r>
    <s v="A2510000"/>
    <x v="68"/>
    <x v="66"/>
    <n v="1600002564"/>
    <x v="2"/>
    <x v="0"/>
    <x v="7"/>
    <s v="Edegbai, Uyoyou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618"/>
    <x v="4"/>
    <n v="53.93333333333333"/>
    <x v="4"/>
    <x v="1"/>
    <s v="Overdue"/>
    <x v="0"/>
    <s v="USD"/>
    <n v="-15935.01"/>
  </r>
  <r>
    <s v="A2510000"/>
    <x v="68"/>
    <x v="66"/>
    <n v="1600002540"/>
    <x v="2"/>
    <x v="0"/>
    <x v="7"/>
    <s v="Edegbai, Uyoyou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650"/>
    <x v="4"/>
    <n v="55"/>
    <x v="4"/>
    <x v="1"/>
    <s v="Overdue"/>
    <x v="0"/>
    <s v="USD"/>
    <n v="-15923.22"/>
  </r>
  <r>
    <s v="A2510000"/>
    <x v="68"/>
    <x v="66"/>
    <n v="1600002520"/>
    <x v="2"/>
    <x v="0"/>
    <x v="7"/>
    <s v="Edegbai, Uyoyou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676"/>
    <x v="4"/>
    <n v="55.866666666666667"/>
    <x v="4"/>
    <x v="1"/>
    <s v="Overdue"/>
    <x v="0"/>
    <s v="USD"/>
    <n v="-15926.87"/>
  </r>
  <r>
    <s v="A2510000"/>
    <x v="68"/>
    <x v="66"/>
    <n v="1600002504"/>
    <x v="2"/>
    <x v="0"/>
    <x v="7"/>
    <s v="Edegbai, Uyoyou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710"/>
    <x v="4"/>
    <n v="57"/>
    <x v="4"/>
    <x v="1"/>
    <s v="Overdue"/>
    <x v="0"/>
    <s v="USD"/>
    <n v="-31196.73"/>
  </r>
  <r>
    <s v="A2510000"/>
    <x v="68"/>
    <x v="66"/>
    <n v="1600002488"/>
    <x v="2"/>
    <x v="0"/>
    <x v="7"/>
    <s v="Edegbai, Uyoyou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740"/>
    <x v="4"/>
    <n v="58"/>
    <x v="4"/>
    <x v="1"/>
    <s v="Overdue"/>
    <x v="0"/>
    <s v="USD"/>
    <n v="-17743.39"/>
  </r>
  <r>
    <s v="A2510000"/>
    <x v="68"/>
    <x v="66"/>
    <n v="1600002469"/>
    <x v="2"/>
    <x v="0"/>
    <x v="7"/>
    <s v="Edegbai, Uyoyou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768"/>
    <x v="4"/>
    <n v="58.93333333333333"/>
    <x v="4"/>
    <x v="1"/>
    <s v="Overdue"/>
    <x v="0"/>
    <s v="USD"/>
    <n v="-73822.710000000006"/>
  </r>
  <r>
    <s v="A2510000"/>
    <x v="68"/>
    <x v="66"/>
    <n v="1800019317"/>
    <x v="2"/>
    <x v="0"/>
    <x v="7"/>
    <s v="Edegbai, Uyoyou"/>
    <n v="0"/>
    <s v="Q4 2017 Service fees JV"/>
    <s v="7707"/>
    <s v="DR"/>
    <s v=""/>
    <d v="2018-01-17T00:00:00"/>
    <d v="2018-01-17T00:00:00"/>
    <d v="2018-02-16T00:00:00"/>
    <s v="USD"/>
    <n v="8818779.9499999993"/>
    <n v="1779"/>
    <x v="4"/>
    <n v="59.3"/>
    <x v="4"/>
    <x v="1"/>
    <s v="Overdue"/>
    <x v="0"/>
    <s v="USD"/>
    <n v="8818779.9499999993"/>
  </r>
  <r>
    <s v="A2510000"/>
    <x v="68"/>
    <x v="66"/>
    <n v="1600002464"/>
    <x v="2"/>
    <x v="0"/>
    <x v="7"/>
    <s v="Edegbai, Uyoyou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796"/>
    <x v="4"/>
    <n v="59.866666666666667"/>
    <x v="4"/>
    <x v="1"/>
    <s v="Overdue"/>
    <x v="0"/>
    <s v="USD"/>
    <n v="-14142.72"/>
  </r>
  <r>
    <s v="A2510000"/>
    <x v="68"/>
    <x v="66"/>
    <n v="1600002442"/>
    <x v="2"/>
    <x v="0"/>
    <x v="7"/>
    <s v="Edegbai, Uyoyou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837"/>
    <x v="4"/>
    <n v="61.233333333333334"/>
    <x v="4"/>
    <x v="1"/>
    <s v="Overdue"/>
    <x v="0"/>
    <s v="USD"/>
    <n v="-15837.53"/>
  </r>
  <r>
    <s v="A2510000"/>
    <x v="68"/>
    <x v="66"/>
    <n v="1600002430"/>
    <x v="2"/>
    <x v="0"/>
    <x v="7"/>
    <s v="Edegbai, Uyoyou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845"/>
    <x v="4"/>
    <n v="61.5"/>
    <x v="4"/>
    <x v="1"/>
    <s v="Overdue"/>
    <x v="0"/>
    <s v="USD"/>
    <n v="-28985.16"/>
  </r>
  <r>
    <s v="A2510000"/>
    <x v="68"/>
    <x v="66"/>
    <n v="1800018762"/>
    <x v="2"/>
    <x v="0"/>
    <x v="7"/>
    <s v="Edegbai, Uyoyou"/>
    <n v="0"/>
    <s v="Q3 2017 Service fees JV"/>
    <s v="7707"/>
    <s v="DR"/>
    <s v=""/>
    <d v="2017-10-10T00:00:00"/>
    <d v="2017-10-10T00:00:00"/>
    <d v="2017-11-09T00:00:00"/>
    <s v="USD"/>
    <n v="4548410.9800000004"/>
    <n v="1878"/>
    <x v="4"/>
    <n v="62.6"/>
    <x v="4"/>
    <x v="1"/>
    <s v="Overdue"/>
    <x v="0"/>
    <s v="USD"/>
    <n v="4548410.9800000004"/>
  </r>
  <r>
    <s v="A2510000"/>
    <x v="68"/>
    <x v="66"/>
    <n v="1600002329"/>
    <x v="2"/>
    <x v="0"/>
    <x v="7"/>
    <s v="Edegbai, Uyoyou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891"/>
    <x v="4"/>
    <n v="63.033333333333331"/>
    <x v="4"/>
    <x v="1"/>
    <s v="Overdue"/>
    <x v="0"/>
    <s v="USD"/>
    <n v="-16244.05"/>
  </r>
  <r>
    <s v="A2510000"/>
    <x v="68"/>
    <x v="66"/>
    <n v="1600002305"/>
    <x v="2"/>
    <x v="0"/>
    <x v="7"/>
    <s v="Edegbai, Uyoyou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921"/>
    <x v="4"/>
    <n v="64.033333333333331"/>
    <x v="4"/>
    <x v="1"/>
    <s v="Overdue"/>
    <x v="0"/>
    <s v="USD"/>
    <n v="-19753.099999999999"/>
  </r>
  <r>
    <s v="A2510000"/>
    <x v="68"/>
    <x v="66"/>
    <n v="1800018254"/>
    <x v="2"/>
    <x v="0"/>
    <x v="7"/>
    <s v="Edegbai, Uyoyou"/>
    <n v="0"/>
    <s v="Q1 2017 Service fees JV"/>
    <s v="7707"/>
    <s v="DR"/>
    <s v=""/>
    <d v="2017-07-11T00:00:00"/>
    <d v="2017-07-11T00:00:00"/>
    <d v="2017-08-12T00:00:00"/>
    <s v="USD"/>
    <n v="5725932.1799999997"/>
    <n v="1967"/>
    <x v="4"/>
    <n v="65.566666666666663"/>
    <x v="4"/>
    <x v="1"/>
    <s v="Overdue"/>
    <x v="0"/>
    <s v="USD"/>
    <n v="5725932.1799999997"/>
  </r>
  <r>
    <s v="A2510000"/>
    <x v="69"/>
    <x v="67"/>
    <n v="1800028702"/>
    <x v="0"/>
    <x v="0"/>
    <x v="7"/>
    <s v="Edegbai, Uyoyou"/>
    <n v="0"/>
    <s v="GCC CARD cost recovery from SNG"/>
    <s v="473"/>
    <s v="DR"/>
    <s v=""/>
    <d v="2022-12-22T00:00:00"/>
    <d v="2022-12-22T00:00:00"/>
    <d v="2023-01-21T00:00:00"/>
    <s v="NGN"/>
    <n v="10566579"/>
    <n v="-21"/>
    <x v="0"/>
    <n v="-0.7"/>
    <x v="0"/>
    <x v="0"/>
    <s v="Not Overdue"/>
    <x v="0"/>
    <s v="USD"/>
    <n v="23658.57"/>
  </r>
  <r>
    <s v="A2510000"/>
    <x v="69"/>
    <x v="67"/>
    <n v="1800028701"/>
    <x v="0"/>
    <x v="0"/>
    <x v="7"/>
    <s v="Edegbai, Uyoyou"/>
    <n v="0"/>
    <s v="GCC CARD cost recovery from SNG-Dec 2022"/>
    <s v="473"/>
    <s v="DR"/>
    <s v=""/>
    <d v="2022-12-22T00:00:00"/>
    <d v="2022-12-22T00:00:00"/>
    <d v="2023-01-21T00:00:00"/>
    <s v="NGN"/>
    <n v="7954361.46"/>
    <n v="-21"/>
    <x v="0"/>
    <n v="-0.7"/>
    <x v="0"/>
    <x v="0"/>
    <s v="Not Overdue"/>
    <x v="0"/>
    <s v="USD"/>
    <n v="17836.86"/>
  </r>
  <r>
    <s v="A2510000"/>
    <x v="69"/>
    <x v="67"/>
    <n v="1800028685"/>
    <x v="0"/>
    <x v="0"/>
    <x v="7"/>
    <s v="Edegbai, Uyoyou"/>
    <n v="0"/>
    <s v="GEOMATICS CSR SUPPORT TO SNG PROJECTS"/>
    <s v="473"/>
    <s v="DR"/>
    <s v=""/>
    <d v="2022-12-21T00:00:00"/>
    <d v="2022-12-21T00:00:00"/>
    <d v="2023-01-20T00:00:00"/>
    <s v="NGN"/>
    <n v="18939267.550000001"/>
    <n v="-20"/>
    <x v="0"/>
    <n v="-0.66666666666666663"/>
    <x v="0"/>
    <x v="0"/>
    <s v="Not Overdue"/>
    <x v="0"/>
    <s v="USD"/>
    <n v="42469.41"/>
  </r>
  <r>
    <s v="A2510000"/>
    <x v="69"/>
    <x v="67"/>
    <n v="1800028698"/>
    <x v="0"/>
    <x v="0"/>
    <x v="7"/>
    <s v="Edegbai, Uyoyou"/>
    <n v="0"/>
    <s v="GEOMATICS CSR SUPPORT TO SNG PROJECTS-OCT-DEC 2022"/>
    <s v="473"/>
    <s v="DR"/>
    <s v=""/>
    <d v="2022-12-22T00:00:00"/>
    <d v="2022-12-22T00:00:00"/>
    <d v="2023-01-20T00:00:00"/>
    <s v="NGN"/>
    <n v="6284050.5199999996"/>
    <n v="-20"/>
    <x v="0"/>
    <n v="-0.66666666666666663"/>
    <x v="0"/>
    <x v="0"/>
    <s v="Not Overdue"/>
    <x v="0"/>
    <s v="USD"/>
    <n v="14091.35"/>
  </r>
  <r>
    <s v="A2510000"/>
    <x v="69"/>
    <x v="67"/>
    <n v="1800028680"/>
    <x v="0"/>
    <x v="0"/>
    <x v="7"/>
    <s v="Edegbai, Uyoyou"/>
    <n v="0"/>
    <s v="SPDC Logistics Charges to SNG-Dec 2022"/>
    <s v="473"/>
    <s v="DR"/>
    <s v=""/>
    <d v="2022-12-21T00:00:00"/>
    <d v="2022-12-21T00:00:00"/>
    <d v="2023-01-20T00:00:00"/>
    <s v="NGN"/>
    <n v="721286"/>
    <n v="-20"/>
    <x v="0"/>
    <n v="-0.66666666666666663"/>
    <x v="0"/>
    <x v="0"/>
    <s v="Not Overdue"/>
    <x v="0"/>
    <s v="USD"/>
    <n v="1617.42"/>
  </r>
  <r>
    <s v="A2510000"/>
    <x v="69"/>
    <x v="67"/>
    <n v="1800028621"/>
    <x v="0"/>
    <x v="0"/>
    <x v="7"/>
    <s v="Edegbai, Uyoyou"/>
    <n v="0"/>
    <s v="ISO 14001-2015 Chargeback to SNG"/>
    <s v="473"/>
    <s v="DR"/>
    <s v=""/>
    <d v="2022-12-20T00:00:00"/>
    <d v="2022-12-20T00:00:00"/>
    <d v="2023-01-19T00:00:00"/>
    <s v="NGN"/>
    <n v="1592086.02"/>
    <n v="-19"/>
    <x v="0"/>
    <n v="-0.6333333333333333"/>
    <x v="0"/>
    <x v="0"/>
    <s v="Not Overdue"/>
    <x v="0"/>
    <s v="USD"/>
    <n v="3570.09"/>
  </r>
  <r>
    <s v="A2510000"/>
    <x v="69"/>
    <x v="67"/>
    <n v="1800028622"/>
    <x v="0"/>
    <x v="0"/>
    <x v="7"/>
    <s v="Edegbai, Uyoyou"/>
    <n v="0"/>
    <s v="ISO 14001-2015 Chargeback to SNG"/>
    <s v="467"/>
    <s v="DR"/>
    <s v=""/>
    <d v="2022-12-20T00:00:00"/>
    <d v="2022-12-20T00:00:00"/>
    <d v="2023-01-19T00:00:00"/>
    <s v="USD"/>
    <n v="12246.93"/>
    <n v="-19"/>
    <x v="0"/>
    <n v="-0.6333333333333333"/>
    <x v="0"/>
    <x v="0"/>
    <s v="Not Overdue"/>
    <x v="0"/>
    <s v="USD"/>
    <n v="12246.93"/>
  </r>
  <r>
    <s v="A2510000"/>
    <x v="69"/>
    <x v="67"/>
    <n v="1800028620"/>
    <x v="2"/>
    <x v="0"/>
    <x v="7"/>
    <s v="Edegbai, Uyoyou"/>
    <n v="0"/>
    <s v="NOVEMBER  2022 -GAS_SALES - SNG OTUMARA"/>
    <s v="454"/>
    <s v="DR"/>
    <s v=""/>
    <d v="2022-12-20T00:00:00"/>
    <d v="2022-12-20T00:00:00"/>
    <d v="2023-01-19T00:00:00"/>
    <s v="NGN"/>
    <n v="117112920.47"/>
    <n v="-19"/>
    <x v="0"/>
    <n v="-0.6333333333333333"/>
    <x v="0"/>
    <x v="0"/>
    <s v="Not Overdue"/>
    <x v="0"/>
    <s v="USD"/>
    <n v="262614.01"/>
  </r>
  <r>
    <s v="A2510000"/>
    <x v="69"/>
    <x v="67"/>
    <n v="1800028609"/>
    <x v="0"/>
    <x v="0"/>
    <x v="7"/>
    <s v="Edegbai, Uyoyou"/>
    <n v="0"/>
    <s v="AUG_SEPT 2022 SNG RECOVERY"/>
    <s v="473"/>
    <s v="DR"/>
    <s v=""/>
    <d v="2022-12-19T00:00:00"/>
    <d v="2022-12-19T00:00:00"/>
    <d v="2023-01-18T00:00:00"/>
    <s v="NGN"/>
    <n v="19185175.719999999"/>
    <n v="-18"/>
    <x v="0"/>
    <n v="-0.6"/>
    <x v="0"/>
    <x v="0"/>
    <s v="Not Overdue"/>
    <x v="0"/>
    <s v="USD"/>
    <n v="43034.28"/>
  </r>
  <r>
    <s v="A2510000"/>
    <x v="69"/>
    <x v="67"/>
    <n v="1800028605"/>
    <x v="2"/>
    <x v="0"/>
    <x v="7"/>
    <s v="Edegbai, Uyoyou"/>
    <n v="0"/>
    <s v="Aug-Sept 2022 -Telephone bills - SNG"/>
    <s v="473"/>
    <s v="DR"/>
    <s v=""/>
    <d v="2022-12-19T00:00:00"/>
    <d v="2022-12-19T00:00:00"/>
    <d v="2023-01-18T00:00:00"/>
    <s v="NGN"/>
    <n v="85378.52"/>
    <n v="-18"/>
    <x v="0"/>
    <n v="-0.6"/>
    <x v="0"/>
    <x v="0"/>
    <s v="Not Overdue"/>
    <x v="0"/>
    <s v="USD"/>
    <n v="191.51"/>
  </r>
  <r>
    <s v="A2510000"/>
    <x v="69"/>
    <x v="67"/>
    <n v="1800028597"/>
    <x v="2"/>
    <x v="0"/>
    <x v="7"/>
    <s v="Edegbai, Uyoyou"/>
    <n v="0"/>
    <s v="November 2022 -Publishing bills - SNG"/>
    <s v="473"/>
    <s v="DR"/>
    <s v=""/>
    <d v="2022-12-19T00:00:00"/>
    <d v="2022-12-19T00:00:00"/>
    <d v="2023-01-18T00:00:00"/>
    <s v="NGN"/>
    <n v="119968.14"/>
    <n v="-18"/>
    <x v="0"/>
    <n v="-0.6"/>
    <x v="0"/>
    <x v="0"/>
    <s v="Not Overdue"/>
    <x v="0"/>
    <s v="USD"/>
    <n v="269.10000000000002"/>
  </r>
  <r>
    <s v="A2510000"/>
    <x v="69"/>
    <x v="67"/>
    <n v="1800028610"/>
    <x v="0"/>
    <x v="0"/>
    <x v="7"/>
    <s v="Edegbai, Uyoyou"/>
    <n v="0"/>
    <s v="SNG NOV_OCT 2022-SCIN RECOVERY"/>
    <s v="473"/>
    <s v="DR"/>
    <s v=""/>
    <d v="2022-12-19T00:00:00"/>
    <d v="2022-12-19T00:00:00"/>
    <d v="2023-01-18T00:00:00"/>
    <s v="NGN"/>
    <n v="12168715.890000001"/>
    <n v="-18"/>
    <x v="0"/>
    <n v="-0.6"/>
    <x v="0"/>
    <x v="0"/>
    <s v="Not Overdue"/>
    <x v="0"/>
    <s v="USD"/>
    <n v="27295.65"/>
  </r>
  <r>
    <s v="A2510000"/>
    <x v="69"/>
    <x v="67"/>
    <n v="1800028556"/>
    <x v="2"/>
    <x v="0"/>
    <x v="7"/>
    <s v="Edegbai, Uyoyou"/>
    <n v="0"/>
    <s v="SNG-Dec 2022 REALLOCATION OF PAYROLL BALANCES"/>
    <s v="473"/>
    <s v="DR"/>
    <s v=""/>
    <d v="2022-12-14T00:00:00"/>
    <d v="2022-12-14T00:00:00"/>
    <d v="2023-01-13T00:00:00"/>
    <s v="NGN"/>
    <n v="17307955.100000001"/>
    <n v="-13"/>
    <x v="0"/>
    <n v="-0.43333333333333335"/>
    <x v="0"/>
    <x v="0"/>
    <s v="Not Overdue"/>
    <x v="0"/>
    <s v="USD"/>
    <n v="38880.589999999997"/>
  </r>
  <r>
    <s v="A2510000"/>
    <x v="69"/>
    <x v="67"/>
    <n v="1800028557"/>
    <x v="2"/>
    <x v="0"/>
    <x v="7"/>
    <s v="Edegbai, Uyoyou"/>
    <n v="0"/>
    <s v="SNG-Dec 2022 REALLOCATION OF PAYROLL BALANCES"/>
    <s v="467"/>
    <s v="DR"/>
    <s v=""/>
    <d v="2022-12-14T00:00:00"/>
    <d v="2022-12-14T00:00:00"/>
    <d v="2023-01-13T00:00:00"/>
    <s v="USD"/>
    <n v="67560.94"/>
    <n v="-13"/>
    <x v="0"/>
    <n v="-0.43333333333333335"/>
    <x v="0"/>
    <x v="0"/>
    <s v="Not Overdue"/>
    <x v="0"/>
    <s v="USD"/>
    <n v="67560.94"/>
  </r>
  <r>
    <s v="A2510000"/>
    <x v="69"/>
    <x v="67"/>
    <n v="1800028531"/>
    <x v="2"/>
    <x v="0"/>
    <x v="7"/>
    <s v="Edegbai, Uyoyou"/>
    <n v="0"/>
    <s v="SNG December 2022 SALARY ESTIMATE"/>
    <s v="771"/>
    <s v="DR"/>
    <s v=""/>
    <d v="2022-12-07T00:00:00"/>
    <d v="2022-12-07T00:00:00"/>
    <d v="2023-01-06T00:00:00"/>
    <s v="NGN"/>
    <n v="253326112.78"/>
    <n v="-6"/>
    <x v="0"/>
    <n v="-0.2"/>
    <x v="0"/>
    <x v="0"/>
    <s v="Not Overdue"/>
    <x v="0"/>
    <s v="USD"/>
    <n v="570338.41"/>
  </r>
  <r>
    <s v="A2510000"/>
    <x v="69"/>
    <x v="67"/>
    <n v="1800028436"/>
    <x v="2"/>
    <x v="0"/>
    <x v="7"/>
    <s v="Edegbai, Uyoyou"/>
    <n v="0"/>
    <s v="SNG November 2022 SALARY ESTIMATE"/>
    <s v="771"/>
    <s v="DR"/>
    <s v=""/>
    <d v="2022-11-22T00:00:00"/>
    <d v="2022-11-22T00:00:00"/>
    <d v="2022-12-22T00:00:00"/>
    <s v="NGN"/>
    <n v="408028518.57999998"/>
    <n v="9"/>
    <x v="5"/>
    <n v="0.3"/>
    <x v="1"/>
    <x v="1"/>
    <s v="Overdue"/>
    <x v="0"/>
    <s v="USD"/>
    <n v="921083.58"/>
  </r>
  <r>
    <s v="A2510000"/>
    <x v="69"/>
    <x v="67"/>
    <n v="1800028268"/>
    <x v="2"/>
    <x v="0"/>
    <x v="7"/>
    <s v="Edegbai, Uyoyou"/>
    <n v="0"/>
    <s v="SNG October 2022 SALARY ESTIMATE"/>
    <s v="771"/>
    <s v="DR"/>
    <s v=""/>
    <d v="2022-10-17T00:00:00"/>
    <d v="2022-10-17T00:00:00"/>
    <d v="2022-11-16T00:00:00"/>
    <s v="NGN"/>
    <n v="245814221.15000001"/>
    <n v="45"/>
    <x v="1"/>
    <n v="1.5"/>
    <x v="1"/>
    <x v="1"/>
    <s v="Overdue"/>
    <x v="0"/>
    <s v="USD"/>
    <n v="564364.87"/>
  </r>
  <r>
    <s v="A2510000"/>
    <x v="69"/>
    <x v="67"/>
    <n v="1800028164"/>
    <x v="2"/>
    <x v="0"/>
    <x v="7"/>
    <s v="Edegbai, Uyoyou"/>
    <n v="0"/>
    <s v="SNG September 2022 SALARY ESTIMATE"/>
    <s v="771"/>
    <s v="DR"/>
    <s v=""/>
    <d v="2022-09-15T00:00:00"/>
    <d v="2022-09-15T00:00:00"/>
    <d v="2022-10-16T00:00:00"/>
    <s v="NGN"/>
    <n v="256825574.06999999"/>
    <n v="76"/>
    <x v="2"/>
    <n v="2.5333333333333332"/>
    <x v="1"/>
    <x v="1"/>
    <s v="Overdue"/>
    <x v="0"/>
    <s v="USD"/>
    <n v="599636.35"/>
  </r>
  <r>
    <s v="A2510000"/>
    <x v="69"/>
    <x v="67"/>
    <n v="1800028065"/>
    <x v="2"/>
    <x v="0"/>
    <x v="7"/>
    <s v="Edegbai, Uyoyou"/>
    <n v="0"/>
    <s v="SNG August 2022 SALARY ESTIMATE"/>
    <s v="771"/>
    <s v="DR"/>
    <s v=""/>
    <d v="2022-08-17T00:00:00"/>
    <d v="2022-08-17T00:00:00"/>
    <d v="2022-09-16T00:00:00"/>
    <s v="NGN"/>
    <n v="258105062.05000001"/>
    <n v="106"/>
    <x v="3"/>
    <n v="3.5333333333333332"/>
    <x v="1"/>
    <x v="1"/>
    <s v="Overdue"/>
    <x v="0"/>
    <s v="USD"/>
    <n v="615683.81999999995"/>
  </r>
  <r>
    <s v="A2510000"/>
    <x v="69"/>
    <x v="67"/>
    <n v="1800027971"/>
    <x v="2"/>
    <x v="0"/>
    <x v="7"/>
    <s v="Edegbai, Uyoyou"/>
    <n v="0"/>
    <s v="SNG July 2022 SALARY ESTIMATE"/>
    <s v="771"/>
    <s v="DR"/>
    <s v=""/>
    <d v="2022-07-20T00:00:00"/>
    <d v="2022-07-20T00:00:00"/>
    <d v="2022-08-19T00:00:00"/>
    <s v="NGN"/>
    <n v="375931115.86000001"/>
    <n v="134"/>
    <x v="3"/>
    <n v="4.4666666666666668"/>
    <x v="1"/>
    <x v="1"/>
    <s v="Overdue"/>
    <x v="0"/>
    <s v="USD"/>
    <n v="892498.06"/>
  </r>
  <r>
    <s v="A2510000"/>
    <x v="69"/>
    <x v="67"/>
    <n v="1800027803"/>
    <x v="2"/>
    <x v="0"/>
    <x v="7"/>
    <s v="Edegbai, Uyoyou"/>
    <n v="0"/>
    <s v="SNG JUNE 2022 SALARY ESTIMATE"/>
    <s v="771"/>
    <s v="DR"/>
    <s v=""/>
    <d v="2022-06-16T00:00:00"/>
    <d v="2022-06-16T00:00:00"/>
    <d v="2022-07-16T00:00:00"/>
    <s v="NGN"/>
    <n v="243841321.50999999"/>
    <n v="168"/>
    <x v="3"/>
    <n v="5.6"/>
    <x v="1"/>
    <x v="1"/>
    <s v="Overdue"/>
    <x v="0"/>
    <s v="USD"/>
    <n v="587267.43999999994"/>
  </r>
  <r>
    <s v="A2510000"/>
    <x v="69"/>
    <x v="67"/>
    <n v="1800027734"/>
    <x v="2"/>
    <x v="0"/>
    <x v="7"/>
    <s v="Edegbai, Uyoyou"/>
    <n v="0"/>
    <s v="SNG MAY 2022 SALARY ESTIMATE"/>
    <s v="771"/>
    <s v="DR"/>
    <s v=""/>
    <d v="2022-05-19T00:00:00"/>
    <d v="2022-05-19T00:00:00"/>
    <d v="2022-06-18T00:00:00"/>
    <s v="NGN"/>
    <n v="235087068.16"/>
    <n v="196"/>
    <x v="4"/>
    <n v="6.5333333333333332"/>
    <x v="2"/>
    <x v="1"/>
    <s v="Overdue"/>
    <x v="0"/>
    <s v="USD"/>
    <n v="566301.24"/>
  </r>
  <r>
    <s v="A2510000"/>
    <x v="69"/>
    <x v="67"/>
    <n v="1800027631"/>
    <x v="2"/>
    <x v="0"/>
    <x v="7"/>
    <s v="Edegbai, Uyoyou"/>
    <n v="0"/>
    <s v="SNG APRIL 2022 SALARY ESTIMATE"/>
    <s v="771"/>
    <s v="DR"/>
    <s v=""/>
    <d v="2022-04-20T00:00:00"/>
    <d v="2022-04-20T00:00:00"/>
    <d v="2022-05-20T00:00:00"/>
    <s v="NGN"/>
    <n v="481818977.25999999"/>
    <n v="225"/>
    <x v="4"/>
    <n v="7.5"/>
    <x v="2"/>
    <x v="1"/>
    <s v="Overdue"/>
    <x v="0"/>
    <s v="USD"/>
    <n v="1159593.73"/>
  </r>
  <r>
    <s v="A2510000"/>
    <x v="69"/>
    <x v="67"/>
    <n v="1800026755"/>
    <x v="2"/>
    <x v="0"/>
    <x v="7"/>
    <s v="Edegbai, Uyoyou"/>
    <n v="0"/>
    <s v="SNG OCTOBER 2021 SALARY ESTIMATE"/>
    <s v="771"/>
    <s v="DR"/>
    <s v=""/>
    <d v="2021-10-20T00:00:00"/>
    <d v="2021-10-20T00:00:00"/>
    <d v="2021-11-19T00:00:00"/>
    <s v="NGN"/>
    <n v="157095205.56999999"/>
    <n v="407"/>
    <x v="4"/>
    <n v="13.566666666666666"/>
    <x v="3"/>
    <x v="1"/>
    <s v="Overdue"/>
    <x v="0"/>
    <s v="USD"/>
    <n v="382793.89"/>
  </r>
  <r>
    <s v="A2510000"/>
    <x v="69"/>
    <x v="67"/>
    <n v="103701910"/>
    <x v="0"/>
    <x v="1"/>
    <x v="3"/>
    <s v="Ngwobia, Enam"/>
    <n v="0"/>
    <s v="Legacy Debts (written on)"/>
    <s v=""/>
    <s v="AB"/>
    <s v=""/>
    <d v="2019-02-26T00:00:00"/>
    <d v="2019-02-26T00:00:00"/>
    <d v="2019-02-26T00:00:00"/>
    <s v="NGN"/>
    <n v="10406329.48"/>
    <n v="1404"/>
    <x v="4"/>
    <n v="46.8"/>
    <x v="4"/>
    <x v="1"/>
    <s v="Overdue"/>
    <x v="0"/>
    <s v="USD"/>
    <n v="73341.279999999999"/>
  </r>
  <r>
    <s v="A2510000"/>
    <x v="69"/>
    <x v="67"/>
    <n v="103701911"/>
    <x v="0"/>
    <x v="0"/>
    <x v="7"/>
    <s v="Edegbai, Uyoyou"/>
    <n v="0"/>
    <s v="Legacy Debts (written on)"/>
    <s v=""/>
    <s v="AB"/>
    <s v=""/>
    <d v="2019-02-26T00:00:00"/>
    <d v="2019-02-26T00:00:00"/>
    <d v="2019-02-26T00:00:00"/>
    <s v="USD"/>
    <n v="124442.23"/>
    <n v="1404"/>
    <x v="4"/>
    <n v="46.8"/>
    <x v="4"/>
    <x v="1"/>
    <s v="Overdue"/>
    <x v="0"/>
    <s v="USD"/>
    <n v="124442.23"/>
  </r>
  <r>
    <s v="A2510000"/>
    <x v="70"/>
    <x v="68"/>
    <n v="1800028671"/>
    <x v="2"/>
    <x v="2"/>
    <x v="7"/>
    <s v="Udo, Idongesit"/>
    <n v="0"/>
    <s v="ACTUAL CRUDE SALES NOV22 NXP 4464 5046 3927 3928"/>
    <s v="7707"/>
    <s v="DR"/>
    <s v=""/>
    <d v="2022-12-21T00:00:00"/>
    <d v="2022-12-21T00:00:00"/>
    <d v="2023-02-19T00:00:00"/>
    <s v="USD"/>
    <n v="64176731.549999997"/>
    <n v="-50"/>
    <x v="0"/>
    <n v="-1.6666666666666667"/>
    <x v="0"/>
    <x v="0"/>
    <s v="Not Overdue"/>
    <x v="0"/>
    <s v="USD"/>
    <n v="64176731.549999997"/>
  </r>
  <r>
    <s v="A2510000"/>
    <x v="70"/>
    <x v="68"/>
    <n v="104331979"/>
    <x v="2"/>
    <x v="2"/>
    <x v="7"/>
    <s v="Udo, Idongesit"/>
    <n v="0"/>
    <s v="Short Payment of Inv_1800028359"/>
    <s v=""/>
    <s v="AB"/>
    <s v=""/>
    <d v="2022-12-30T00:00:00"/>
    <d v="2022-12-30T00:00:00"/>
    <d v="2023-01-30T00:00:00"/>
    <s v="USD"/>
    <n v="3785049.72"/>
    <n v="-30"/>
    <x v="0"/>
    <n v="-1"/>
    <x v="0"/>
    <x v="0"/>
    <s v="Not Overdue"/>
    <x v="0"/>
    <s v="USD"/>
    <n v="3785049.72"/>
  </r>
  <r>
    <s v="A2510000"/>
    <x v="70"/>
    <x v="68"/>
    <n v="1400017075"/>
    <x v="2"/>
    <x v="2"/>
    <x v="7"/>
    <s v="Udo, Idongesit"/>
    <n v="0"/>
    <s v="SWEST Pmt"/>
    <s v=""/>
    <s v="DZ"/>
    <s v=""/>
    <d v="2022-12-30T00:00:00"/>
    <d v="2022-12-29T00:00:00"/>
    <d v="2023-01-30T00:00:00"/>
    <s v="USD"/>
    <n v="-1267480.7"/>
    <n v="-30"/>
    <x v="0"/>
    <n v="-1"/>
    <x v="0"/>
    <x v="0"/>
    <s v="Not Overdue"/>
    <x v="0"/>
    <s v="USD"/>
    <n v="-1267480.7"/>
  </r>
  <r>
    <s v="A2510000"/>
    <x v="70"/>
    <x v="68"/>
    <n v="103259978"/>
    <x v="0"/>
    <x v="0"/>
    <x v="7"/>
    <s v="Udo, Idongesit"/>
    <n v="0"/>
    <s v="Balance on inv 1800015472 (Cost Recovery)"/>
    <s v=""/>
    <s v="AB"/>
    <s v=""/>
    <d v="2016-07-30T00:00:00"/>
    <d v="2016-07-30T00:00:00"/>
    <d v="2016-07-30T00:00:00"/>
    <s v="USD"/>
    <n v="-5178.8"/>
    <n v="2345"/>
    <x v="4"/>
    <n v="78.166666666666671"/>
    <x v="4"/>
    <x v="1"/>
    <s v="Overdue"/>
    <x v="0"/>
    <s v="USD"/>
    <n v="-5178.8"/>
  </r>
  <r>
    <s v="A2510000"/>
    <x v="71"/>
    <x v="69"/>
    <n v="1800019719"/>
    <x v="0"/>
    <x v="0"/>
    <x v="7"/>
    <s v="Udo, Idongesit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697"/>
    <x v="4"/>
    <n v="56.56666666666667"/>
    <x v="4"/>
    <x v="1"/>
    <s v="Overdue"/>
    <x v="0"/>
    <s v="USD"/>
    <n v="27359.15"/>
  </r>
  <r>
    <s v="A2510000"/>
    <x v="71"/>
    <x v="69"/>
    <n v="1800019548"/>
    <x v="0"/>
    <x v="0"/>
    <x v="7"/>
    <s v="Udo, Idongesit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728"/>
    <x v="4"/>
    <n v="57.6"/>
    <x v="4"/>
    <x v="1"/>
    <s v="Overdue"/>
    <x v="0"/>
    <s v="USD"/>
    <n v="31337.85"/>
  </r>
  <r>
    <s v="A2510000"/>
    <x v="72"/>
    <x v="70"/>
    <n v="1800025944"/>
    <x v="0"/>
    <x v="0"/>
    <x v="7"/>
    <s v="Udo, Idongesit"/>
    <n v="0"/>
    <s v="Salary cost for Ikoko Tonye-ZZPT/040128/02080101"/>
    <s v="467"/>
    <s v="DR"/>
    <s v=""/>
    <d v="2021-04-29T00:00:00"/>
    <d v="2021-04-29T00:00:00"/>
    <d v="2021-05-29T00:00:00"/>
    <s v="USD"/>
    <n v="48581.74"/>
    <n v="581"/>
    <x v="4"/>
    <n v="19.366666666666667"/>
    <x v="4"/>
    <x v="1"/>
    <s v="Overdue"/>
    <x v="0"/>
    <s v="USD"/>
    <n v="48581.74"/>
  </r>
  <r>
    <s v="A2510000"/>
    <x v="73"/>
    <x v="71"/>
    <n v="1800028699"/>
    <x v="0"/>
    <x v="0"/>
    <x v="7"/>
    <s v="Edegbai, Uyoyou"/>
    <n v="0"/>
    <s v="Dec 2022 SCINDo  Chargeback"/>
    <s v="473"/>
    <s v="DR"/>
    <s v=""/>
    <d v="2022-12-22T00:00:00"/>
    <d v="2022-12-22T00:00:00"/>
    <d v="2023-01-20T00:00:00"/>
    <s v="NGN"/>
    <n v="3241595.7"/>
    <n v="-20"/>
    <x v="0"/>
    <n v="-0.66666666666666663"/>
    <x v="0"/>
    <x v="0"/>
    <s v="Not Overdue"/>
    <x v="0"/>
    <s v="USD"/>
    <n v="7268.95"/>
  </r>
  <r>
    <s v="A2510000"/>
    <x v="73"/>
    <x v="71"/>
    <n v="1800028678"/>
    <x v="0"/>
    <x v="0"/>
    <x v="7"/>
    <s v="Edegbai, Uyoyou"/>
    <n v="0"/>
    <s v="SEPA-Dec 2022 EXCESS OF ACTUAL OVER ESTIMATE"/>
    <s v="473"/>
    <s v="DR"/>
    <s v=""/>
    <d v="2022-12-21T00:00:00"/>
    <d v="2022-12-21T00:00:00"/>
    <d v="2023-01-20T00:00:00"/>
    <s v="NGN"/>
    <n v="11725629.74"/>
    <n v="-20"/>
    <x v="0"/>
    <n v="-0.66666666666666663"/>
    <x v="0"/>
    <x v="0"/>
    <s v="Not Overdue"/>
    <x v="0"/>
    <s v="USD"/>
    <n v="26293.55"/>
  </r>
  <r>
    <s v="A2510000"/>
    <x v="73"/>
    <x v="71"/>
    <n v="1800028686"/>
    <x v="0"/>
    <x v="0"/>
    <x v="7"/>
    <s v="Edegbai, Uyoyou"/>
    <n v="0"/>
    <s v="SPDC Logistics Charges to SEPA OCT AND DEC 2022"/>
    <s v="473"/>
    <s v="DR"/>
    <s v=""/>
    <d v="2022-12-21T00:00:00"/>
    <d v="2022-12-21T00:00:00"/>
    <d v="2023-01-20T00:00:00"/>
    <s v="NGN"/>
    <n v="529216.05000000005"/>
    <n v="-20"/>
    <x v="0"/>
    <n v="-0.66666666666666663"/>
    <x v="0"/>
    <x v="0"/>
    <s v="Not Overdue"/>
    <x v="0"/>
    <s v="USD"/>
    <n v="1186.71"/>
  </r>
  <r>
    <s v="A2510000"/>
    <x v="73"/>
    <x v="71"/>
    <n v="1800028623"/>
    <x v="0"/>
    <x v="0"/>
    <x v="7"/>
    <s v="Edegbai, Uyoyou"/>
    <n v="0"/>
    <s v="Guest house-Intercompany Activities"/>
    <s v="473"/>
    <s v="DR"/>
    <s v=""/>
    <d v="2022-12-20T00:00:00"/>
    <d v="2022-12-20T00:00:00"/>
    <d v="2023-01-19T00:00:00"/>
    <s v="NGN"/>
    <n v="2748119.34"/>
    <n v="-19"/>
    <x v="0"/>
    <n v="-0.6333333333333333"/>
    <x v="0"/>
    <x v="0"/>
    <s v="Not Overdue"/>
    <x v="0"/>
    <s v="USD"/>
    <n v="6162.39"/>
  </r>
  <r>
    <s v="A2510000"/>
    <x v="73"/>
    <x v="71"/>
    <n v="1800028630"/>
    <x v="0"/>
    <x v="0"/>
    <x v="7"/>
    <s v="Edegbai, Uyoyou"/>
    <n v="0"/>
    <s v="SEPA SCIN RECOVERY-JULY-SEPT"/>
    <s v="473"/>
    <s v="DR"/>
    <s v=""/>
    <d v="2022-12-20T00:00:00"/>
    <d v="2022-12-20T00:00:00"/>
    <d v="2023-01-19T00:00:00"/>
    <s v="NGN"/>
    <n v="7639417.2599999998"/>
    <n v="-19"/>
    <x v="0"/>
    <n v="-0.6333333333333333"/>
    <x v="0"/>
    <x v="0"/>
    <s v="Not Overdue"/>
    <x v="0"/>
    <s v="USD"/>
    <n v="17130.63"/>
  </r>
  <r>
    <s v="A2510000"/>
    <x v="73"/>
    <x v="71"/>
    <n v="1800028631"/>
    <x v="0"/>
    <x v="0"/>
    <x v="7"/>
    <s v="Edegbai, Uyoyou"/>
    <n v="0"/>
    <s v="SEPA SCIN RECOVERY-OCT-NOV 2022"/>
    <s v="473"/>
    <s v="DR"/>
    <s v=""/>
    <d v="2022-12-20T00:00:00"/>
    <d v="2022-12-20T00:00:00"/>
    <d v="2023-01-19T00:00:00"/>
    <s v="NGN"/>
    <n v="2953495.55"/>
    <n v="-19"/>
    <x v="0"/>
    <n v="-0.6333333333333333"/>
    <x v="0"/>
    <x v="0"/>
    <s v="Not Overdue"/>
    <x v="0"/>
    <s v="USD"/>
    <n v="6622.92"/>
  </r>
  <r>
    <s v="A2510000"/>
    <x v="73"/>
    <x v="71"/>
    <n v="1800028624"/>
    <x v="0"/>
    <x v="0"/>
    <x v="7"/>
    <s v="Edegbai, Uyoyou"/>
    <n v="0"/>
    <s v="SPDC Logistics Charges to SEPA Nov 2022"/>
    <s v="473"/>
    <s v="DR"/>
    <s v=""/>
    <d v="2022-12-20T00:00:00"/>
    <d v="2022-12-20T00:00:00"/>
    <d v="2023-01-19T00:00:00"/>
    <s v="NGN"/>
    <n v="576793.48"/>
    <n v="-19"/>
    <x v="0"/>
    <n v="-0.6333333333333333"/>
    <x v="0"/>
    <x v="0"/>
    <s v="Not Overdue"/>
    <x v="0"/>
    <s v="USD"/>
    <n v="1293.4100000000001"/>
  </r>
  <r>
    <s v="A2510000"/>
    <x v="73"/>
    <x v="71"/>
    <n v="1800028598"/>
    <x v="0"/>
    <x v="0"/>
    <x v="7"/>
    <s v="Edegbai, Uyoyou"/>
    <n v="0"/>
    <s v="November 2022 -Publishing bills - SEPA"/>
    <s v="473"/>
    <s v="DR"/>
    <s v=""/>
    <d v="2022-12-19T00:00:00"/>
    <d v="2022-12-19T00:00:00"/>
    <d v="2023-01-18T00:00:00"/>
    <s v="NGN"/>
    <n v="60600"/>
    <n v="-18"/>
    <x v="0"/>
    <n v="-0.6"/>
    <x v="0"/>
    <x v="0"/>
    <s v="Not Overdue"/>
    <x v="0"/>
    <s v="USD"/>
    <n v="135.93"/>
  </r>
  <r>
    <s v="A2510000"/>
    <x v="73"/>
    <x v="71"/>
    <n v="1800028592"/>
    <x v="0"/>
    <x v="0"/>
    <x v="7"/>
    <s v="Edegbai, Uyoyou"/>
    <n v="0"/>
    <s v="May 2022 infrastructure chargeback"/>
    <s v="473"/>
    <s v="DR"/>
    <s v=""/>
    <d v="2022-12-16T00:00:00"/>
    <d v="2022-12-16T00:00:00"/>
    <d v="2023-01-15T00:00:00"/>
    <s v="NGN"/>
    <n v="4330967.4000000004"/>
    <n v="-15"/>
    <x v="0"/>
    <n v="-0.5"/>
    <x v="0"/>
    <x v="0"/>
    <s v="Not Overdue"/>
    <x v="0"/>
    <s v="USD"/>
    <n v="9722.59"/>
  </r>
  <r>
    <s v="A2510000"/>
    <x v="73"/>
    <x v="71"/>
    <n v="1800028594"/>
    <x v="0"/>
    <x v="0"/>
    <x v="7"/>
    <s v="Edegbai, Uyoyou"/>
    <n v="0"/>
    <s v="Midstream gas staff cost December 2022"/>
    <s v="473"/>
    <s v="DR"/>
    <s v=""/>
    <d v="2022-12-16T00:00:00"/>
    <d v="2022-12-16T00:00:00"/>
    <d v="2023-01-15T00:00:00"/>
    <s v="NGN"/>
    <n v="17302345.850000001"/>
    <n v="-15"/>
    <x v="0"/>
    <n v="-0.5"/>
    <x v="0"/>
    <x v="0"/>
    <s v="Not Overdue"/>
    <x v="0"/>
    <s v="USD"/>
    <n v="38842.04"/>
  </r>
  <r>
    <s v="A2510000"/>
    <x v="73"/>
    <x v="71"/>
    <n v="1800028591"/>
    <x v="0"/>
    <x v="0"/>
    <x v="7"/>
    <s v="Edegbai, Uyoyou"/>
    <n v="0"/>
    <s v="Midstream gas staff cost November 2022"/>
    <s v="473"/>
    <s v="DR"/>
    <s v=""/>
    <d v="2022-12-16T00:00:00"/>
    <d v="2022-12-16T00:00:00"/>
    <d v="2023-01-15T00:00:00"/>
    <s v="NGN"/>
    <n v="27070885.690000001"/>
    <n v="-15"/>
    <x v="0"/>
    <n v="-0.5"/>
    <x v="0"/>
    <x v="0"/>
    <s v="Not Overdue"/>
    <x v="0"/>
    <s v="USD"/>
    <n v="60771.45"/>
  </r>
  <r>
    <s v="A2510000"/>
    <x v="73"/>
    <x v="71"/>
    <n v="1800028554"/>
    <x v="0"/>
    <x v="0"/>
    <x v="7"/>
    <s v="Edegbai, Uyoyou"/>
    <n v="0"/>
    <s v="NOV 2022 PH SECURITY  ESCORT"/>
    <s v="473"/>
    <s v="DR"/>
    <s v=""/>
    <d v="2022-12-13T00:00:00"/>
    <d v="2022-12-13T00:00:00"/>
    <d v="2023-01-12T00:00:00"/>
    <s v="NGN"/>
    <n v="230634"/>
    <n v="-12"/>
    <x v="0"/>
    <n v="-0.4"/>
    <x v="0"/>
    <x v="0"/>
    <s v="Not Overdue"/>
    <x v="0"/>
    <s v="USD"/>
    <n v="518.1"/>
  </r>
  <r>
    <s v="A2510000"/>
    <x v="73"/>
    <x v="71"/>
    <n v="1800028548"/>
    <x v="0"/>
    <x v="0"/>
    <x v="7"/>
    <s v="Edegbai, Uyoyou"/>
    <n v="0"/>
    <s v="NOVEMBER 2022 EXPAT TAX"/>
    <s v="473"/>
    <s v="DR"/>
    <s v=""/>
    <d v="2022-12-13T00:00:00"/>
    <d v="2022-12-13T00:00:00"/>
    <d v="2023-01-12T00:00:00"/>
    <s v="NGN"/>
    <n v="50695001.189999998"/>
    <n v="-12"/>
    <x v="0"/>
    <n v="-0.4"/>
    <x v="0"/>
    <x v="0"/>
    <s v="Not Overdue"/>
    <x v="0"/>
    <s v="USD"/>
    <n v="113926.88"/>
  </r>
  <r>
    <s v="A2510000"/>
    <x v="73"/>
    <x v="71"/>
    <n v="1800028553"/>
    <x v="0"/>
    <x v="0"/>
    <x v="7"/>
    <s v="Edegbai, Uyoyou"/>
    <n v="0"/>
    <s v="OCT 2022 PH SECURITY  ESCORT"/>
    <s v="473"/>
    <s v="DR"/>
    <s v=""/>
    <d v="2022-12-13T00:00:00"/>
    <d v="2022-12-13T00:00:00"/>
    <d v="2023-01-12T00:00:00"/>
    <s v="NGN"/>
    <n v="230643"/>
    <n v="-12"/>
    <x v="0"/>
    <n v="-0.4"/>
    <x v="0"/>
    <x v="0"/>
    <s v="Not Overdue"/>
    <x v="0"/>
    <s v="USD"/>
    <n v="518.12"/>
  </r>
  <r>
    <s v="A2510000"/>
    <x v="73"/>
    <x v="71"/>
    <n v="1800028549"/>
    <x v="2"/>
    <x v="0"/>
    <x v="7"/>
    <s v="Edegbai, Uyoyou"/>
    <n v="0"/>
    <s v="SEPA December 2022 SALARY ESTIMATE"/>
    <s v="771"/>
    <s v="DR"/>
    <s v=""/>
    <d v="2022-12-13T00:00:00"/>
    <d v="2022-12-13T00:00:00"/>
    <d v="2023-01-12T00:00:00"/>
    <s v="NGN"/>
    <n v="210222322.44999999"/>
    <n v="-12"/>
    <x v="0"/>
    <n v="-0.4"/>
    <x v="0"/>
    <x v="0"/>
    <s v="Not Overdue"/>
    <x v="0"/>
    <s v="USD"/>
    <n v="472243.43"/>
  </r>
  <r>
    <s v="A2510000"/>
    <x v="73"/>
    <x v="71"/>
    <n v="1800028488"/>
    <x v="0"/>
    <x v="0"/>
    <x v="7"/>
    <s v="Edegbai, Uyoyou"/>
    <n v="0"/>
    <s v="SEPA-Nov 2022 REALLOCATION OF PAYROLL BALANCES"/>
    <s v="473"/>
    <s v="DR"/>
    <s v=""/>
    <d v="2022-12-01T00:00:00"/>
    <d v="2022-12-01T00:00:00"/>
    <d v="2022-12-31T00:00:00"/>
    <s v="NGN"/>
    <n v="11706057"/>
    <n v="0"/>
    <x v="0"/>
    <n v="0"/>
    <x v="0"/>
    <x v="0"/>
    <s v="Not Overdue"/>
    <x v="0"/>
    <s v="USD"/>
    <n v="26355.02"/>
  </r>
  <r>
    <s v="A2510000"/>
    <x v="73"/>
    <x v="71"/>
    <n v="1800028428"/>
    <x v="0"/>
    <x v="0"/>
    <x v="7"/>
    <s v="Edegbai, Uyoyou"/>
    <n v="0"/>
    <s v="Admin Supervisor charge for Bukola Orija-Midstream"/>
    <s v="473"/>
    <s v="DR"/>
    <s v=""/>
    <d v="2022-11-18T00:00:00"/>
    <d v="2022-11-18T00:00:00"/>
    <d v="2022-12-18T00:00:00"/>
    <s v="NGN"/>
    <n v="1620797.85"/>
    <n v="13"/>
    <x v="5"/>
    <n v="0.43333333333333335"/>
    <x v="1"/>
    <x v="1"/>
    <s v="Overdue"/>
    <x v="0"/>
    <s v="USD"/>
    <n v="3664.14"/>
  </r>
  <r>
    <s v="A2510000"/>
    <x v="73"/>
    <x v="71"/>
    <n v="1800028381"/>
    <x v="0"/>
    <x v="0"/>
    <x v="7"/>
    <s v="Edegbai, Uyoyou"/>
    <n v="0"/>
    <s v="JULY'22 NON PAYROLL POOL LINES - Tel bills - SEPA"/>
    <s v="473"/>
    <s v="DR"/>
    <s v=""/>
    <d v="2022-11-14T00:00:00"/>
    <d v="2022-11-14T00:00:00"/>
    <d v="2022-12-14T00:00:00"/>
    <s v="NGN"/>
    <n v="7385.79"/>
    <n v="17"/>
    <x v="5"/>
    <n v="0.56666666666666665"/>
    <x v="1"/>
    <x v="1"/>
    <s v="Overdue"/>
    <x v="0"/>
    <s v="USD"/>
    <n v="16.75"/>
  </r>
  <r>
    <s v="A2510000"/>
    <x v="73"/>
    <x v="71"/>
    <n v="1800028344"/>
    <x v="0"/>
    <x v="0"/>
    <x v="7"/>
    <s v="Edegbai, Uyoyou"/>
    <n v="0"/>
    <s v="OCTOBER 2022 EXPAT TAX"/>
    <s v="473"/>
    <s v="DR"/>
    <s v=""/>
    <d v="2022-11-03T00:00:00"/>
    <d v="2022-11-03T00:00:00"/>
    <d v="2022-12-03T00:00:00"/>
    <s v="NGN"/>
    <n v="53693222.100000001"/>
    <n v="28"/>
    <x v="5"/>
    <n v="0.93333333333333335"/>
    <x v="1"/>
    <x v="1"/>
    <s v="Overdue"/>
    <x v="0"/>
    <s v="USD"/>
    <n v="122259.47"/>
  </r>
  <r>
    <s v="A2510000"/>
    <x v="73"/>
    <x v="71"/>
    <n v="1800028322"/>
    <x v="0"/>
    <x v="0"/>
    <x v="7"/>
    <s v="Edegbai, Uyoyou"/>
    <n v="0"/>
    <s v="SEPA-Oct 2022 REALLOCATION OF PAYROLL BALANCES"/>
    <s v="473"/>
    <s v="DR"/>
    <s v=""/>
    <d v="2022-10-28T00:00:00"/>
    <d v="2022-10-28T00:00:00"/>
    <d v="2022-11-27T00:00:00"/>
    <s v="NGN"/>
    <n v="19441301"/>
    <n v="34"/>
    <x v="1"/>
    <n v="1.1333333333333333"/>
    <x v="1"/>
    <x v="1"/>
    <s v="Overdue"/>
    <x v="0"/>
    <s v="USD"/>
    <n v="44421.43"/>
  </r>
  <r>
    <s v="A2510000"/>
    <x v="73"/>
    <x v="71"/>
    <n v="1800028300"/>
    <x v="0"/>
    <x v="0"/>
    <x v="7"/>
    <s v="Edegbai, Uyoyou"/>
    <n v="0"/>
    <s v="Admin Supvr-Bukola Orija-Sept services-Midstream"/>
    <s v="473"/>
    <s v="DR"/>
    <s v=""/>
    <d v="2022-10-25T00:00:00"/>
    <d v="2022-10-25T00:00:00"/>
    <d v="2022-11-24T00:00:00"/>
    <s v="NGN"/>
    <n v="1620797.85"/>
    <n v="37"/>
    <x v="1"/>
    <n v="1.2333333333333334"/>
    <x v="1"/>
    <x v="1"/>
    <s v="Overdue"/>
    <x v="0"/>
    <s v="USD"/>
    <n v="3707.41"/>
  </r>
  <r>
    <s v="A2510000"/>
    <x v="73"/>
    <x v="71"/>
    <n v="1800028303"/>
    <x v="0"/>
    <x v="0"/>
    <x v="7"/>
    <s v="Edegbai, Uyoyou"/>
    <n v="0"/>
    <s v="SEPT 2022 PH SECURITY  ESCORT"/>
    <s v="473"/>
    <s v="DR"/>
    <s v=""/>
    <d v="2022-10-25T00:00:00"/>
    <d v="2022-10-25T00:00:00"/>
    <d v="2022-11-24T00:00:00"/>
    <s v="NGN"/>
    <n v="1076292"/>
    <n v="37"/>
    <x v="1"/>
    <n v="1.2333333333333334"/>
    <x v="1"/>
    <x v="1"/>
    <s v="Overdue"/>
    <x v="0"/>
    <s v="USD"/>
    <n v="2461.91"/>
  </r>
  <r>
    <s v="A2510000"/>
    <x v="73"/>
    <x v="71"/>
    <n v="1800028248"/>
    <x v="0"/>
    <x v="0"/>
    <x v="7"/>
    <s v="Edegbai, Uyoyou"/>
    <n v="0"/>
    <s v="SEPTEMBER 2022 EXPAT TAX"/>
    <s v="473"/>
    <s v="DR"/>
    <s v=""/>
    <d v="2022-10-12T00:00:00"/>
    <d v="2022-10-12T00:00:00"/>
    <d v="2022-11-11T00:00:00"/>
    <s v="NGN"/>
    <n v="45866808.729999997"/>
    <n v="50"/>
    <x v="1"/>
    <n v="1.6666666666666667"/>
    <x v="1"/>
    <x v="1"/>
    <s v="Overdue"/>
    <x v="0"/>
    <s v="USD"/>
    <n v="105617.5"/>
  </r>
  <r>
    <s v="A2510000"/>
    <x v="73"/>
    <x v="71"/>
    <n v="1800028235"/>
    <x v="0"/>
    <x v="0"/>
    <x v="7"/>
    <s v="Edegbai, Uyoyou"/>
    <n v="0"/>
    <s v="Midstream gas staff cost August 2022"/>
    <s v="473"/>
    <s v="DR"/>
    <s v=""/>
    <d v="2022-10-11T00:00:00"/>
    <d v="2022-10-11T00:00:00"/>
    <d v="2022-11-10T00:00:00"/>
    <s v="NGN"/>
    <n v="21512118.370000001"/>
    <n v="51"/>
    <x v="1"/>
    <n v="1.7"/>
    <x v="1"/>
    <x v="1"/>
    <s v="Overdue"/>
    <x v="0"/>
    <s v="USD"/>
    <n v="49535.97"/>
  </r>
  <r>
    <s v="A2510000"/>
    <x v="73"/>
    <x v="71"/>
    <n v="1800028207"/>
    <x v="0"/>
    <x v="0"/>
    <x v="7"/>
    <s v="Edegbai, Uyoyou"/>
    <n v="0"/>
    <s v="Logistics Charges to SEPA August 2022"/>
    <s v="473"/>
    <s v="DR"/>
    <s v=""/>
    <d v="2022-09-22T00:00:00"/>
    <d v="2022-09-22T00:00:00"/>
    <d v="2022-10-22T00:00:00"/>
    <s v="NGN"/>
    <n v="538491.15"/>
    <n v="70"/>
    <x v="2"/>
    <n v="2.3333333333333335"/>
    <x v="1"/>
    <x v="1"/>
    <s v="Overdue"/>
    <x v="0"/>
    <s v="USD"/>
    <n v="1252.69"/>
  </r>
  <r>
    <s v="A2510000"/>
    <x v="73"/>
    <x v="71"/>
    <n v="1800028156"/>
    <x v="0"/>
    <x v="0"/>
    <x v="7"/>
    <s v="Edegbai, Uyoyou"/>
    <n v="0"/>
    <s v="Logistics Charges to SEPA July 2022"/>
    <s v="473"/>
    <s v="DR"/>
    <s v=""/>
    <d v="2022-09-14T00:00:00"/>
    <d v="2022-09-14T00:00:00"/>
    <d v="2022-10-14T00:00:00"/>
    <s v="NGN"/>
    <n v="403036.42"/>
    <n v="78"/>
    <x v="2"/>
    <n v="2.6"/>
    <x v="1"/>
    <x v="1"/>
    <s v="Overdue"/>
    <x v="0"/>
    <s v="USD"/>
    <n v="941.01"/>
  </r>
  <r>
    <s v="A2510000"/>
    <x v="73"/>
    <x v="71"/>
    <n v="1800028137"/>
    <x v="0"/>
    <x v="0"/>
    <x v="7"/>
    <s v="Edegbai, Uyoyou"/>
    <n v="0"/>
    <s v="AUGUST 2022 EXPAT TAX"/>
    <s v="473"/>
    <s v="DR"/>
    <s v=""/>
    <d v="2022-09-08T00:00:00"/>
    <d v="2022-09-08T00:00:00"/>
    <d v="2022-10-08T00:00:00"/>
    <s v="NGN"/>
    <n v="53403354.18"/>
    <n v="84"/>
    <x v="2"/>
    <n v="2.8"/>
    <x v="1"/>
    <x v="1"/>
    <s v="Overdue"/>
    <x v="0"/>
    <s v="USD"/>
    <n v="125086.68"/>
  </r>
  <r>
    <s v="A2510000"/>
    <x v="73"/>
    <x v="71"/>
    <n v="1800028134"/>
    <x v="0"/>
    <x v="0"/>
    <x v="7"/>
    <s v="Edegbai, Uyoyou"/>
    <n v="0"/>
    <s v="Midstream gas staff cost August 2022"/>
    <s v="473"/>
    <s v="DR"/>
    <s v=""/>
    <d v="2022-09-07T00:00:00"/>
    <d v="2022-09-07T00:00:00"/>
    <d v="2022-10-07T00:00:00"/>
    <s v="NGN"/>
    <n v="35003474.689999998"/>
    <n v="85"/>
    <x v="2"/>
    <n v="2.8333333333333335"/>
    <x v="1"/>
    <x v="1"/>
    <s v="Overdue"/>
    <x v="0"/>
    <s v="USD"/>
    <n v="82146.179999999993"/>
  </r>
  <r>
    <s v="A2510000"/>
    <x v="73"/>
    <x v="71"/>
    <n v="104292812"/>
    <x v="2"/>
    <x v="0"/>
    <x v="7"/>
    <s v="Edegbai, Uyoyou"/>
    <n v="0"/>
    <s v="1900006607 REAPPLICATION"/>
    <s v=""/>
    <s v="AB"/>
    <s v=""/>
    <d v="2022-09-27T00:00:00"/>
    <d v="2022-09-27T00:00:00"/>
    <d v="2022-09-27T00:00:00"/>
    <s v="NGN"/>
    <n v="-90834622.799999997"/>
    <n v="95"/>
    <x v="3"/>
    <n v="3.1666666666666665"/>
    <x v="1"/>
    <x v="1"/>
    <s v="Overdue"/>
    <x v="0"/>
    <s v="USD"/>
    <n v="-210590.99"/>
  </r>
  <r>
    <s v="A2510000"/>
    <x v="73"/>
    <x v="71"/>
    <n v="1600004263"/>
    <x v="0"/>
    <x v="0"/>
    <x v="7"/>
    <s v="Edegbai, Uyoyou"/>
    <n v="0"/>
    <s v="SEPA-Sept 2022 REALLOCATION OF PAYROLL BALANCES"/>
    <s v="473"/>
    <s v="DG"/>
    <s v=""/>
    <d v="2022-09-27T00:00:00"/>
    <d v="2022-09-27T00:00:00"/>
    <d v="2022-09-27T00:00:00"/>
    <s v="NGN"/>
    <n v="-21167825"/>
    <n v="95"/>
    <x v="3"/>
    <n v="3.1666666666666665"/>
    <x v="1"/>
    <x v="1"/>
    <s v="Overdue"/>
    <x v="0"/>
    <s v="USD"/>
    <n v="-49160.160000000003"/>
  </r>
  <r>
    <s v="A2510000"/>
    <x v="73"/>
    <x v="71"/>
    <n v="1800028023"/>
    <x v="0"/>
    <x v="0"/>
    <x v="7"/>
    <s v="Edegbai, Uyoyou"/>
    <n v="0"/>
    <s v="JULY 2022 EXPAT TAX"/>
    <s v="473"/>
    <s v="DR"/>
    <s v=""/>
    <d v="2022-08-11T00:00:00"/>
    <d v="2022-08-11T00:00:00"/>
    <d v="2022-09-10T00:00:00"/>
    <s v="NGN"/>
    <n v="45084222.509999998"/>
    <n v="112"/>
    <x v="3"/>
    <n v="3.7333333333333334"/>
    <x v="1"/>
    <x v="1"/>
    <s v="Overdue"/>
    <x v="0"/>
    <s v="USD"/>
    <n v="107679.16"/>
  </r>
  <r>
    <s v="A2510000"/>
    <x v="73"/>
    <x v="71"/>
    <n v="1800027969"/>
    <x v="0"/>
    <x v="0"/>
    <x v="7"/>
    <s v="Edegbai, Uyoyou"/>
    <n v="0"/>
    <s v="JUNE 2022 EXPAT TAX"/>
    <s v="473"/>
    <s v="DR"/>
    <s v=""/>
    <d v="2022-07-19T00:00:00"/>
    <d v="2022-07-19T00:00:00"/>
    <d v="2022-08-18T00:00:00"/>
    <s v="NGN"/>
    <n v="44522722.32"/>
    <n v="135"/>
    <x v="3"/>
    <n v="4.5"/>
    <x v="1"/>
    <x v="1"/>
    <s v="Overdue"/>
    <x v="0"/>
    <s v="USD"/>
    <n v="105701.4"/>
  </r>
  <r>
    <s v="A2510000"/>
    <x v="73"/>
    <x v="71"/>
    <n v="1800027889"/>
    <x v="0"/>
    <x v="0"/>
    <x v="7"/>
    <s v="Edegbai, Uyoyou"/>
    <n v="0"/>
    <s v="Midstream gas staff cost April 2022"/>
    <s v="473"/>
    <s v="DR"/>
    <s v=""/>
    <d v="2022-06-30T00:00:00"/>
    <d v="2022-06-30T00:00:00"/>
    <d v="2022-07-30T00:00:00"/>
    <s v="NGN"/>
    <n v="34550270.439999998"/>
    <n v="154"/>
    <x v="3"/>
    <n v="5.1333333333333337"/>
    <x v="1"/>
    <x v="1"/>
    <s v="Overdue"/>
    <x v="0"/>
    <s v="USD"/>
    <n v="83300.7"/>
  </r>
  <r>
    <s v="A2510000"/>
    <x v="73"/>
    <x v="71"/>
    <n v="1800027669"/>
    <x v="0"/>
    <x v="0"/>
    <x v="7"/>
    <s v="Edegbai, Uyoyou"/>
    <n v="0"/>
    <s v="SCiN DO CB_April22 YTD_Admin Supv-Bukola Orija"/>
    <s v="473"/>
    <s v="DR"/>
    <s v=""/>
    <d v="2022-05-09T00:00:00"/>
    <d v="2022-05-09T00:00:00"/>
    <d v="2022-06-08T00:00:00"/>
    <s v="NGN"/>
    <n v="1284081.75"/>
    <n v="206"/>
    <x v="4"/>
    <n v="6.8666666666666663"/>
    <x v="2"/>
    <x v="1"/>
    <s v="Overdue"/>
    <x v="0"/>
    <s v="USD"/>
    <n v="3092.71"/>
  </r>
  <r>
    <s v="A2510000"/>
    <x v="73"/>
    <x v="71"/>
    <n v="1800027646"/>
    <x v="2"/>
    <x v="0"/>
    <x v="7"/>
    <s v="Bello, Amayo"/>
    <n v="0"/>
    <s v="SEPA-Apr 2022 REALLOCATION OF PAYROLL BALANCES"/>
    <s v="473"/>
    <s v="DR"/>
    <s v=""/>
    <d v="2022-04-26T00:00:00"/>
    <d v="2022-04-26T00:00:00"/>
    <d v="2022-05-26T00:00:00"/>
    <s v="NGN"/>
    <n v="23854904.219999999"/>
    <n v="219"/>
    <x v="4"/>
    <n v="7.3"/>
    <x v="2"/>
    <x v="1"/>
    <s v="Overdue"/>
    <x v="0"/>
    <s v="USD"/>
    <n v="57416.37"/>
  </r>
  <r>
    <s v="A2510000"/>
    <x v="73"/>
    <x v="71"/>
    <n v="1800027617"/>
    <x v="2"/>
    <x v="0"/>
    <x v="7"/>
    <s v="Edegbai, Uyoyou"/>
    <n v="0"/>
    <s v="March22 YTD_Admin Supvr-Bukola Orija-Midstream"/>
    <s v="473"/>
    <s v="DR"/>
    <s v=""/>
    <d v="2022-04-19T00:00:00"/>
    <d v="2022-04-19T00:00:00"/>
    <d v="2022-05-19T00:00:00"/>
    <s v="NGN"/>
    <n v="1550890"/>
    <n v="226"/>
    <x v="4"/>
    <n v="7.5333333333333332"/>
    <x v="2"/>
    <x v="1"/>
    <s v="Overdue"/>
    <x v="0"/>
    <s v="USD"/>
    <n v="3737.02"/>
  </r>
  <r>
    <s v="A2510000"/>
    <x v="73"/>
    <x v="71"/>
    <n v="1800027568"/>
    <x v="2"/>
    <x v="0"/>
    <x v="7"/>
    <s v="Edegbai, Uyoyou"/>
    <n v="0"/>
    <s v="Midstream gas staff cost March 2022"/>
    <s v="473"/>
    <s v="DR"/>
    <s v=""/>
    <d v="2022-04-11T00:00:00"/>
    <d v="2022-04-11T00:00:00"/>
    <d v="2022-05-11T00:00:00"/>
    <s v="NGN"/>
    <n v="24695669.41"/>
    <n v="234"/>
    <x v="4"/>
    <n v="7.8"/>
    <x v="2"/>
    <x v="1"/>
    <s v="Overdue"/>
    <x v="0"/>
    <s v="USD"/>
    <n v="59417.79"/>
  </r>
  <r>
    <s v="A2510000"/>
    <x v="73"/>
    <x v="71"/>
    <n v="1800027557"/>
    <x v="0"/>
    <x v="0"/>
    <x v="7"/>
    <s v="Edegbai, Uyoyou"/>
    <n v="0"/>
    <s v="MARCH 2022 EXPAT TAX"/>
    <s v="473"/>
    <s v="DR"/>
    <s v=""/>
    <d v="2022-04-07T00:00:00"/>
    <d v="2022-04-07T00:00:00"/>
    <d v="2022-05-07T00:00:00"/>
    <s v="NGN"/>
    <n v="39449077.420000002"/>
    <n v="238"/>
    <x v="4"/>
    <n v="7.9333333333333336"/>
    <x v="2"/>
    <x v="1"/>
    <s v="Overdue"/>
    <x v="0"/>
    <s v="USD"/>
    <n v="94894.76"/>
  </r>
  <r>
    <s v="A2510000"/>
    <x v="73"/>
    <x v="71"/>
    <n v="1800027113"/>
    <x v="0"/>
    <x v="0"/>
    <x v="7"/>
    <s v="Edegbai, Uyoyou"/>
    <n v="0"/>
    <s v="SEPA LEARNING COST USD PAYMENT"/>
    <s v="467"/>
    <s v="DR"/>
    <s v=""/>
    <d v="2021-12-17T00:00:00"/>
    <d v="2021-12-17T00:00:00"/>
    <d v="2022-01-16T00:00:00"/>
    <s v="USD"/>
    <n v="1398"/>
    <n v="349"/>
    <x v="4"/>
    <n v="11.633333333333333"/>
    <x v="2"/>
    <x v="1"/>
    <s v="Overdue"/>
    <x v="0"/>
    <s v="USD"/>
    <n v="1398"/>
  </r>
  <r>
    <s v="A2510000"/>
    <x v="73"/>
    <x v="71"/>
    <n v="1800026756"/>
    <x v="2"/>
    <x v="0"/>
    <x v="7"/>
    <s v="Edegbai, Uyoyou"/>
    <n v="0"/>
    <s v="SEPA OCTOBER 2021 SALARY ESTIMATE"/>
    <s v="771"/>
    <s v="DR"/>
    <s v=""/>
    <d v="2021-10-20T00:00:00"/>
    <d v="2021-10-20T00:00:00"/>
    <d v="2021-11-19T00:00:00"/>
    <s v="NGN"/>
    <n v="69183222.200000003"/>
    <n v="407"/>
    <x v="4"/>
    <n v="13.566666666666666"/>
    <x v="3"/>
    <x v="1"/>
    <s v="Overdue"/>
    <x v="0"/>
    <s v="USD"/>
    <n v="168578.76"/>
  </r>
  <r>
    <s v="A2510000"/>
    <x v="73"/>
    <x v="71"/>
    <n v="1800025230"/>
    <x v="0"/>
    <x v="0"/>
    <x v="7"/>
    <s v="Bello, Amayo"/>
    <n v="0"/>
    <s v="SEPA LEARNING CB OCT 2020 YTD- Internal Audit"/>
    <s v="467"/>
    <s v="DR"/>
    <s v=""/>
    <d v="2020-12-14T00:00:00"/>
    <d v="2020-12-14T00:00:00"/>
    <d v="2021-01-14T00:00:00"/>
    <s v="USD"/>
    <n v="600"/>
    <n v="716"/>
    <x v="4"/>
    <n v="23.866666666666667"/>
    <x v="4"/>
    <x v="1"/>
    <s v="Overdue"/>
    <x v="0"/>
    <s v="USD"/>
    <n v="600"/>
  </r>
  <r>
    <s v="A2510000"/>
    <x v="73"/>
    <x v="71"/>
    <n v="1600003276"/>
    <x v="0"/>
    <x v="0"/>
    <x v="7"/>
    <s v="Edegbai, Uyoyou"/>
    <n v="0"/>
    <s v="PENSION CONTRIBUTION FOR SEPA EXPATOUT"/>
    <s v="467"/>
    <s v="DG"/>
    <s v=""/>
    <d v="2020-07-09T00:00:00"/>
    <d v="2020-07-09T00:00:00"/>
    <d v="2020-07-09T00:00:00"/>
    <s v="USD"/>
    <n v="-19699.740000000002"/>
    <n v="905"/>
    <x v="4"/>
    <n v="30.166666666666668"/>
    <x v="4"/>
    <x v="1"/>
    <s v="Overdue"/>
    <x v="0"/>
    <s v="USD"/>
    <n v="-19699.740000000002"/>
  </r>
  <r>
    <s v="A2510000"/>
    <x v="73"/>
    <x v="71"/>
    <n v="1600002985"/>
    <x v="0"/>
    <x v="0"/>
    <x v="7"/>
    <s v="Edegbai, Uyoyou"/>
    <n v="0"/>
    <s v="PENSION CONTRIBUTION FOR SEPA EXPATOUT"/>
    <s v="467"/>
    <s v="DG"/>
    <s v=""/>
    <d v="2019-12-31T00:00:00"/>
    <d v="2019-12-31T00:00:00"/>
    <d v="2020-01-02T00:00:00"/>
    <s v="USD"/>
    <n v="-46942.879999999997"/>
    <n v="1094"/>
    <x v="4"/>
    <n v="36.466666666666669"/>
    <x v="4"/>
    <x v="1"/>
    <s v="Overdue"/>
    <x v="0"/>
    <s v="USD"/>
    <n v="-46942.879999999997"/>
  </r>
  <r>
    <s v="A2510000"/>
    <x v="74"/>
    <x v="72"/>
    <n v="1800028586"/>
    <x v="0"/>
    <x v="0"/>
    <x v="7"/>
    <s v="Udo, Idongesit"/>
    <n v="0"/>
    <s v="Cross Posting Cost Recovery from Qatar Shell Gas"/>
    <s v="467"/>
    <s v="DR"/>
    <s v=""/>
    <d v="2022-12-16T00:00:00"/>
    <d v="2022-12-16T00:00:00"/>
    <d v="2023-01-15T00:00:00"/>
    <s v="USD"/>
    <n v="238372.91"/>
    <n v="-15"/>
    <x v="0"/>
    <n v="-0.5"/>
    <x v="0"/>
    <x v="0"/>
    <s v="Not Overdue"/>
    <x v="0"/>
    <s v="USD"/>
    <n v="238372.91"/>
  </r>
  <r>
    <s v="A2510000"/>
    <x v="75"/>
    <x v="73"/>
    <n v="1800028212"/>
    <x v="0"/>
    <x v="0"/>
    <x v="7"/>
    <s v="Udo, Idongesit"/>
    <n v="0"/>
    <s v="Shell india Expat-out pension for period 2013-2018"/>
    <s v="467"/>
    <s v="DR"/>
    <s v=""/>
    <d v="2022-09-26T00:00:00"/>
    <d v="2022-09-26T00:00:00"/>
    <d v="2022-10-26T00:00:00"/>
    <s v="USD"/>
    <n v="68547.33"/>
    <n v="66"/>
    <x v="2"/>
    <n v="2.2000000000000002"/>
    <x v="1"/>
    <x v="1"/>
    <s v="Overdue"/>
    <x v="0"/>
    <s v="USD"/>
    <n v="68547.33"/>
  </r>
  <r>
    <s v="A2510000"/>
    <x v="76"/>
    <x v="74"/>
    <n v="1600004338"/>
    <x v="0"/>
    <x v="0"/>
    <x v="7"/>
    <s v="Udo, Idongesit"/>
    <n v="0"/>
    <s v="SNBO-Nov 2022 REALLOCATION OF PAYROLL BALANCES"/>
    <s v="473"/>
    <s v="DG"/>
    <s v=""/>
    <d v="2022-11-24T00:00:00"/>
    <d v="2022-11-24T00:00:00"/>
    <d v="2022-11-24T00:00:00"/>
    <s v="NGN"/>
    <n v="-1088511"/>
    <n v="37"/>
    <x v="1"/>
    <n v="1.2333333333333334"/>
    <x v="1"/>
    <x v="1"/>
    <s v="Overdue"/>
    <x v="0"/>
    <s v="USD"/>
    <n v="-2455.6799999999998"/>
  </r>
  <r>
    <s v="A2510000"/>
    <x v="77"/>
    <x v="75"/>
    <n v="1800023282"/>
    <x v="0"/>
    <x v="0"/>
    <x v="7"/>
    <s v="Udo, Idongesit"/>
    <n v="0"/>
    <s v="AINA/EDDY MR INT'L TRAVEL- SG01200278"/>
    <s v="467"/>
    <s v="DR"/>
    <s v=""/>
    <d v="2019-12-31T00:00:00"/>
    <d v="2019-12-31T00:00:00"/>
    <d v="2020-02-01T00:00:00"/>
    <s v="USD"/>
    <n v="11526.94"/>
    <n v="1064"/>
    <x v="4"/>
    <n v="35.466666666666669"/>
    <x v="4"/>
    <x v="1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AED30C-BF9F-425F-97C2-183EB72F023C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A3:I101" firstHeaderRow="1" firstDataRow="2" firstDataCol="5"/>
  <pivotFields count="27">
    <pivotField compact="0" outline="0" showAll="0"/>
    <pivotField axis="axisRow" compact="0" outline="0" showAll="0" defaultSubtota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</items>
    </pivotField>
    <pivotField axis="axisRow" compact="0" outline="0" showAll="0">
      <items count="78">
        <item x="65"/>
        <item x="41"/>
        <item x="44"/>
        <item x="31"/>
        <item x="49"/>
        <item x="4"/>
        <item x="43"/>
        <item x="40"/>
        <item x="5"/>
        <item x="2"/>
        <item x="20"/>
        <item x="8"/>
        <item x="56"/>
        <item x="23"/>
        <item x="35"/>
        <item x="45"/>
        <item x="11"/>
        <item x="3"/>
        <item x="53"/>
        <item x="42"/>
        <item x="6"/>
        <item x="14"/>
        <item x="36"/>
        <item x="48"/>
        <item x="34"/>
        <item x="17"/>
        <item x="33"/>
        <item x="55"/>
        <item x="12"/>
        <item x="15"/>
        <item x="7"/>
        <item x="32"/>
        <item x="1"/>
        <item x="46"/>
        <item x="0"/>
        <item x="24"/>
        <item x="39"/>
        <item x="29"/>
        <item x="25"/>
        <item x="27"/>
        <item x="28"/>
        <item x="37"/>
        <item x="26"/>
        <item x="21"/>
        <item x="69"/>
        <item x="52"/>
        <item x="9"/>
        <item x="19"/>
        <item x="13"/>
        <item x="72"/>
        <item x="22"/>
        <item x="75"/>
        <item x="71"/>
        <item x="70"/>
        <item x="64"/>
        <item x="73"/>
        <item x="63"/>
        <item x="58"/>
        <item x="59"/>
        <item x="60"/>
        <item x="74"/>
        <item x="62"/>
        <item x="67"/>
        <item x="61"/>
        <item x="68"/>
        <item x="38"/>
        <item x="51"/>
        <item x="16"/>
        <item x="47"/>
        <item x="50"/>
        <item x="66"/>
        <item x="10"/>
        <item x="18"/>
        <item m="1" x="76"/>
        <item x="54"/>
        <item x="57"/>
        <item x="30"/>
        <item t="default"/>
      </items>
    </pivotField>
    <pivotField compact="0" outline="0" showAll="0"/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14">
        <item x="0"/>
        <item x="1"/>
        <item h="1" x="10"/>
        <item x="3"/>
        <item x="5"/>
        <item h="1" x="4"/>
        <item x="2"/>
        <item x="6"/>
        <item m="1" x="12"/>
        <item x="8"/>
        <item h="1" x="7"/>
        <item x="9"/>
        <item m="1"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m="1" x="3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5">
    <field x="4"/>
    <field x="5"/>
    <field x="6"/>
    <field x="1"/>
    <field x="2"/>
  </rowFields>
  <rowItems count="97">
    <i>
      <x/>
      <x v="1"/>
      <x v="6"/>
      <x v="10"/>
      <x v="71"/>
    </i>
    <i t="default" r="2">
      <x v="6"/>
    </i>
    <i r="2">
      <x v="11"/>
      <x v="32"/>
      <x v="3"/>
    </i>
    <i t="default" r="2">
      <x v="11"/>
    </i>
    <i t="default" r="1">
      <x v="1"/>
    </i>
    <i r="1">
      <x v="2"/>
      <x v="3"/>
      <x v="53"/>
      <x v="66"/>
    </i>
    <i r="3">
      <x v="57"/>
      <x v="27"/>
    </i>
    <i t="default" r="2">
      <x v="3"/>
    </i>
    <i r="2">
      <x v="4"/>
      <x v="12"/>
      <x v="28"/>
    </i>
    <i t="default" r="2">
      <x v="4"/>
    </i>
    <i t="default" r="1">
      <x v="2"/>
    </i>
    <i t="default">
      <x/>
    </i>
    <i>
      <x v="1"/>
      <x v="1"/>
      <x/>
      <x/>
      <x v="34"/>
    </i>
    <i r="3">
      <x v="15"/>
      <x v="29"/>
    </i>
    <i t="default" r="2">
      <x/>
    </i>
    <i r="2">
      <x v="6"/>
      <x/>
      <x v="34"/>
    </i>
    <i r="3">
      <x v="11"/>
      <x v="16"/>
    </i>
    <i r="3">
      <x v="12"/>
      <x v="28"/>
    </i>
    <i r="3">
      <x v="26"/>
      <x v="38"/>
    </i>
    <i r="3">
      <x v="27"/>
      <x v="42"/>
    </i>
    <i r="3">
      <x v="28"/>
      <x v="39"/>
    </i>
    <i r="3">
      <x v="30"/>
      <x v="37"/>
    </i>
    <i r="3">
      <x v="38"/>
      <x v="41"/>
    </i>
    <i r="3">
      <x v="39"/>
      <x v="65"/>
    </i>
    <i r="3">
      <x v="43"/>
      <x v="19"/>
    </i>
    <i r="3">
      <x v="44"/>
      <x v="6"/>
    </i>
    <i r="3">
      <x v="47"/>
      <x v="33"/>
    </i>
    <i r="3">
      <x v="50"/>
      <x v="23"/>
    </i>
    <i r="3">
      <x v="55"/>
      <x v="18"/>
    </i>
    <i t="default" r="2">
      <x v="6"/>
    </i>
    <i t="default" r="1">
      <x v="1"/>
    </i>
    <i r="1">
      <x v="2"/>
      <x v="1"/>
      <x/>
      <x v="34"/>
    </i>
    <i r="3">
      <x v="8"/>
      <x v="11"/>
    </i>
    <i r="3">
      <x v="9"/>
      <x v="46"/>
    </i>
    <i r="3">
      <x v="10"/>
      <x v="71"/>
    </i>
    <i r="3">
      <x v="15"/>
      <x v="29"/>
    </i>
    <i r="3">
      <x v="17"/>
      <x v="25"/>
    </i>
    <i r="3">
      <x v="18"/>
      <x v="25"/>
    </i>
    <i r="3">
      <x v="19"/>
      <x v="72"/>
    </i>
    <i r="3">
      <x v="23"/>
      <x v="50"/>
    </i>
    <i r="3">
      <x v="25"/>
      <x v="35"/>
    </i>
    <i r="3">
      <x v="26"/>
      <x v="38"/>
    </i>
    <i r="3">
      <x v="27"/>
      <x v="42"/>
    </i>
    <i r="3">
      <x v="28"/>
      <x v="39"/>
    </i>
    <i r="3">
      <x v="29"/>
      <x v="40"/>
    </i>
    <i r="3">
      <x v="30"/>
      <x v="37"/>
    </i>
    <i r="3">
      <x v="32"/>
      <x v="3"/>
    </i>
    <i r="3">
      <x v="35"/>
      <x v="24"/>
    </i>
    <i r="3">
      <x v="36"/>
      <x v="14"/>
    </i>
    <i r="3">
      <x v="37"/>
      <x v="22"/>
    </i>
    <i r="3">
      <x v="40"/>
      <x v="36"/>
    </i>
    <i r="3">
      <x v="41"/>
      <x v="7"/>
    </i>
    <i r="3">
      <x v="46"/>
      <x v="15"/>
    </i>
    <i r="3">
      <x v="49"/>
      <x v="23"/>
    </i>
    <i r="3">
      <x v="54"/>
      <x v="45"/>
    </i>
    <i r="3">
      <x v="55"/>
      <x v="18"/>
    </i>
    <i r="3">
      <x v="59"/>
      <x v="75"/>
    </i>
    <i t="default" r="2">
      <x v="1"/>
    </i>
    <i r="2">
      <x v="3"/>
      <x v="1"/>
      <x v="32"/>
    </i>
    <i r="3">
      <x v="2"/>
      <x v="9"/>
    </i>
    <i r="3">
      <x v="3"/>
      <x v="17"/>
    </i>
    <i r="3">
      <x v="4"/>
      <x v="5"/>
    </i>
    <i r="3">
      <x v="5"/>
      <x v="8"/>
    </i>
    <i r="3">
      <x v="6"/>
      <x v="20"/>
    </i>
    <i r="3">
      <x v="7"/>
      <x v="30"/>
    </i>
    <i r="3">
      <x v="13"/>
      <x v="48"/>
    </i>
    <i r="3">
      <x v="14"/>
      <x v="21"/>
    </i>
    <i r="3">
      <x v="34"/>
      <x v="26"/>
    </i>
    <i r="3">
      <x v="45"/>
      <x v="2"/>
    </i>
    <i r="3">
      <x v="55"/>
      <x v="18"/>
    </i>
    <i r="3">
      <x v="58"/>
      <x v="12"/>
    </i>
    <i r="3">
      <x v="69"/>
      <x v="62"/>
    </i>
    <i t="default" r="2">
      <x v="3"/>
    </i>
    <i r="2">
      <x v="7"/>
      <x v="15"/>
      <x v="29"/>
    </i>
    <i r="3">
      <x v="21"/>
      <x v="10"/>
    </i>
    <i r="3">
      <x v="24"/>
      <x v="13"/>
    </i>
    <i r="3">
      <x v="31"/>
      <x v="76"/>
    </i>
    <i r="3">
      <x v="36"/>
      <x v="14"/>
    </i>
    <i r="3">
      <x v="42"/>
      <x v="1"/>
    </i>
    <i r="3">
      <x v="50"/>
      <x v="23"/>
    </i>
    <i r="3">
      <x v="51"/>
      <x v="4"/>
    </i>
    <i r="3">
      <x v="52"/>
      <x v="69"/>
    </i>
    <i r="3">
      <x v="56"/>
      <x v="74"/>
    </i>
    <i t="default" r="2">
      <x v="7"/>
    </i>
    <i r="2">
      <x v="9"/>
      <x v="20"/>
      <x v="47"/>
    </i>
    <i r="3">
      <x v="33"/>
      <x v="31"/>
    </i>
    <i t="default" r="2">
      <x v="9"/>
    </i>
    <i t="default" r="1">
      <x v="2"/>
    </i>
    <i t="default">
      <x v="1"/>
    </i>
    <i>
      <x v="2"/>
      <x v="2"/>
      <x v="3"/>
      <x v="3"/>
      <x v="17"/>
    </i>
    <i r="3">
      <x v="45"/>
      <x v="2"/>
    </i>
    <i t="default" r="2">
      <x v="3"/>
    </i>
    <i r="2">
      <x v="9"/>
      <x v="33"/>
      <x v="31"/>
    </i>
    <i t="default" r="2">
      <x v="9"/>
    </i>
    <i t="default" r="1">
      <x v="2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13">
    <format dxfId="820">
      <pivotArea type="all" dataOnly="0" outline="0" fieldPosition="0"/>
    </format>
    <format dxfId="819">
      <pivotArea outline="0" collapsedLevelsAreSubtotals="1" fieldPosition="0"/>
    </format>
    <format dxfId="818">
      <pivotArea type="origin" dataOnly="0" labelOnly="1" outline="0" fieldPosition="0"/>
    </format>
    <format dxfId="817">
      <pivotArea field="22" type="button" dataOnly="0" labelOnly="1" outline="0" axis="axisCol" fieldPosition="0"/>
    </format>
    <format dxfId="816">
      <pivotArea type="topRight" dataOnly="0" labelOnly="1" outline="0" fieldPosition="0"/>
    </format>
    <format dxfId="815">
      <pivotArea field="4" type="button" dataOnly="0" labelOnly="1" outline="0" axis="axisRow" fieldPosition="0"/>
    </format>
    <format dxfId="814">
      <pivotArea field="5" type="button" dataOnly="0" labelOnly="1" outline="0" axis="axisRow" fieldPosition="1"/>
    </format>
    <format dxfId="813">
      <pivotArea field="6" type="button" dataOnly="0" labelOnly="1" outline="0" axis="axisRow" fieldPosition="2"/>
    </format>
    <format dxfId="812">
      <pivotArea field="1" type="button" dataOnly="0" labelOnly="1" outline="0" axis="axisRow" fieldPosition="3"/>
    </format>
    <format dxfId="811">
      <pivotArea field="2" type="button" dataOnly="0" labelOnly="1" outline="0" axis="axisRow" fieldPosition="4"/>
    </format>
    <format dxfId="810">
      <pivotArea dataOnly="0" labelOnly="1" outline="0" fieldPosition="0">
        <references count="1">
          <reference field="4" count="0"/>
        </references>
      </pivotArea>
    </format>
    <format dxfId="809">
      <pivotArea dataOnly="0" labelOnly="1" outline="0" fieldPosition="0">
        <references count="1">
          <reference field="4" count="0" defaultSubtotal="1"/>
        </references>
      </pivotArea>
    </format>
    <format dxfId="808">
      <pivotArea dataOnly="0" labelOnly="1" grandRow="1" outline="0" fieldPosition="0"/>
    </format>
    <format dxfId="807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806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805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804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803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802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801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80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79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79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79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79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795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79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79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79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791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790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789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88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87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86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85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84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83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82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81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80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79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78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77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6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775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774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3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2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7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69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8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7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6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3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62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61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60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5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58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7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6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55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4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3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2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1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0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9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8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7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6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5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4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3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2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1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40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9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8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7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6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5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4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3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2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0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9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8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7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6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5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4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3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2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1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9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8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7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6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5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4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3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2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1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0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8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7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6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5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4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3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2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1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0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9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8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7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6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5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4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3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2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1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0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9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8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7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6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4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3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2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1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9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8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7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6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5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4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73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2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1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70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69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68">
      <pivotArea dataOnly="0" labelOnly="1" outline="0" fieldPosition="0">
        <references count="1">
          <reference field="22" count="0"/>
        </references>
      </pivotArea>
    </format>
    <format dxfId="667">
      <pivotArea dataOnly="0" labelOnly="1" grandCol="1" outline="0" fieldPosition="0"/>
    </format>
    <format dxfId="666">
      <pivotArea type="all" dataOnly="0" outline="0" fieldPosition="0"/>
    </format>
    <format dxfId="665">
      <pivotArea outline="0" collapsedLevelsAreSubtotals="1" fieldPosition="0"/>
    </format>
    <format dxfId="664">
      <pivotArea type="origin" dataOnly="0" labelOnly="1" outline="0" fieldPosition="0"/>
    </format>
    <format dxfId="663">
      <pivotArea field="22" type="button" dataOnly="0" labelOnly="1" outline="0" axis="axisCol" fieldPosition="0"/>
    </format>
    <format dxfId="662">
      <pivotArea type="topRight" dataOnly="0" labelOnly="1" outline="0" fieldPosition="0"/>
    </format>
    <format dxfId="661">
      <pivotArea field="4" type="button" dataOnly="0" labelOnly="1" outline="0" axis="axisRow" fieldPosition="0"/>
    </format>
    <format dxfId="660">
      <pivotArea field="5" type="button" dataOnly="0" labelOnly="1" outline="0" axis="axisRow" fieldPosition="1"/>
    </format>
    <format dxfId="659">
      <pivotArea field="6" type="button" dataOnly="0" labelOnly="1" outline="0" axis="axisRow" fieldPosition="2"/>
    </format>
    <format dxfId="658">
      <pivotArea field="1" type="button" dataOnly="0" labelOnly="1" outline="0" axis="axisRow" fieldPosition="3"/>
    </format>
    <format dxfId="657">
      <pivotArea field="2" type="button" dataOnly="0" labelOnly="1" outline="0" axis="axisRow" fieldPosition="4"/>
    </format>
    <format dxfId="656">
      <pivotArea dataOnly="0" labelOnly="1" outline="0" fieldPosition="0">
        <references count="1">
          <reference field="4" count="0"/>
        </references>
      </pivotArea>
    </format>
    <format dxfId="655">
      <pivotArea dataOnly="0" labelOnly="1" outline="0" fieldPosition="0">
        <references count="1">
          <reference field="4" count="0" defaultSubtotal="1"/>
        </references>
      </pivotArea>
    </format>
    <format dxfId="654">
      <pivotArea dataOnly="0" labelOnly="1" grandRow="1" outline="0" fieldPosition="0"/>
    </format>
    <format dxfId="653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652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651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650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649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648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64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64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64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644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643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642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64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640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639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638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637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63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635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34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33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32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31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30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9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28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27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26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25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24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23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2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21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20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9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18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1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15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4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3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2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0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08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07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6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5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04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3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2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01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00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8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7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6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5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4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3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2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1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0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8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7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6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5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4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3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2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1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0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9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8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6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5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3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2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1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0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69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8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7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5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4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3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2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1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0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9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8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7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6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5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4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3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2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1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0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9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8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7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6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5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4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3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2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1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0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9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8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7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6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5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4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3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2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0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9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8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7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6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5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4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3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2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1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0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9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8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7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6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5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4">
      <pivotArea dataOnly="0" labelOnly="1" outline="0" fieldPosition="0">
        <references count="1">
          <reference field="22" count="0"/>
        </references>
      </pivotArea>
    </format>
    <format dxfId="513">
      <pivotArea dataOnly="0" labelOnly="1" grandCol="1" outline="0" fieldPosition="0"/>
    </format>
    <format dxfId="512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1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1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8">
      <pivotArea outline="0" fieldPosition="0">
        <references count="2">
          <reference field="4" count="0" selected="0" defaultSubtotal="1"/>
          <reference field="22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F389-BE8D-4312-87C5-08FE7C8B245C}">
  <dimension ref="B1:L46"/>
  <sheetViews>
    <sheetView topLeftCell="A3" workbookViewId="0">
      <selection activeCell="G5" sqref="G5"/>
    </sheetView>
  </sheetViews>
  <sheetFormatPr defaultColWidth="9.1796875" defaultRowHeight="14.5" outlineLevelCol="1"/>
  <cols>
    <col min="1" max="1" width="9.1796875" style="74"/>
    <col min="2" max="4" width="9.1796875" style="74" hidden="1" customWidth="1" outlineLevel="1"/>
    <col min="5" max="5" width="2.453125" style="74" customWidth="1" collapsed="1"/>
    <col min="6" max="6" width="38.26953125" style="74" customWidth="1"/>
    <col min="7" max="7" width="66.453125" style="74" bestFit="1" customWidth="1"/>
    <col min="8" max="10" width="16.1796875" style="74" customWidth="1"/>
    <col min="11" max="11" width="32.453125" style="74" customWidth="1"/>
    <col min="12" max="12" width="2.26953125" style="74" customWidth="1"/>
    <col min="13" max="13" width="7.26953125" style="74" customWidth="1"/>
    <col min="14" max="14" width="11.453125" style="74" bestFit="1" customWidth="1"/>
    <col min="15" max="16384" width="9.1796875" style="74"/>
  </cols>
  <sheetData>
    <row r="1" spans="6:7" ht="15" thickBot="1"/>
    <row r="2" spans="6:7" ht="21" customHeight="1">
      <c r="F2" s="127" t="s">
        <v>126</v>
      </c>
      <c r="G2" s="129" t="s">
        <v>127</v>
      </c>
    </row>
    <row r="3" spans="6:7" ht="27" customHeight="1" thickBot="1">
      <c r="F3" s="128"/>
      <c r="G3" s="130"/>
    </row>
    <row r="4" spans="6:7" ht="16.5">
      <c r="F4" s="75" t="s">
        <v>168</v>
      </c>
      <c r="G4" s="76">
        <f>'[4]NDPR-Ogbelle'!L26</f>
        <v>0</v>
      </c>
    </row>
    <row r="5" spans="6:7" ht="16.5">
      <c r="F5" s="77" t="s">
        <v>169</v>
      </c>
      <c r="G5" s="78">
        <f>'[4]NEPL- OML 98'!L26</f>
        <v>95600.64849477855</v>
      </c>
    </row>
    <row r="6" spans="6:7" ht="16.5">
      <c r="F6" s="77" t="s">
        <v>170</v>
      </c>
      <c r="G6" s="78">
        <f>'[4]NEPL-Oredo'!L26</f>
        <v>192845.47437443049</v>
      </c>
    </row>
    <row r="7" spans="6:7" ht="16.5">
      <c r="F7" s="77" t="s">
        <v>131</v>
      </c>
      <c r="G7" s="78">
        <f>'[4]Belemaoil -Robertkiri'!L26</f>
        <v>0</v>
      </c>
    </row>
    <row r="8" spans="6:7" ht="16.5">
      <c r="F8" s="77" t="s">
        <v>132</v>
      </c>
      <c r="G8" s="78">
        <f>'[4]Belemaoil -Inda'!L26</f>
        <v>0</v>
      </c>
    </row>
    <row r="9" spans="6:7" ht="16.5">
      <c r="F9" s="77" t="s">
        <v>171</v>
      </c>
      <c r="G9" s="78">
        <f>'[4]PAN OCEAN - OML 147'!L25</f>
        <v>108784.97832486049</v>
      </c>
    </row>
    <row r="10" spans="6:7" ht="16.5">
      <c r="F10" s="77" t="s">
        <v>134</v>
      </c>
      <c r="G10" s="78">
        <f>[4]SEPLAT!L26</f>
        <v>1010840.2380277605</v>
      </c>
    </row>
    <row r="11" spans="6:7" ht="16.5">
      <c r="F11" s="77" t="s">
        <v>172</v>
      </c>
      <c r="G11" s="78">
        <f>'[4]NEPL OML 26'!L26</f>
        <v>593527.07216281979</v>
      </c>
    </row>
    <row r="12" spans="6:7" ht="16.5">
      <c r="F12" s="77" t="s">
        <v>173</v>
      </c>
      <c r="G12" s="78">
        <f>'[4]NEPL OML 42 (Batan)'!L27</f>
        <v>222150.27893304636</v>
      </c>
    </row>
    <row r="13" spans="6:7" ht="16.5">
      <c r="F13" s="77" t="s">
        <v>174</v>
      </c>
      <c r="G13" s="78">
        <f>'[4]NEPL OML 40'!L26</f>
        <v>3607243.4019461675</v>
      </c>
    </row>
    <row r="14" spans="6:7" ht="16.5">
      <c r="F14" s="77" t="s">
        <v>175</v>
      </c>
      <c r="G14" s="78">
        <f>'[4]NEPL OML 30'!L26</f>
        <v>7410349.3138507102</v>
      </c>
    </row>
    <row r="15" spans="6:7" ht="16.5">
      <c r="F15" s="77" t="s">
        <v>176</v>
      </c>
      <c r="G15" s="78">
        <f>'[4]NEPL OML 34'!L27</f>
        <v>1864009.1003938466</v>
      </c>
    </row>
    <row r="16" spans="6:7" ht="16.5">
      <c r="F16" s="77" t="s">
        <v>140</v>
      </c>
      <c r="G16" s="78">
        <f>'[4]WSPOL-Ibigwe New'!L26</f>
        <v>0</v>
      </c>
    </row>
    <row r="17" spans="6:7" ht="16.5">
      <c r="F17" s="77" t="s">
        <v>177</v>
      </c>
      <c r="G17" s="78">
        <f>'[4]TEPNG-OML58 New'!L26</f>
        <v>0</v>
      </c>
    </row>
    <row r="18" spans="6:7" ht="16.5">
      <c r="F18" s="77" t="s">
        <v>142</v>
      </c>
      <c r="G18" s="78">
        <f>[4]Midwestern!L26</f>
        <v>1205305.0196131871</v>
      </c>
    </row>
    <row r="19" spans="6:7" ht="16.5">
      <c r="F19" s="77" t="s">
        <v>178</v>
      </c>
      <c r="G19" s="78">
        <f>'[4]Newcross OML24'!L26</f>
        <v>0</v>
      </c>
    </row>
    <row r="20" spans="6:7" ht="16.5">
      <c r="F20" s="77" t="s">
        <v>179</v>
      </c>
      <c r="G20" s="78">
        <f>'[4]Aiteo 29'!L26</f>
        <v>0</v>
      </c>
    </row>
    <row r="21" spans="6:7" ht="16.5">
      <c r="F21" s="77" t="s">
        <v>180</v>
      </c>
      <c r="G21" s="78">
        <f>'[4]Eroton 18'!L26</f>
        <v>0</v>
      </c>
    </row>
    <row r="22" spans="6:7" ht="16.5">
      <c r="F22" s="77" t="s">
        <v>181</v>
      </c>
      <c r="G22" s="78">
        <f>'[4]NEPL ABURA'!L26</f>
        <v>431258.40900989098</v>
      </c>
    </row>
    <row r="23" spans="6:7" ht="16.5">
      <c r="F23" s="77" t="s">
        <v>182</v>
      </c>
      <c r="G23" s="78">
        <f>[4]EXCEL!L27</f>
        <v>388856.4969872504</v>
      </c>
    </row>
    <row r="24" spans="6:7" ht="16.5">
      <c r="F24" s="77" t="s">
        <v>183</v>
      </c>
      <c r="G24" s="78">
        <f>'[4]Millenium OML11(Oza)'!L27</f>
        <v>0</v>
      </c>
    </row>
    <row r="25" spans="6:7" ht="16.5">
      <c r="F25" s="77" t="s">
        <v>184</v>
      </c>
      <c r="G25" s="78">
        <f>[4]HHOGL!L27</f>
        <v>0</v>
      </c>
    </row>
    <row r="26" spans="6:7" ht="16.5">
      <c r="F26" s="122" t="s">
        <v>185</v>
      </c>
      <c r="G26" s="123">
        <f>'[4]NEPL OML 11'!L27</f>
        <v>0</v>
      </c>
    </row>
    <row r="27" spans="6:7" ht="17" thickBot="1">
      <c r="F27" s="124" t="s">
        <v>186</v>
      </c>
      <c r="G27" s="123">
        <f>'[4]NEWCROSS OML 152'!L27</f>
        <v>0</v>
      </c>
    </row>
    <row r="28" spans="6:7" ht="17" thickBot="1">
      <c r="F28" s="131"/>
      <c r="G28" s="132"/>
    </row>
    <row r="29" spans="6:7" ht="26" thickBot="1">
      <c r="F29" s="80" t="s">
        <v>41</v>
      </c>
      <c r="G29" s="81">
        <f>SUM(G4:G27)</f>
        <v>17130770.432118751</v>
      </c>
    </row>
    <row r="36" spans="5:12" ht="15" thickBot="1"/>
    <row r="37" spans="5:12" ht="20.5">
      <c r="E37" s="82"/>
      <c r="F37" s="83"/>
      <c r="G37" s="83"/>
      <c r="H37" s="84"/>
      <c r="I37" s="84"/>
      <c r="J37" s="84"/>
      <c r="K37" s="84"/>
      <c r="L37" s="85"/>
    </row>
    <row r="38" spans="5:12" ht="20.5">
      <c r="E38" s="86"/>
      <c r="F38" s="87" t="s">
        <v>150</v>
      </c>
      <c r="G38" s="88" t="s">
        <v>151</v>
      </c>
      <c r="H38" s="89" t="s">
        <v>152</v>
      </c>
      <c r="I38" s="89"/>
      <c r="J38" s="89"/>
      <c r="K38" s="89"/>
      <c r="L38" s="90"/>
    </row>
    <row r="39" spans="5:12" ht="20.5">
      <c r="E39" s="86"/>
      <c r="F39" s="87"/>
      <c r="G39" s="87"/>
      <c r="H39" s="89"/>
      <c r="I39" s="89"/>
      <c r="J39" s="89"/>
      <c r="K39" s="89"/>
      <c r="L39" s="90"/>
    </row>
    <row r="40" spans="5:12" ht="20.5">
      <c r="E40" s="86"/>
      <c r="F40" s="87"/>
      <c r="G40" s="87"/>
      <c r="H40" s="89"/>
      <c r="I40" s="89"/>
      <c r="J40" s="89"/>
      <c r="K40" s="89"/>
      <c r="L40" s="90"/>
    </row>
    <row r="41" spans="5:12" ht="20.5">
      <c r="E41" s="86"/>
      <c r="F41" s="87" t="s">
        <v>153</v>
      </c>
      <c r="G41" s="88" t="s">
        <v>154</v>
      </c>
      <c r="H41" s="89" t="s">
        <v>152</v>
      </c>
      <c r="I41" s="89"/>
      <c r="J41" s="89"/>
      <c r="K41" s="89"/>
      <c r="L41" s="90"/>
    </row>
    <row r="42" spans="5:12" ht="20.5">
      <c r="E42" s="86"/>
      <c r="F42" s="87"/>
      <c r="G42" s="87"/>
      <c r="H42" s="89"/>
      <c r="I42" s="89"/>
      <c r="J42" s="89"/>
      <c r="K42" s="89"/>
      <c r="L42" s="90"/>
    </row>
    <row r="43" spans="5:12" ht="20.5">
      <c r="E43" s="86"/>
      <c r="F43" s="87"/>
      <c r="G43" s="87"/>
      <c r="H43" s="89"/>
      <c r="I43" s="89"/>
      <c r="J43" s="89"/>
      <c r="K43" s="89"/>
      <c r="L43" s="90"/>
    </row>
    <row r="44" spans="5:12" ht="20.5">
      <c r="E44" s="86"/>
      <c r="F44" s="87" t="s">
        <v>155</v>
      </c>
      <c r="G44" s="88" t="s">
        <v>156</v>
      </c>
      <c r="H44" s="89" t="s">
        <v>152</v>
      </c>
      <c r="I44" s="89"/>
      <c r="J44" s="89"/>
      <c r="K44" s="89"/>
      <c r="L44" s="90"/>
    </row>
    <row r="45" spans="5:12" ht="20.5">
      <c r="E45" s="86"/>
      <c r="F45" s="87"/>
      <c r="G45" s="87"/>
      <c r="H45" s="89"/>
      <c r="I45" s="89"/>
      <c r="J45" s="89"/>
      <c r="K45" s="89"/>
      <c r="L45" s="90"/>
    </row>
    <row r="46" spans="5:12" ht="21" thickBot="1">
      <c r="E46" s="91"/>
      <c r="F46" s="92"/>
      <c r="G46" s="92"/>
      <c r="H46" s="93"/>
      <c r="I46" s="93"/>
      <c r="J46" s="93"/>
      <c r="K46" s="93"/>
      <c r="L46" s="94"/>
    </row>
  </sheetData>
  <mergeCells count="3">
    <mergeCell ref="F2:F3"/>
    <mergeCell ref="G2:G3"/>
    <mergeCell ref="F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8848-AB67-4030-86C2-D2D13C64545E}">
  <dimension ref="A1:AZ633"/>
  <sheetViews>
    <sheetView zoomScale="77" zoomScaleNormal="77" workbookViewId="0">
      <pane ySplit="4" topLeftCell="A41" activePane="bottomLeft" state="frozen"/>
      <selection pane="bottomLeft" activeCell="N74" sqref="N74"/>
    </sheetView>
  </sheetViews>
  <sheetFormatPr defaultColWidth="8.81640625" defaultRowHeight="14.5"/>
  <cols>
    <col min="1" max="1" width="18.6328125" style="65" customWidth="1"/>
    <col min="2" max="2" width="15.1796875" style="65" bestFit="1" customWidth="1"/>
    <col min="3" max="3" width="22.36328125" style="65" customWidth="1"/>
    <col min="4" max="4" width="9.90625" style="65" bestFit="1" customWidth="1"/>
    <col min="5" max="5" width="46.08984375" style="65" bestFit="1" customWidth="1"/>
    <col min="6" max="6" width="14.81640625" style="67" customWidth="1"/>
    <col min="7" max="7" width="15.81640625" style="67" bestFit="1" customWidth="1"/>
    <col min="8" max="8" width="14.81640625" style="67" bestFit="1" customWidth="1"/>
    <col min="9" max="9" width="15.81640625" style="67" bestFit="1" customWidth="1"/>
    <col min="10" max="10" width="11.81640625" style="115" bestFit="1" customWidth="1"/>
    <col min="11" max="52" width="8.81640625" style="115"/>
    <col min="53" max="16384" width="8.81640625" style="65"/>
  </cols>
  <sheetData>
    <row r="1" spans="1:9" s="115" customFormat="1">
      <c r="F1" s="116"/>
      <c r="G1" s="116"/>
      <c r="H1" s="116"/>
      <c r="I1" s="116"/>
    </row>
    <row r="2" spans="1:9" s="115" customFormat="1">
      <c r="A2" s="117"/>
      <c r="B2" s="117"/>
      <c r="C2" s="117"/>
      <c r="D2" s="117"/>
      <c r="E2" s="118" t="s">
        <v>158</v>
      </c>
      <c r="F2" s="119"/>
      <c r="G2" s="119"/>
      <c r="H2" s="119"/>
      <c r="I2" s="119"/>
    </row>
    <row r="3" spans="1:9">
      <c r="A3" s="68" t="s">
        <v>18</v>
      </c>
      <c r="B3" s="68"/>
      <c r="C3" s="68"/>
      <c r="D3" s="68"/>
      <c r="E3" s="68"/>
      <c r="F3" s="120" t="s">
        <v>36</v>
      </c>
      <c r="G3" s="120"/>
      <c r="H3" s="120"/>
      <c r="I3" s="120"/>
    </row>
    <row r="4" spans="1:9">
      <c r="A4" s="68" t="s">
        <v>17</v>
      </c>
      <c r="B4" s="68" t="s">
        <v>16</v>
      </c>
      <c r="C4" s="68" t="s">
        <v>15</v>
      </c>
      <c r="D4" s="68" t="s">
        <v>14</v>
      </c>
      <c r="E4" s="68" t="s">
        <v>13</v>
      </c>
      <c r="F4" s="120" t="s">
        <v>38</v>
      </c>
      <c r="G4" s="120" t="s">
        <v>39</v>
      </c>
      <c r="H4" s="120" t="s">
        <v>159</v>
      </c>
      <c r="I4" s="120" t="s">
        <v>41</v>
      </c>
    </row>
    <row r="5" spans="1:9">
      <c r="A5" s="68" t="s">
        <v>108</v>
      </c>
      <c r="B5" s="68" t="s">
        <v>43</v>
      </c>
      <c r="C5" s="68" t="s">
        <v>47</v>
      </c>
      <c r="D5" s="68">
        <v>110023</v>
      </c>
      <c r="E5" s="68" t="s">
        <v>25</v>
      </c>
      <c r="F5" s="120"/>
      <c r="G5" s="121">
        <v>1104811.25</v>
      </c>
      <c r="H5" s="120"/>
      <c r="I5" s="120">
        <v>1104811.25</v>
      </c>
    </row>
    <row r="6" spans="1:9">
      <c r="A6" s="68"/>
      <c r="B6" s="68"/>
      <c r="C6" s="68" t="s">
        <v>61</v>
      </c>
      <c r="D6" s="68"/>
      <c r="E6" s="68"/>
      <c r="F6" s="120"/>
      <c r="G6" s="121">
        <v>1104811.25</v>
      </c>
      <c r="H6" s="120"/>
      <c r="I6" s="120">
        <v>1104811.25</v>
      </c>
    </row>
    <row r="7" spans="1:9">
      <c r="A7" s="68"/>
      <c r="B7" s="68"/>
      <c r="C7" s="68" t="s">
        <v>110</v>
      </c>
      <c r="D7" s="68">
        <v>110432</v>
      </c>
      <c r="E7" s="68" t="s">
        <v>22</v>
      </c>
      <c r="F7" s="120"/>
      <c r="G7" s="121">
        <v>24804506.439999998</v>
      </c>
      <c r="H7" s="120"/>
      <c r="I7" s="120">
        <v>24804506.439999998</v>
      </c>
    </row>
    <row r="8" spans="1:9">
      <c r="A8" s="68"/>
      <c r="B8" s="68"/>
      <c r="C8" s="68" t="s">
        <v>111</v>
      </c>
      <c r="D8" s="68"/>
      <c r="E8" s="68"/>
      <c r="F8" s="120"/>
      <c r="G8" s="121">
        <v>24804506.439999998</v>
      </c>
      <c r="H8" s="120"/>
      <c r="I8" s="120">
        <v>24804506.439999998</v>
      </c>
    </row>
    <row r="9" spans="1:9">
      <c r="A9" s="68"/>
      <c r="B9" s="68" t="s">
        <v>62</v>
      </c>
      <c r="C9" s="68"/>
      <c r="D9" s="68"/>
      <c r="E9" s="68"/>
      <c r="F9" s="120"/>
      <c r="G9" s="121">
        <v>25909317.689999998</v>
      </c>
      <c r="H9" s="120"/>
      <c r="I9" s="120">
        <v>25909317.689999998</v>
      </c>
    </row>
    <row r="10" spans="1:9">
      <c r="A10" s="68"/>
      <c r="B10" s="68" t="s">
        <v>63</v>
      </c>
      <c r="C10" s="68" t="s">
        <v>66</v>
      </c>
      <c r="D10" s="68">
        <v>110617</v>
      </c>
      <c r="E10" s="68" t="s">
        <v>114</v>
      </c>
      <c r="F10" s="120">
        <v>757289.89999999991</v>
      </c>
      <c r="G10" s="121"/>
      <c r="H10" s="120"/>
      <c r="I10" s="120">
        <v>757289.89999999991</v>
      </c>
    </row>
    <row r="11" spans="1:9">
      <c r="A11" s="68"/>
      <c r="B11" s="68"/>
      <c r="C11" s="68"/>
      <c r="D11" s="68">
        <v>110744</v>
      </c>
      <c r="E11" s="68" t="s">
        <v>160</v>
      </c>
      <c r="F11" s="120">
        <v>243041.65000000014</v>
      </c>
      <c r="G11" s="121"/>
      <c r="H11" s="120"/>
      <c r="I11" s="120">
        <v>243041.65000000014</v>
      </c>
    </row>
    <row r="12" spans="1:9">
      <c r="A12" s="68"/>
      <c r="B12" s="68"/>
      <c r="C12" s="68" t="s">
        <v>83</v>
      </c>
      <c r="D12" s="68"/>
      <c r="E12" s="68"/>
      <c r="F12" s="120">
        <v>1000331.55</v>
      </c>
      <c r="G12" s="121"/>
      <c r="H12" s="120"/>
      <c r="I12" s="120">
        <v>1000331.55</v>
      </c>
    </row>
    <row r="13" spans="1:9">
      <c r="A13" s="68"/>
      <c r="B13" s="68"/>
      <c r="C13" s="68" t="s">
        <v>115</v>
      </c>
      <c r="D13" s="68">
        <v>110033</v>
      </c>
      <c r="E13" s="68" t="s">
        <v>48</v>
      </c>
      <c r="F13" s="120"/>
      <c r="G13" s="121">
        <v>145766.21000000002</v>
      </c>
      <c r="H13" s="120"/>
      <c r="I13" s="120">
        <v>145766.21000000002</v>
      </c>
    </row>
    <row r="14" spans="1:9">
      <c r="A14" s="68"/>
      <c r="B14" s="68"/>
      <c r="C14" s="68" t="s">
        <v>116</v>
      </c>
      <c r="D14" s="68"/>
      <c r="E14" s="68"/>
      <c r="F14" s="120"/>
      <c r="G14" s="121">
        <v>145766.21000000002</v>
      </c>
      <c r="H14" s="120"/>
      <c r="I14" s="120">
        <v>145766.21000000002</v>
      </c>
    </row>
    <row r="15" spans="1:9">
      <c r="A15" s="68"/>
      <c r="B15" s="68" t="s">
        <v>105</v>
      </c>
      <c r="C15" s="68"/>
      <c r="D15" s="68"/>
      <c r="E15" s="68"/>
      <c r="F15" s="120">
        <v>1000331.55</v>
      </c>
      <c r="G15" s="121">
        <v>145766.21000000002</v>
      </c>
      <c r="H15" s="120"/>
      <c r="I15" s="120">
        <v>1146097.76</v>
      </c>
    </row>
    <row r="16" spans="1:9">
      <c r="A16" s="68" t="s">
        <v>117</v>
      </c>
      <c r="B16" s="68"/>
      <c r="C16" s="68"/>
      <c r="D16" s="68"/>
      <c r="E16" s="68"/>
      <c r="F16" s="120">
        <v>1000331.55</v>
      </c>
      <c r="G16" s="121">
        <v>26055083.899999999</v>
      </c>
      <c r="H16" s="120"/>
      <c r="I16" s="120">
        <v>27055415.449999996</v>
      </c>
    </row>
    <row r="17" spans="1:9">
      <c r="A17" s="68" t="s">
        <v>42</v>
      </c>
      <c r="B17" s="68" t="s">
        <v>43</v>
      </c>
      <c r="C17" s="68" t="s">
        <v>44</v>
      </c>
      <c r="D17" s="68">
        <v>110006</v>
      </c>
      <c r="E17" s="68" t="s">
        <v>26</v>
      </c>
      <c r="F17" s="120">
        <v>61387.139999999992</v>
      </c>
      <c r="G17" s="121">
        <v>1432880.7999999998</v>
      </c>
      <c r="H17" s="120">
        <v>-474.66999999999996</v>
      </c>
      <c r="I17" s="120">
        <v>1493793.2699999998</v>
      </c>
    </row>
    <row r="18" spans="1:9">
      <c r="A18" s="68"/>
      <c r="B18" s="68"/>
      <c r="C18" s="68"/>
      <c r="D18" s="68">
        <v>110042</v>
      </c>
      <c r="E18" s="68" t="s">
        <v>29</v>
      </c>
      <c r="F18" s="120"/>
      <c r="G18" s="121">
        <v>9570953.8800000008</v>
      </c>
      <c r="H18" s="120"/>
      <c r="I18" s="120">
        <v>9570953.8800000008</v>
      </c>
    </row>
    <row r="19" spans="1:9">
      <c r="A19" s="68"/>
      <c r="B19" s="68"/>
      <c r="C19" s="68" t="s">
        <v>46</v>
      </c>
      <c r="D19" s="68"/>
      <c r="E19" s="68"/>
      <c r="F19" s="120">
        <v>61387.139999999992</v>
      </c>
      <c r="G19" s="121">
        <v>11003834.68</v>
      </c>
      <c r="H19" s="120">
        <v>-474.66999999999996</v>
      </c>
      <c r="I19" s="120">
        <v>11064747.15</v>
      </c>
    </row>
    <row r="20" spans="1:9">
      <c r="A20" s="68"/>
      <c r="B20" s="68"/>
      <c r="C20" s="68" t="s">
        <v>47</v>
      </c>
      <c r="D20" s="68">
        <v>110006</v>
      </c>
      <c r="E20" s="68" t="s">
        <v>26</v>
      </c>
      <c r="F20" s="120"/>
      <c r="G20" s="121">
        <v>1771.760000000002</v>
      </c>
      <c r="H20" s="120"/>
      <c r="I20" s="120">
        <v>1771.760000000002</v>
      </c>
    </row>
    <row r="21" spans="1:9">
      <c r="A21" s="68"/>
      <c r="B21" s="68"/>
      <c r="C21" s="68"/>
      <c r="D21" s="68">
        <v>110030</v>
      </c>
      <c r="E21" s="68" t="s">
        <v>161</v>
      </c>
      <c r="F21" s="120"/>
      <c r="G21" s="121">
        <v>188884.94</v>
      </c>
      <c r="H21" s="120"/>
      <c r="I21" s="120">
        <v>188884.94</v>
      </c>
    </row>
    <row r="22" spans="1:9">
      <c r="A22" s="68"/>
      <c r="B22" s="68"/>
      <c r="C22" s="68"/>
      <c r="D22" s="68">
        <v>110033</v>
      </c>
      <c r="E22" s="68" t="s">
        <v>48</v>
      </c>
      <c r="F22" s="120"/>
      <c r="G22" s="121">
        <v>26880</v>
      </c>
      <c r="H22" s="120"/>
      <c r="I22" s="120">
        <v>26880</v>
      </c>
    </row>
    <row r="23" spans="1:9">
      <c r="A23" s="68"/>
      <c r="B23" s="68"/>
      <c r="C23" s="68"/>
      <c r="D23" s="68">
        <v>110258</v>
      </c>
      <c r="E23" s="68" t="s">
        <v>11</v>
      </c>
      <c r="F23" s="120"/>
      <c r="G23" s="121">
        <v>174856.59000000003</v>
      </c>
      <c r="H23" s="120"/>
      <c r="I23" s="120">
        <v>174856.59000000003</v>
      </c>
    </row>
    <row r="24" spans="1:9">
      <c r="A24" s="68"/>
      <c r="B24" s="68"/>
      <c r="C24" s="68"/>
      <c r="D24" s="68">
        <v>110259</v>
      </c>
      <c r="E24" s="68" t="s">
        <v>4</v>
      </c>
      <c r="F24" s="120"/>
      <c r="G24" s="121">
        <v>2031117.9200000002</v>
      </c>
      <c r="H24" s="120"/>
      <c r="I24" s="120">
        <v>2031117.9200000002</v>
      </c>
    </row>
    <row r="25" spans="1:9">
      <c r="A25" s="68"/>
      <c r="B25" s="68"/>
      <c r="C25" s="68"/>
      <c r="D25" s="68">
        <v>110260</v>
      </c>
      <c r="E25" s="68" t="s">
        <v>54</v>
      </c>
      <c r="F25" s="120">
        <v>25939.4</v>
      </c>
      <c r="G25" s="121">
        <v>92969.74</v>
      </c>
      <c r="H25" s="120"/>
      <c r="I25" s="120">
        <v>118909.14000000001</v>
      </c>
    </row>
    <row r="26" spans="1:9">
      <c r="A26" s="68"/>
      <c r="B26" s="68"/>
      <c r="C26" s="68"/>
      <c r="D26" s="68">
        <v>110262</v>
      </c>
      <c r="E26" s="68" t="s">
        <v>5</v>
      </c>
      <c r="F26" s="120"/>
      <c r="G26" s="121">
        <v>79226.45</v>
      </c>
      <c r="H26" s="120"/>
      <c r="I26" s="120">
        <v>79226.45</v>
      </c>
    </row>
    <row r="27" spans="1:9">
      <c r="A27" s="68"/>
      <c r="B27" s="68"/>
      <c r="C27" s="68"/>
      <c r="D27" s="68">
        <v>110448</v>
      </c>
      <c r="E27" s="68" t="s">
        <v>93</v>
      </c>
      <c r="F27" s="120"/>
      <c r="G27" s="121">
        <v>189112.00999999998</v>
      </c>
      <c r="H27" s="120"/>
      <c r="I27" s="120">
        <v>189112.00999999998</v>
      </c>
    </row>
    <row r="28" spans="1:9">
      <c r="A28" s="68"/>
      <c r="B28" s="68"/>
      <c r="C28" s="68"/>
      <c r="D28" s="68">
        <v>110462</v>
      </c>
      <c r="E28" s="68" t="s">
        <v>55</v>
      </c>
      <c r="F28" s="120"/>
      <c r="G28" s="121">
        <v>580861.25</v>
      </c>
      <c r="H28" s="120"/>
      <c r="I28" s="120">
        <v>580861.25</v>
      </c>
    </row>
    <row r="29" spans="1:9">
      <c r="A29" s="68"/>
      <c r="B29" s="68"/>
      <c r="C29" s="68"/>
      <c r="D29" s="68">
        <v>110513</v>
      </c>
      <c r="E29" s="68" t="s">
        <v>57</v>
      </c>
      <c r="F29" s="120"/>
      <c r="G29" s="121">
        <v>72910.649999999994</v>
      </c>
      <c r="H29" s="120"/>
      <c r="I29" s="120">
        <v>72910.649999999994</v>
      </c>
    </row>
    <row r="30" spans="1:9">
      <c r="A30" s="68"/>
      <c r="B30" s="68"/>
      <c r="C30" s="68"/>
      <c r="D30" s="68">
        <v>110514</v>
      </c>
      <c r="E30" s="68" t="s">
        <v>58</v>
      </c>
      <c r="F30" s="120"/>
      <c r="G30" s="121">
        <v>55075.9</v>
      </c>
      <c r="H30" s="120"/>
      <c r="I30" s="120">
        <v>55075.9</v>
      </c>
    </row>
    <row r="31" spans="1:9">
      <c r="A31" s="68"/>
      <c r="B31" s="68"/>
      <c r="C31" s="68"/>
      <c r="D31" s="68">
        <v>110522</v>
      </c>
      <c r="E31" s="68" t="s">
        <v>59</v>
      </c>
      <c r="F31" s="120"/>
      <c r="G31" s="121">
        <v>536582.42999999993</v>
      </c>
      <c r="H31" s="120"/>
      <c r="I31" s="120">
        <v>536582.42999999993</v>
      </c>
    </row>
    <row r="32" spans="1:9">
      <c r="A32" s="68"/>
      <c r="B32" s="68"/>
      <c r="C32" s="68"/>
      <c r="D32" s="68">
        <v>110557</v>
      </c>
      <c r="E32" s="68" t="s">
        <v>9</v>
      </c>
      <c r="F32" s="120">
        <v>81940.05</v>
      </c>
      <c r="G32" s="121"/>
      <c r="H32" s="120"/>
      <c r="I32" s="120">
        <v>81940.05</v>
      </c>
    </row>
    <row r="33" spans="1:9">
      <c r="A33" s="68"/>
      <c r="B33" s="68"/>
      <c r="C33" s="68"/>
      <c r="D33" s="68">
        <v>110687</v>
      </c>
      <c r="E33" s="68" t="s">
        <v>81</v>
      </c>
      <c r="F33" s="120"/>
      <c r="G33" s="121">
        <v>147653.92999999996</v>
      </c>
      <c r="H33" s="120"/>
      <c r="I33" s="120">
        <v>147653.92999999996</v>
      </c>
    </row>
    <row r="34" spans="1:9">
      <c r="A34" s="68"/>
      <c r="B34" s="68"/>
      <c r="C34" s="68" t="s">
        <v>61</v>
      </c>
      <c r="D34" s="68"/>
      <c r="E34" s="68"/>
      <c r="F34" s="120">
        <v>107879.45000000001</v>
      </c>
      <c r="G34" s="121">
        <v>4177903.57</v>
      </c>
      <c r="H34" s="120"/>
      <c r="I34" s="120">
        <v>4285783.0199999996</v>
      </c>
    </row>
    <row r="35" spans="1:9">
      <c r="A35" s="68"/>
      <c r="B35" s="68" t="s">
        <v>62</v>
      </c>
      <c r="C35" s="68"/>
      <c r="D35" s="68"/>
      <c r="E35" s="68"/>
      <c r="F35" s="120">
        <v>169266.59</v>
      </c>
      <c r="G35" s="121">
        <v>15181738.249999998</v>
      </c>
      <c r="H35" s="120">
        <v>-474.66999999999996</v>
      </c>
      <c r="I35" s="120">
        <v>15350530.17</v>
      </c>
    </row>
    <row r="36" spans="1:9">
      <c r="A36" s="68"/>
      <c r="B36" s="68" t="s">
        <v>63</v>
      </c>
      <c r="C36" s="68" t="s">
        <v>64</v>
      </c>
      <c r="D36" s="68">
        <v>110006</v>
      </c>
      <c r="E36" s="68" t="s">
        <v>26</v>
      </c>
      <c r="F36" s="120"/>
      <c r="G36" s="121">
        <v>835598.45</v>
      </c>
      <c r="H36" s="120">
        <v>46954.080000000002</v>
      </c>
      <c r="I36" s="120">
        <v>882552.52999999991</v>
      </c>
    </row>
    <row r="37" spans="1:9">
      <c r="A37" s="68"/>
      <c r="B37" s="68"/>
      <c r="C37" s="68"/>
      <c r="D37" s="68">
        <v>110021</v>
      </c>
      <c r="E37" s="68" t="s">
        <v>27</v>
      </c>
      <c r="F37" s="120"/>
      <c r="G37" s="121">
        <v>1127306.0900000001</v>
      </c>
      <c r="H37" s="120"/>
      <c r="I37" s="120">
        <v>1127306.0900000001</v>
      </c>
    </row>
    <row r="38" spans="1:9">
      <c r="A38" s="68"/>
      <c r="B38" s="68"/>
      <c r="C38" s="68"/>
      <c r="D38" s="68">
        <v>110022</v>
      </c>
      <c r="E38" s="68" t="s">
        <v>28</v>
      </c>
      <c r="F38" s="120"/>
      <c r="G38" s="121">
        <v>8014173.3799999999</v>
      </c>
      <c r="H38" s="120">
        <v>784218.66999999993</v>
      </c>
      <c r="I38" s="120">
        <v>8798392.0500000007</v>
      </c>
    </row>
    <row r="39" spans="1:9">
      <c r="A39" s="68"/>
      <c r="B39" s="68"/>
      <c r="C39" s="68"/>
      <c r="D39" s="68">
        <v>110023</v>
      </c>
      <c r="E39" s="68" t="s">
        <v>25</v>
      </c>
      <c r="F39" s="120"/>
      <c r="G39" s="121">
        <v>-1597035.5499999996</v>
      </c>
      <c r="H39" s="120">
        <v>-3317.11</v>
      </c>
      <c r="I39" s="120">
        <v>-1600352.6599999997</v>
      </c>
    </row>
    <row r="40" spans="1:9">
      <c r="A40" s="68"/>
      <c r="B40" s="68"/>
      <c r="C40" s="68"/>
      <c r="D40" s="68">
        <v>110042</v>
      </c>
      <c r="E40" s="68" t="s">
        <v>29</v>
      </c>
      <c r="F40" s="120"/>
      <c r="G40" s="121">
        <v>592821.67999999993</v>
      </c>
      <c r="H40" s="120">
        <v>194916.65</v>
      </c>
      <c r="I40" s="120">
        <v>787738.33</v>
      </c>
    </row>
    <row r="41" spans="1:9">
      <c r="A41" s="68"/>
      <c r="B41" s="68"/>
      <c r="C41" s="68"/>
      <c r="D41" s="68">
        <v>110056</v>
      </c>
      <c r="E41" s="68" t="s">
        <v>24</v>
      </c>
      <c r="F41" s="120"/>
      <c r="G41" s="121">
        <v>-1373950.4000000001</v>
      </c>
      <c r="H41" s="120">
        <v>1675050.81</v>
      </c>
      <c r="I41" s="120">
        <v>301100.40999999992</v>
      </c>
    </row>
    <row r="42" spans="1:9">
      <c r="A42" s="68"/>
      <c r="B42" s="68"/>
      <c r="C42" s="68"/>
      <c r="D42" s="68">
        <v>110070</v>
      </c>
      <c r="E42" s="68" t="s">
        <v>24</v>
      </c>
      <c r="F42" s="120"/>
      <c r="G42" s="121"/>
      <c r="H42" s="120">
        <v>19657.240000000002</v>
      </c>
      <c r="I42" s="120">
        <v>19657.240000000002</v>
      </c>
    </row>
    <row r="43" spans="1:9">
      <c r="A43" s="68"/>
      <c r="B43" s="68"/>
      <c r="C43" s="68"/>
      <c r="D43" s="68">
        <v>110084</v>
      </c>
      <c r="E43" s="68" t="s">
        <v>23</v>
      </c>
      <c r="F43" s="120">
        <v>1956.98</v>
      </c>
      <c r="G43" s="121"/>
      <c r="H43" s="120">
        <v>1260710.18</v>
      </c>
      <c r="I43" s="120">
        <v>1262667.1599999999</v>
      </c>
    </row>
    <row r="44" spans="1:9">
      <c r="A44" s="68"/>
      <c r="B44" s="68"/>
      <c r="C44" s="68"/>
      <c r="D44" s="68">
        <v>110117</v>
      </c>
      <c r="E44" s="68" t="s">
        <v>0</v>
      </c>
      <c r="F44" s="120">
        <v>1163534.2</v>
      </c>
      <c r="G44" s="121">
        <v>-3560418.72</v>
      </c>
      <c r="H44" s="120">
        <v>851695.84</v>
      </c>
      <c r="I44" s="120">
        <v>-1545188.6800000006</v>
      </c>
    </row>
    <row r="45" spans="1:9">
      <c r="A45" s="68"/>
      <c r="B45" s="68"/>
      <c r="C45" s="68"/>
      <c r="D45" s="68">
        <v>110257</v>
      </c>
      <c r="E45" s="68" t="s">
        <v>12</v>
      </c>
      <c r="F45" s="120">
        <v>722215.6</v>
      </c>
      <c r="G45" s="121">
        <v>3528719.12</v>
      </c>
      <c r="H45" s="120">
        <v>403342.18000000058</v>
      </c>
      <c r="I45" s="120">
        <v>4654276.9000000004</v>
      </c>
    </row>
    <row r="46" spans="1:9">
      <c r="A46" s="68"/>
      <c r="B46" s="68"/>
      <c r="C46" s="68"/>
      <c r="D46" s="68">
        <v>110258</v>
      </c>
      <c r="E46" s="68" t="s">
        <v>11</v>
      </c>
      <c r="F46" s="120">
        <v>1022119.61</v>
      </c>
      <c r="G46" s="121">
        <v>2242192</v>
      </c>
      <c r="H46" s="120">
        <v>1868628.0099999998</v>
      </c>
      <c r="I46" s="120">
        <v>5132939.6199999992</v>
      </c>
    </row>
    <row r="47" spans="1:9">
      <c r="A47" s="68"/>
      <c r="B47" s="68"/>
      <c r="C47" s="68"/>
      <c r="D47" s="68">
        <v>110259</v>
      </c>
      <c r="E47" s="68" t="s">
        <v>4</v>
      </c>
      <c r="F47" s="120">
        <v>375415.65</v>
      </c>
      <c r="G47" s="121">
        <v>1609410.26</v>
      </c>
      <c r="H47" s="120">
        <v>3758155.9300000006</v>
      </c>
      <c r="I47" s="120">
        <v>5742981.8400000008</v>
      </c>
    </row>
    <row r="48" spans="1:9">
      <c r="A48" s="68"/>
      <c r="B48" s="68"/>
      <c r="C48" s="68"/>
      <c r="D48" s="68">
        <v>110260</v>
      </c>
      <c r="E48" s="68" t="s">
        <v>54</v>
      </c>
      <c r="F48" s="120">
        <v>10253591.089999998</v>
      </c>
      <c r="G48" s="121">
        <v>24309598.689999998</v>
      </c>
      <c r="H48" s="120">
        <v>9923219.0999999978</v>
      </c>
      <c r="I48" s="120">
        <v>44486408.879999995</v>
      </c>
    </row>
    <row r="49" spans="1:9">
      <c r="A49" s="68"/>
      <c r="B49" s="68"/>
      <c r="C49" s="68"/>
      <c r="D49" s="68">
        <v>110261</v>
      </c>
      <c r="E49" s="68" t="s">
        <v>6</v>
      </c>
      <c r="F49" s="120">
        <v>2976964.24</v>
      </c>
      <c r="G49" s="121">
        <v>9273119.9100000001</v>
      </c>
      <c r="H49" s="120">
        <v>7148209.2700000033</v>
      </c>
      <c r="I49" s="120">
        <v>19398293.420000002</v>
      </c>
    </row>
    <row r="50" spans="1:9">
      <c r="A50" s="68"/>
      <c r="B50" s="68"/>
      <c r="C50" s="68"/>
      <c r="D50" s="68">
        <v>110262</v>
      </c>
      <c r="E50" s="68" t="s">
        <v>5</v>
      </c>
      <c r="F50" s="120">
        <v>2835080.22</v>
      </c>
      <c r="G50" s="121">
        <v>11257896.879999999</v>
      </c>
      <c r="H50" s="120">
        <v>3500841.6599999997</v>
      </c>
      <c r="I50" s="120">
        <v>17593818.759999998</v>
      </c>
    </row>
    <row r="51" spans="1:9">
      <c r="A51" s="68"/>
      <c r="B51" s="68"/>
      <c r="C51" s="68"/>
      <c r="D51" s="68">
        <v>110432</v>
      </c>
      <c r="E51" s="68" t="s">
        <v>22</v>
      </c>
      <c r="F51" s="120"/>
      <c r="G51" s="121">
        <v>18347940.520000003</v>
      </c>
      <c r="H51" s="120">
        <v>13915380.049999999</v>
      </c>
      <c r="I51" s="120">
        <v>32263320.57</v>
      </c>
    </row>
    <row r="52" spans="1:9">
      <c r="A52" s="68"/>
      <c r="B52" s="68"/>
      <c r="C52" s="68"/>
      <c r="D52" s="68">
        <v>110440</v>
      </c>
      <c r="E52" s="68" t="s">
        <v>21</v>
      </c>
      <c r="F52" s="120"/>
      <c r="G52" s="121">
        <v>489873.2300000001</v>
      </c>
      <c r="H52" s="120">
        <v>6827917.5999999978</v>
      </c>
      <c r="I52" s="120">
        <v>7317790.8299999982</v>
      </c>
    </row>
    <row r="53" spans="1:9">
      <c r="A53" s="68"/>
      <c r="B53" s="68"/>
      <c r="C53" s="68"/>
      <c r="D53" s="68">
        <v>110441</v>
      </c>
      <c r="E53" s="68" t="s">
        <v>20</v>
      </c>
      <c r="F53" s="120">
        <v>1236315.01</v>
      </c>
      <c r="G53" s="121">
        <v>32925122.190000005</v>
      </c>
      <c r="H53" s="120">
        <v>2789932.48</v>
      </c>
      <c r="I53" s="120">
        <v>36951369.68</v>
      </c>
    </row>
    <row r="54" spans="1:9">
      <c r="A54" s="68"/>
      <c r="B54" s="68"/>
      <c r="C54" s="68"/>
      <c r="D54" s="68">
        <v>110442</v>
      </c>
      <c r="E54" s="68" t="s">
        <v>2</v>
      </c>
      <c r="F54" s="120">
        <v>1248273.0699999998</v>
      </c>
      <c r="G54" s="121">
        <v>662736.39999999991</v>
      </c>
      <c r="H54" s="120">
        <v>888171.04999999981</v>
      </c>
      <c r="I54" s="120">
        <v>2799180.5199999996</v>
      </c>
    </row>
    <row r="55" spans="1:9">
      <c r="A55" s="68"/>
      <c r="B55" s="68"/>
      <c r="C55" s="68"/>
      <c r="D55" s="68">
        <v>110467</v>
      </c>
      <c r="E55" s="68" t="s">
        <v>10</v>
      </c>
      <c r="F55" s="120">
        <v>176298.17</v>
      </c>
      <c r="G55" s="121">
        <v>3780668.44</v>
      </c>
      <c r="H55" s="120">
        <v>174268.27000000002</v>
      </c>
      <c r="I55" s="120">
        <v>4131234.88</v>
      </c>
    </row>
    <row r="56" spans="1:9">
      <c r="A56" s="68"/>
      <c r="B56" s="68"/>
      <c r="C56" s="68"/>
      <c r="D56" s="68">
        <v>110492</v>
      </c>
      <c r="E56" s="68" t="s">
        <v>19</v>
      </c>
      <c r="F56" s="120">
        <v>59683.800000000134</v>
      </c>
      <c r="G56" s="121"/>
      <c r="H56" s="120">
        <v>1799358.01</v>
      </c>
      <c r="I56" s="120">
        <v>1859041.81</v>
      </c>
    </row>
    <row r="57" spans="1:9">
      <c r="A57" s="68"/>
      <c r="B57" s="68"/>
      <c r="C57" s="68"/>
      <c r="D57" s="68">
        <v>110521</v>
      </c>
      <c r="E57" s="68" t="s">
        <v>1</v>
      </c>
      <c r="F57" s="120">
        <v>30890.04000000003</v>
      </c>
      <c r="G57" s="121"/>
      <c r="H57" s="120">
        <v>163594.20000000001</v>
      </c>
      <c r="I57" s="120">
        <v>194484.24000000005</v>
      </c>
    </row>
    <row r="58" spans="1:9">
      <c r="A58" s="68"/>
      <c r="B58" s="68"/>
      <c r="C58" s="68"/>
      <c r="D58" s="68">
        <v>110537</v>
      </c>
      <c r="E58" s="68" t="s">
        <v>9</v>
      </c>
      <c r="F58" s="120"/>
      <c r="G58" s="121">
        <v>867393.20999999985</v>
      </c>
      <c r="H58" s="120">
        <v>16044.909999999998</v>
      </c>
      <c r="I58" s="120">
        <v>883438.11999999988</v>
      </c>
    </row>
    <row r="59" spans="1:9">
      <c r="A59" s="68"/>
      <c r="B59" s="68"/>
      <c r="C59" s="68"/>
      <c r="D59" s="68">
        <v>110647</v>
      </c>
      <c r="E59" s="68" t="s">
        <v>30</v>
      </c>
      <c r="F59" s="120">
        <v>131533.51999999999</v>
      </c>
      <c r="G59" s="121">
        <v>127398.29000000001</v>
      </c>
      <c r="H59" s="120">
        <v>376476.17999999993</v>
      </c>
      <c r="I59" s="120">
        <v>635407.99</v>
      </c>
    </row>
    <row r="60" spans="1:9">
      <c r="A60" s="68"/>
      <c r="B60" s="68"/>
      <c r="C60" s="68"/>
      <c r="D60" s="68">
        <v>110687</v>
      </c>
      <c r="E60" s="68" t="s">
        <v>81</v>
      </c>
      <c r="F60" s="120">
        <v>104540.02</v>
      </c>
      <c r="G60" s="121">
        <v>1363447.65</v>
      </c>
      <c r="H60" s="120">
        <v>1381857.8400000003</v>
      </c>
      <c r="I60" s="120">
        <v>2849845.5100000002</v>
      </c>
    </row>
    <row r="61" spans="1:9">
      <c r="A61" s="68"/>
      <c r="B61" s="68"/>
      <c r="C61" s="68"/>
      <c r="D61" s="68">
        <v>110750</v>
      </c>
      <c r="E61" s="68" t="s">
        <v>162</v>
      </c>
      <c r="F61" s="120">
        <v>55264</v>
      </c>
      <c r="G61" s="121"/>
      <c r="H61" s="120"/>
      <c r="I61" s="120">
        <v>55264</v>
      </c>
    </row>
    <row r="62" spans="1:9">
      <c r="A62" s="68"/>
      <c r="B62" s="68"/>
      <c r="C62" s="68" t="s">
        <v>65</v>
      </c>
      <c r="D62" s="68"/>
      <c r="E62" s="68"/>
      <c r="F62" s="120">
        <v>22393675.219999999</v>
      </c>
      <c r="G62" s="121">
        <v>114824011.72000003</v>
      </c>
      <c r="H62" s="120">
        <v>59765283.099999994</v>
      </c>
      <c r="I62" s="120">
        <v>196982970.03999999</v>
      </c>
    </row>
    <row r="63" spans="1:9">
      <c r="A63" s="68"/>
      <c r="B63" s="68"/>
      <c r="C63" s="68" t="s">
        <v>66</v>
      </c>
      <c r="D63" s="68">
        <v>110008</v>
      </c>
      <c r="E63" s="68" t="s">
        <v>69</v>
      </c>
      <c r="F63" s="120"/>
      <c r="G63" s="121">
        <v>4873918.6900000004</v>
      </c>
      <c r="H63" s="120"/>
      <c r="I63" s="120">
        <v>4873918.6900000004</v>
      </c>
    </row>
    <row r="64" spans="1:9">
      <c r="A64" s="68"/>
      <c r="B64" s="68"/>
      <c r="C64" s="68"/>
      <c r="D64" s="68">
        <v>110011</v>
      </c>
      <c r="E64" s="68" t="s">
        <v>70</v>
      </c>
      <c r="F64" s="120"/>
      <c r="G64" s="121">
        <v>-35683.089999999997</v>
      </c>
      <c r="H64" s="120"/>
      <c r="I64" s="120">
        <v>-35683.089999999997</v>
      </c>
    </row>
    <row r="65" spans="1:9">
      <c r="A65" s="68"/>
      <c r="B65" s="68"/>
      <c r="C65" s="68"/>
      <c r="D65" s="68">
        <v>110012</v>
      </c>
      <c r="E65" s="68" t="s">
        <v>71</v>
      </c>
      <c r="F65" s="120"/>
      <c r="G65" s="121">
        <v>4917495.6199999992</v>
      </c>
      <c r="H65" s="120"/>
      <c r="I65" s="120">
        <v>4917495.6199999992</v>
      </c>
    </row>
    <row r="66" spans="1:9">
      <c r="A66" s="68"/>
      <c r="B66" s="68"/>
      <c r="C66" s="68"/>
      <c r="D66" s="68">
        <v>110013</v>
      </c>
      <c r="E66" s="68" t="s">
        <v>72</v>
      </c>
      <c r="F66" s="120"/>
      <c r="G66" s="121">
        <v>519906.99</v>
      </c>
      <c r="H66" s="120"/>
      <c r="I66" s="120">
        <v>519906.99</v>
      </c>
    </row>
    <row r="67" spans="1:9">
      <c r="A67" s="68"/>
      <c r="B67" s="68"/>
      <c r="C67" s="68"/>
      <c r="D67" s="68">
        <v>110016</v>
      </c>
      <c r="E67" s="68" t="s">
        <v>73</v>
      </c>
      <c r="F67" s="120"/>
      <c r="G67" s="121">
        <v>27251.55</v>
      </c>
      <c r="H67" s="120"/>
      <c r="I67" s="120">
        <v>27251.55</v>
      </c>
    </row>
    <row r="68" spans="1:9">
      <c r="A68" s="68"/>
      <c r="B68" s="68"/>
      <c r="C68" s="68"/>
      <c r="D68" s="68">
        <v>110017</v>
      </c>
      <c r="E68" s="68" t="s">
        <v>74</v>
      </c>
      <c r="F68" s="120"/>
      <c r="G68" s="121">
        <v>117078.77</v>
      </c>
      <c r="H68" s="120"/>
      <c r="I68" s="120">
        <v>117078.77</v>
      </c>
    </row>
    <row r="69" spans="1:9">
      <c r="A69" s="68"/>
      <c r="B69" s="68"/>
      <c r="C69" s="68"/>
      <c r="D69" s="68">
        <v>110019</v>
      </c>
      <c r="E69" s="68" t="s">
        <v>75</v>
      </c>
      <c r="F69" s="120"/>
      <c r="G69" s="121">
        <v>-115.72</v>
      </c>
      <c r="H69" s="120"/>
      <c r="I69" s="120">
        <v>-115.72</v>
      </c>
    </row>
    <row r="70" spans="1:9">
      <c r="A70" s="68"/>
      <c r="B70" s="68"/>
      <c r="C70" s="68"/>
      <c r="D70" s="68">
        <v>110040</v>
      </c>
      <c r="E70" s="68" t="s">
        <v>76</v>
      </c>
      <c r="F70" s="120"/>
      <c r="G70" s="121">
        <v>-322.72000000000003</v>
      </c>
      <c r="H70" s="120"/>
      <c r="I70" s="120">
        <v>-322.72000000000003</v>
      </c>
    </row>
    <row r="71" spans="1:9">
      <c r="A71" s="68"/>
      <c r="B71" s="68"/>
      <c r="C71" s="68"/>
      <c r="D71" s="68">
        <v>110041</v>
      </c>
      <c r="E71" s="68" t="s">
        <v>77</v>
      </c>
      <c r="F71" s="120"/>
      <c r="G71" s="121">
        <v>1214467.3799999999</v>
      </c>
      <c r="H71" s="120"/>
      <c r="I71" s="120">
        <v>1214467.3799999999</v>
      </c>
    </row>
    <row r="72" spans="1:9">
      <c r="A72" s="68"/>
      <c r="B72" s="68"/>
      <c r="C72" s="68"/>
      <c r="D72" s="68">
        <v>110434</v>
      </c>
      <c r="E72" s="68" t="s">
        <v>79</v>
      </c>
      <c r="F72" s="120"/>
      <c r="G72" s="121">
        <v>-308341.74</v>
      </c>
      <c r="H72" s="120"/>
      <c r="I72" s="120">
        <v>-308341.74</v>
      </c>
    </row>
    <row r="73" spans="1:9">
      <c r="A73" s="68"/>
      <c r="B73" s="68"/>
      <c r="C73" s="68"/>
      <c r="D73" s="68">
        <v>110518</v>
      </c>
      <c r="E73" s="68" t="s">
        <v>80</v>
      </c>
      <c r="F73" s="120"/>
      <c r="G73" s="121">
        <v>16550675.799999999</v>
      </c>
      <c r="H73" s="120"/>
      <c r="I73" s="120">
        <v>16550675.799999999</v>
      </c>
    </row>
    <row r="74" spans="1:9">
      <c r="A74" s="68"/>
      <c r="B74" s="68"/>
      <c r="C74" s="68"/>
      <c r="D74" s="68">
        <v>110687</v>
      </c>
      <c r="E74" s="68" t="s">
        <v>81</v>
      </c>
      <c r="F74" s="120">
        <v>131287.10999999999</v>
      </c>
      <c r="G74" s="121">
        <v>1769145.7900000005</v>
      </c>
      <c r="H74" s="120"/>
      <c r="I74" s="120">
        <v>1900432.9000000004</v>
      </c>
    </row>
    <row r="75" spans="1:9">
      <c r="A75" s="68"/>
      <c r="B75" s="68"/>
      <c r="C75" s="68"/>
      <c r="D75" s="68">
        <v>110745</v>
      </c>
      <c r="E75" s="68" t="s">
        <v>163</v>
      </c>
      <c r="F75" s="120">
        <v>6714228.8700000001</v>
      </c>
      <c r="G75" s="121">
        <v>685728.19</v>
      </c>
      <c r="H75" s="120"/>
      <c r="I75" s="120">
        <v>7399957.0600000005</v>
      </c>
    </row>
    <row r="76" spans="1:9">
      <c r="A76" s="68"/>
      <c r="B76" s="68"/>
      <c r="C76" s="68"/>
      <c r="D76" s="68">
        <v>600183</v>
      </c>
      <c r="E76" s="68" t="s">
        <v>82</v>
      </c>
      <c r="F76" s="120"/>
      <c r="G76" s="121">
        <v>73341.279999999999</v>
      </c>
      <c r="H76" s="120"/>
      <c r="I76" s="120">
        <v>73341.279999999999</v>
      </c>
    </row>
    <row r="77" spans="1:9">
      <c r="A77" s="68"/>
      <c r="B77" s="68"/>
      <c r="C77" s="68" t="s">
        <v>83</v>
      </c>
      <c r="D77" s="68"/>
      <c r="E77" s="68"/>
      <c r="F77" s="120">
        <v>6845515.9800000004</v>
      </c>
      <c r="G77" s="121">
        <v>30404546.789999999</v>
      </c>
      <c r="H77" s="120"/>
      <c r="I77" s="120">
        <v>37250062.770000003</v>
      </c>
    </row>
    <row r="78" spans="1:9">
      <c r="A78" s="68"/>
      <c r="B78" s="68"/>
      <c r="C78" s="68" t="s">
        <v>84</v>
      </c>
      <c r="D78" s="68">
        <v>110042</v>
      </c>
      <c r="E78" s="68" t="s">
        <v>29</v>
      </c>
      <c r="F78" s="120"/>
      <c r="G78" s="121">
        <v>1673536.68</v>
      </c>
      <c r="H78" s="120">
        <v>59124.95</v>
      </c>
      <c r="I78" s="120">
        <v>1732661.63</v>
      </c>
    </row>
    <row r="79" spans="1:9">
      <c r="A79" s="68"/>
      <c r="B79" s="68"/>
      <c r="C79" s="68"/>
      <c r="D79" s="68">
        <v>110111</v>
      </c>
      <c r="E79" s="68" t="s">
        <v>88</v>
      </c>
      <c r="F79" s="120"/>
      <c r="G79" s="121">
        <v>621527.44999999995</v>
      </c>
      <c r="H79" s="120">
        <v>58835.349999999991</v>
      </c>
      <c r="I79" s="120">
        <v>680362.79999999993</v>
      </c>
    </row>
    <row r="80" spans="1:9">
      <c r="A80" s="68"/>
      <c r="B80" s="68"/>
      <c r="C80" s="68"/>
      <c r="D80" s="68">
        <v>110132</v>
      </c>
      <c r="E80" s="68" t="s">
        <v>90</v>
      </c>
      <c r="F80" s="120">
        <v>-161327.89000000001</v>
      </c>
      <c r="G80" s="121"/>
      <c r="H80" s="120"/>
      <c r="I80" s="120">
        <v>-161327.89000000001</v>
      </c>
    </row>
    <row r="81" spans="1:9">
      <c r="A81" s="68"/>
      <c r="B81" s="68"/>
      <c r="C81" s="68"/>
      <c r="D81" s="68">
        <v>110418</v>
      </c>
      <c r="E81" s="68" t="s">
        <v>91</v>
      </c>
      <c r="F81" s="120"/>
      <c r="G81" s="121">
        <v>187500</v>
      </c>
      <c r="H81" s="120"/>
      <c r="I81" s="120">
        <v>187500</v>
      </c>
    </row>
    <row r="82" spans="1:9">
      <c r="A82" s="68"/>
      <c r="B82" s="68"/>
      <c r="C82" s="68"/>
      <c r="D82" s="68">
        <v>110441</v>
      </c>
      <c r="E82" s="68" t="s">
        <v>20</v>
      </c>
      <c r="F82" s="120">
        <v>237650</v>
      </c>
      <c r="G82" s="121"/>
      <c r="H82" s="120"/>
      <c r="I82" s="120">
        <v>237650</v>
      </c>
    </row>
    <row r="83" spans="1:9">
      <c r="A83" s="68"/>
      <c r="B83" s="68"/>
      <c r="C83" s="68"/>
      <c r="D83" s="68">
        <v>110502</v>
      </c>
      <c r="E83" s="68" t="s">
        <v>94</v>
      </c>
      <c r="F83" s="120"/>
      <c r="G83" s="121">
        <v>7839.13</v>
      </c>
      <c r="H83" s="120"/>
      <c r="I83" s="120">
        <v>7839.13</v>
      </c>
    </row>
    <row r="84" spans="1:9">
      <c r="A84" s="68"/>
      <c r="B84" s="68"/>
      <c r="C84" s="68"/>
      <c r="D84" s="68">
        <v>110557</v>
      </c>
      <c r="E84" s="68" t="s">
        <v>9</v>
      </c>
      <c r="F84" s="120">
        <v>88178.71</v>
      </c>
      <c r="G84" s="121"/>
      <c r="H84" s="120">
        <v>1771.96</v>
      </c>
      <c r="I84" s="120">
        <v>89950.670000000013</v>
      </c>
    </row>
    <row r="85" spans="1:9">
      <c r="A85" s="68"/>
      <c r="B85" s="68"/>
      <c r="C85" s="68"/>
      <c r="D85" s="68">
        <v>110597</v>
      </c>
      <c r="E85" s="68" t="s">
        <v>97</v>
      </c>
      <c r="F85" s="120"/>
      <c r="G85" s="121"/>
      <c r="H85" s="120">
        <v>5806.5</v>
      </c>
      <c r="I85" s="120">
        <v>5806.5</v>
      </c>
    </row>
    <row r="86" spans="1:9">
      <c r="A86" s="68"/>
      <c r="B86" s="68"/>
      <c r="C86" s="68"/>
      <c r="D86" s="68">
        <v>110612</v>
      </c>
      <c r="E86" s="68" t="s">
        <v>99</v>
      </c>
      <c r="F86" s="120"/>
      <c r="G86" s="121"/>
      <c r="H86" s="120">
        <v>990.28</v>
      </c>
      <c r="I86" s="120">
        <v>990.28</v>
      </c>
    </row>
    <row r="87" spans="1:9">
      <c r="A87" s="68"/>
      <c r="B87" s="68"/>
      <c r="C87" s="68"/>
      <c r="D87" s="68">
        <v>110708</v>
      </c>
      <c r="E87" s="68" t="s">
        <v>164</v>
      </c>
      <c r="F87" s="120">
        <v>112200.13</v>
      </c>
      <c r="G87" s="121"/>
      <c r="H87" s="120"/>
      <c r="I87" s="120">
        <v>112200.13</v>
      </c>
    </row>
    <row r="88" spans="1:9">
      <c r="A88" s="68"/>
      <c r="B88" s="68"/>
      <c r="C88" s="68" t="s">
        <v>100</v>
      </c>
      <c r="D88" s="68"/>
      <c r="E88" s="68"/>
      <c r="F88" s="120">
        <v>276700.95</v>
      </c>
      <c r="G88" s="121">
        <v>2490403.2599999998</v>
      </c>
      <c r="H88" s="120">
        <v>126529.04</v>
      </c>
      <c r="I88" s="120">
        <v>2893633.2499999991</v>
      </c>
    </row>
    <row r="89" spans="1:9">
      <c r="A89" s="68"/>
      <c r="B89" s="68"/>
      <c r="C89" s="68" t="s">
        <v>101</v>
      </c>
      <c r="D89" s="68">
        <v>110090</v>
      </c>
      <c r="E89" s="68" t="s">
        <v>102</v>
      </c>
      <c r="F89" s="120"/>
      <c r="G89" s="121">
        <v>87252892.090000004</v>
      </c>
      <c r="H89" s="120"/>
      <c r="I89" s="120">
        <v>87252892.090000004</v>
      </c>
    </row>
    <row r="90" spans="1:9">
      <c r="A90" s="68"/>
      <c r="B90" s="68"/>
      <c r="C90" s="68"/>
      <c r="D90" s="68">
        <v>110433</v>
      </c>
      <c r="E90" s="68" t="s">
        <v>103</v>
      </c>
      <c r="F90" s="120"/>
      <c r="G90" s="121">
        <v>91751861.819999993</v>
      </c>
      <c r="H90" s="120"/>
      <c r="I90" s="120">
        <v>91751861.819999993</v>
      </c>
    </row>
    <row r="91" spans="1:9">
      <c r="A91" s="68"/>
      <c r="B91" s="68"/>
      <c r="C91" s="68" t="s">
        <v>104</v>
      </c>
      <c r="D91" s="68"/>
      <c r="E91" s="68"/>
      <c r="F91" s="120"/>
      <c r="G91" s="121">
        <v>179004753.91</v>
      </c>
      <c r="H91" s="120"/>
      <c r="I91" s="120">
        <v>179004753.91</v>
      </c>
    </row>
    <row r="92" spans="1:9">
      <c r="A92" s="68"/>
      <c r="B92" s="68" t="s">
        <v>105</v>
      </c>
      <c r="C92" s="68"/>
      <c r="D92" s="68"/>
      <c r="E92" s="68"/>
      <c r="F92" s="120">
        <v>29515892.149999999</v>
      </c>
      <c r="G92" s="121">
        <v>326723715.68000001</v>
      </c>
      <c r="H92" s="120">
        <v>59891812.140000001</v>
      </c>
      <c r="I92" s="120">
        <v>416131419.97000003</v>
      </c>
    </row>
    <row r="93" spans="1:9">
      <c r="A93" s="68" t="s">
        <v>106</v>
      </c>
      <c r="B93" s="68"/>
      <c r="C93" s="68"/>
      <c r="D93" s="68"/>
      <c r="E93" s="68"/>
      <c r="F93" s="120">
        <v>29685158.740000002</v>
      </c>
      <c r="G93" s="121">
        <v>341905453.93000007</v>
      </c>
      <c r="H93" s="120">
        <v>59891337.469999999</v>
      </c>
      <c r="I93" s="120">
        <v>431481950.14000005</v>
      </c>
    </row>
    <row r="94" spans="1:9">
      <c r="A94" s="68" t="s">
        <v>165</v>
      </c>
      <c r="B94" s="68" t="s">
        <v>63</v>
      </c>
      <c r="C94" s="68" t="s">
        <v>66</v>
      </c>
      <c r="D94" s="68">
        <v>110012</v>
      </c>
      <c r="E94" s="68" t="s">
        <v>71</v>
      </c>
      <c r="F94" s="120"/>
      <c r="G94" s="121">
        <v>167927.11</v>
      </c>
      <c r="H94" s="120"/>
      <c r="I94" s="120">
        <v>167927.11</v>
      </c>
    </row>
    <row r="95" spans="1:9">
      <c r="A95" s="68"/>
      <c r="B95" s="68"/>
      <c r="C95" s="68"/>
      <c r="D95" s="68">
        <v>110518</v>
      </c>
      <c r="E95" s="68" t="s">
        <v>80</v>
      </c>
      <c r="F95" s="120"/>
      <c r="G95" s="121">
        <v>3105246.0999999996</v>
      </c>
      <c r="H95" s="120"/>
      <c r="I95" s="120">
        <v>3105246.0999999996</v>
      </c>
    </row>
    <row r="96" spans="1:9">
      <c r="A96" s="68"/>
      <c r="B96" s="68"/>
      <c r="C96" s="68" t="s">
        <v>83</v>
      </c>
      <c r="D96" s="68"/>
      <c r="E96" s="68"/>
      <c r="F96" s="120"/>
      <c r="G96" s="121">
        <v>3273173.2099999995</v>
      </c>
      <c r="H96" s="120"/>
      <c r="I96" s="120">
        <v>3273173.2099999995</v>
      </c>
    </row>
    <row r="97" spans="1:9">
      <c r="A97" s="68"/>
      <c r="B97" s="68"/>
      <c r="C97" s="68" t="s">
        <v>101</v>
      </c>
      <c r="D97" s="68">
        <v>110433</v>
      </c>
      <c r="E97" s="68" t="s">
        <v>103</v>
      </c>
      <c r="F97" s="120"/>
      <c r="G97" s="121">
        <v>2650950.6900000004</v>
      </c>
      <c r="H97" s="120"/>
      <c r="I97" s="120">
        <v>2650950.6900000004</v>
      </c>
    </row>
    <row r="98" spans="1:9">
      <c r="A98" s="68"/>
      <c r="B98" s="68"/>
      <c r="C98" s="68" t="s">
        <v>104</v>
      </c>
      <c r="D98" s="68"/>
      <c r="E98" s="68"/>
      <c r="F98" s="120"/>
      <c r="G98" s="121">
        <v>2650950.6900000004</v>
      </c>
      <c r="H98" s="120"/>
      <c r="I98" s="120">
        <v>2650950.6900000004</v>
      </c>
    </row>
    <row r="99" spans="1:9">
      <c r="A99" s="68"/>
      <c r="B99" s="68" t="s">
        <v>105</v>
      </c>
      <c r="C99" s="68"/>
      <c r="D99" s="68"/>
      <c r="E99" s="68"/>
      <c r="F99" s="120"/>
      <c r="G99" s="121">
        <v>5924123.9000000004</v>
      </c>
      <c r="H99" s="120"/>
      <c r="I99" s="120">
        <v>5924123.9000000004</v>
      </c>
    </row>
    <row r="100" spans="1:9">
      <c r="A100" s="68" t="s">
        <v>166</v>
      </c>
      <c r="B100" s="68"/>
      <c r="C100" s="68"/>
      <c r="D100" s="68"/>
      <c r="E100" s="68"/>
      <c r="F100" s="120"/>
      <c r="G100" s="121">
        <v>5924123.9000000004</v>
      </c>
      <c r="H100" s="120"/>
      <c r="I100" s="120">
        <v>5924123.9000000004</v>
      </c>
    </row>
    <row r="101" spans="1:9">
      <c r="A101" s="68" t="s">
        <v>41</v>
      </c>
      <c r="B101" s="68"/>
      <c r="C101" s="68"/>
      <c r="D101" s="68"/>
      <c r="E101" s="68"/>
      <c r="F101" s="120">
        <v>30685490.289999999</v>
      </c>
      <c r="G101" s="120">
        <v>373884661.73000008</v>
      </c>
      <c r="H101" s="120">
        <v>59891337.469999999</v>
      </c>
      <c r="I101" s="120">
        <v>464461489.49000001</v>
      </c>
    </row>
    <row r="102" spans="1:9">
      <c r="A102"/>
      <c r="B102"/>
      <c r="C102"/>
      <c r="D102"/>
      <c r="E102"/>
      <c r="F102" s="50"/>
      <c r="G102" s="50"/>
      <c r="H102" s="50"/>
      <c r="I102" s="50"/>
    </row>
    <row r="103" spans="1:9">
      <c r="A103"/>
      <c r="B103"/>
      <c r="C103"/>
      <c r="D103"/>
      <c r="E103"/>
      <c r="F103" s="50"/>
      <c r="G103" s="50"/>
      <c r="H103" s="50"/>
      <c r="I103" s="50"/>
    </row>
    <row r="104" spans="1:9">
      <c r="A104"/>
      <c r="B104"/>
      <c r="C104"/>
      <c r="D104"/>
      <c r="E104"/>
      <c r="F104" s="50"/>
      <c r="G104" s="50"/>
      <c r="H104" s="50"/>
      <c r="I104" s="50"/>
    </row>
    <row r="105" spans="1:9">
      <c r="A105"/>
      <c r="B105"/>
      <c r="C105"/>
      <c r="D105"/>
      <c r="E105"/>
      <c r="F105" s="50"/>
      <c r="G105" s="50"/>
      <c r="H105" s="50"/>
      <c r="I105" s="50"/>
    </row>
    <row r="106" spans="1:9">
      <c r="A106"/>
      <c r="B106"/>
      <c r="C106"/>
      <c r="D106"/>
      <c r="E106"/>
      <c r="F106" s="50"/>
      <c r="G106" s="50"/>
      <c r="H106" s="50"/>
      <c r="I106" s="50"/>
    </row>
    <row r="107" spans="1:9">
      <c r="A107"/>
      <c r="B107"/>
      <c r="C107"/>
      <c r="D107"/>
      <c r="E107"/>
      <c r="F107" s="50"/>
      <c r="G107" s="50"/>
      <c r="H107" s="50"/>
      <c r="I107" s="50"/>
    </row>
    <row r="108" spans="1:9">
      <c r="A108"/>
      <c r="B108"/>
      <c r="C108"/>
      <c r="D108"/>
      <c r="E108"/>
      <c r="F108" s="50"/>
      <c r="G108" s="50"/>
      <c r="H108" s="50"/>
      <c r="I108" s="50"/>
    </row>
    <row r="109" spans="1:9">
      <c r="A109"/>
      <c r="B109"/>
      <c r="C109"/>
      <c r="D109"/>
      <c r="E109"/>
      <c r="F109" s="50"/>
      <c r="G109" s="50"/>
      <c r="H109" s="50"/>
      <c r="I109" s="50"/>
    </row>
    <row r="110" spans="1:9">
      <c r="A110"/>
      <c r="B110"/>
      <c r="C110"/>
      <c r="D110"/>
      <c r="E110"/>
      <c r="F110" s="50"/>
      <c r="G110" s="50"/>
      <c r="H110" s="50"/>
      <c r="I110" s="50"/>
    </row>
    <row r="111" spans="1:9">
      <c r="A111"/>
      <c r="B111"/>
      <c r="C111"/>
      <c r="D111"/>
      <c r="E111"/>
      <c r="F111" s="50"/>
      <c r="G111" s="50"/>
      <c r="H111" s="50"/>
      <c r="I111" s="50"/>
    </row>
    <row r="112" spans="1:9">
      <c r="A112"/>
      <c r="B112"/>
      <c r="C112"/>
      <c r="D112"/>
      <c r="E112"/>
      <c r="F112" s="50"/>
      <c r="G112" s="50"/>
      <c r="H112" s="50"/>
      <c r="I112" s="50"/>
    </row>
    <row r="113" spans="1:9">
      <c r="A113"/>
      <c r="B113"/>
      <c r="C113"/>
      <c r="D113"/>
      <c r="E113"/>
      <c r="F113" s="50"/>
      <c r="G113" s="50"/>
      <c r="H113" s="50"/>
      <c r="I113" s="50"/>
    </row>
    <row r="114" spans="1:9">
      <c r="A114"/>
      <c r="B114"/>
      <c r="C114"/>
      <c r="D114"/>
      <c r="E114"/>
      <c r="F114" s="50"/>
      <c r="G114" s="50"/>
      <c r="H114" s="50"/>
      <c r="I114" s="50"/>
    </row>
    <row r="115" spans="1:9">
      <c r="A115"/>
      <c r="B115"/>
      <c r="C115"/>
      <c r="D115"/>
      <c r="E115"/>
      <c r="F115" s="50"/>
      <c r="G115" s="50"/>
      <c r="H115" s="50"/>
      <c r="I115" s="50"/>
    </row>
    <row r="116" spans="1:9">
      <c r="A116"/>
      <c r="B116"/>
      <c r="C116"/>
      <c r="D116"/>
      <c r="E116"/>
      <c r="F116" s="50"/>
      <c r="G116" s="50"/>
      <c r="H116" s="50"/>
      <c r="I116" s="50"/>
    </row>
    <row r="117" spans="1:9">
      <c r="A117"/>
      <c r="B117"/>
      <c r="C117"/>
      <c r="D117"/>
      <c r="E117"/>
      <c r="F117" s="50"/>
      <c r="G117" s="50"/>
      <c r="H117" s="50"/>
      <c r="I117" s="50"/>
    </row>
    <row r="118" spans="1:9">
      <c r="A118"/>
      <c r="B118"/>
      <c r="C118"/>
      <c r="D118"/>
      <c r="E118"/>
      <c r="F118" s="50"/>
      <c r="G118" s="50"/>
      <c r="H118" s="50"/>
      <c r="I118" s="50"/>
    </row>
    <row r="119" spans="1:9">
      <c r="A119"/>
      <c r="B119"/>
      <c r="C119"/>
      <c r="D119"/>
      <c r="E119"/>
      <c r="F119" s="50"/>
      <c r="G119" s="50"/>
      <c r="H119" s="50"/>
      <c r="I119" s="50"/>
    </row>
    <row r="120" spans="1:9">
      <c r="A120"/>
      <c r="B120"/>
      <c r="C120"/>
      <c r="D120"/>
      <c r="E120"/>
      <c r="F120" s="50"/>
      <c r="G120" s="50"/>
      <c r="H120" s="50"/>
      <c r="I120" s="50"/>
    </row>
    <row r="121" spans="1:9">
      <c r="A121"/>
      <c r="B121"/>
      <c r="C121"/>
      <c r="D121"/>
      <c r="E121"/>
      <c r="F121" s="50"/>
      <c r="G121" s="50"/>
      <c r="H121" s="50"/>
      <c r="I121" s="50"/>
    </row>
    <row r="122" spans="1:9">
      <c r="A122"/>
      <c r="B122"/>
      <c r="C122"/>
      <c r="D122"/>
      <c r="E122"/>
      <c r="F122" s="50"/>
      <c r="G122" s="50"/>
      <c r="H122" s="50"/>
      <c r="I122" s="50"/>
    </row>
    <row r="123" spans="1:9">
      <c r="A123"/>
      <c r="B123"/>
      <c r="C123"/>
      <c r="D123"/>
      <c r="E123"/>
      <c r="F123" s="50"/>
      <c r="G123" s="50"/>
      <c r="H123" s="50"/>
      <c r="I123" s="50"/>
    </row>
    <row r="124" spans="1:9">
      <c r="A124"/>
      <c r="B124"/>
      <c r="C124"/>
      <c r="D124"/>
      <c r="E124"/>
      <c r="F124" s="50"/>
      <c r="G124" s="50"/>
      <c r="H124" s="50"/>
      <c r="I124" s="50"/>
    </row>
    <row r="125" spans="1:9">
      <c r="A125"/>
      <c r="B125"/>
      <c r="C125"/>
      <c r="D125"/>
      <c r="E125"/>
      <c r="F125" s="50"/>
      <c r="G125" s="50"/>
      <c r="H125" s="50"/>
      <c r="I125" s="50"/>
    </row>
    <row r="126" spans="1:9">
      <c r="A126"/>
      <c r="B126"/>
      <c r="C126"/>
      <c r="D126"/>
      <c r="E126"/>
      <c r="F126" s="50"/>
      <c r="G126" s="50"/>
      <c r="H126" s="50"/>
      <c r="I126" s="50"/>
    </row>
    <row r="127" spans="1:9">
      <c r="A127"/>
      <c r="B127"/>
      <c r="C127"/>
      <c r="D127"/>
      <c r="E127"/>
      <c r="F127" s="50"/>
      <c r="G127" s="50"/>
      <c r="H127" s="50"/>
      <c r="I127" s="50"/>
    </row>
    <row r="128" spans="1:9">
      <c r="A128"/>
      <c r="B128"/>
      <c r="C128"/>
      <c r="D128"/>
      <c r="E128"/>
      <c r="F128" s="50"/>
      <c r="G128" s="50"/>
      <c r="H128" s="50"/>
      <c r="I128" s="50"/>
    </row>
    <row r="129" spans="1:9">
      <c r="A129"/>
      <c r="B129"/>
      <c r="C129"/>
      <c r="D129"/>
      <c r="E129"/>
      <c r="F129" s="50"/>
      <c r="G129" s="50"/>
      <c r="H129" s="50"/>
      <c r="I129" s="50"/>
    </row>
    <row r="130" spans="1:9">
      <c r="A130"/>
      <c r="B130"/>
      <c r="C130"/>
      <c r="D130"/>
      <c r="E130"/>
      <c r="F130" s="50"/>
      <c r="G130" s="50"/>
      <c r="H130" s="50"/>
      <c r="I130" s="50"/>
    </row>
    <row r="131" spans="1:9">
      <c r="A131"/>
      <c r="B131"/>
      <c r="C131"/>
      <c r="D131"/>
      <c r="E131"/>
      <c r="F131" s="50"/>
      <c r="G131" s="50"/>
      <c r="H131" s="50"/>
      <c r="I131" s="50"/>
    </row>
    <row r="132" spans="1:9">
      <c r="A132"/>
      <c r="B132"/>
      <c r="C132"/>
      <c r="D132"/>
      <c r="E132"/>
      <c r="F132" s="50"/>
      <c r="G132" s="50"/>
      <c r="H132" s="50"/>
      <c r="I132" s="50"/>
    </row>
    <row r="133" spans="1:9">
      <c r="A133"/>
      <c r="B133"/>
      <c r="C133"/>
      <c r="D133"/>
      <c r="E133"/>
      <c r="F133" s="50"/>
      <c r="G133" s="50"/>
      <c r="H133" s="50"/>
      <c r="I133" s="50"/>
    </row>
    <row r="134" spans="1:9">
      <c r="A134"/>
      <c r="B134"/>
      <c r="C134"/>
      <c r="D134"/>
      <c r="E134"/>
      <c r="F134" s="50"/>
      <c r="G134" s="50"/>
      <c r="H134" s="50"/>
      <c r="I134" s="50"/>
    </row>
    <row r="135" spans="1:9">
      <c r="A135"/>
      <c r="B135"/>
      <c r="C135"/>
      <c r="D135"/>
      <c r="E135"/>
      <c r="F135" s="50"/>
      <c r="G135" s="50"/>
      <c r="H135" s="50"/>
      <c r="I135" s="50"/>
    </row>
    <row r="136" spans="1:9" s="115" customFormat="1">
      <c r="F136" s="116"/>
      <c r="G136" s="116"/>
      <c r="H136" s="116"/>
      <c r="I136" s="116"/>
    </row>
    <row r="137" spans="1:9" s="115" customFormat="1">
      <c r="F137" s="116"/>
      <c r="G137" s="116"/>
      <c r="H137" s="116"/>
      <c r="I137" s="116"/>
    </row>
    <row r="138" spans="1:9" s="115" customFormat="1">
      <c r="F138" s="116"/>
      <c r="G138" s="116"/>
      <c r="H138" s="116"/>
      <c r="I138" s="116"/>
    </row>
    <row r="139" spans="1:9" s="115" customFormat="1">
      <c r="F139" s="116"/>
      <c r="G139" s="116"/>
      <c r="H139" s="116"/>
      <c r="I139" s="116"/>
    </row>
    <row r="140" spans="1:9" s="115" customFormat="1">
      <c r="F140" s="116"/>
      <c r="G140" s="116"/>
      <c r="H140" s="116"/>
      <c r="I140" s="116"/>
    </row>
    <row r="141" spans="1:9" s="115" customFormat="1">
      <c r="F141" s="116"/>
      <c r="G141" s="116"/>
      <c r="H141" s="116"/>
      <c r="I141" s="116"/>
    </row>
    <row r="142" spans="1:9" s="115" customFormat="1">
      <c r="F142" s="116"/>
      <c r="G142" s="116"/>
      <c r="H142" s="116"/>
      <c r="I142" s="116"/>
    </row>
    <row r="143" spans="1:9" s="115" customFormat="1">
      <c r="F143" s="116"/>
      <c r="G143" s="116"/>
      <c r="H143" s="116"/>
      <c r="I143" s="116"/>
    </row>
    <row r="144" spans="1:9" s="115" customFormat="1">
      <c r="F144" s="116"/>
      <c r="G144" s="116"/>
      <c r="H144" s="116"/>
      <c r="I144" s="116"/>
    </row>
    <row r="145" spans="6:9" s="115" customFormat="1">
      <c r="F145" s="116"/>
      <c r="G145" s="116"/>
      <c r="H145" s="116"/>
      <c r="I145" s="116"/>
    </row>
    <row r="146" spans="6:9" s="115" customFormat="1">
      <c r="F146" s="116"/>
      <c r="G146" s="116"/>
      <c r="H146" s="116"/>
      <c r="I146" s="116"/>
    </row>
    <row r="147" spans="6:9" s="115" customFormat="1">
      <c r="F147" s="116"/>
      <c r="G147" s="116"/>
      <c r="H147" s="116"/>
      <c r="I147" s="116"/>
    </row>
    <row r="148" spans="6:9" s="115" customFormat="1">
      <c r="F148" s="116"/>
      <c r="G148" s="116"/>
      <c r="H148" s="116"/>
      <c r="I148" s="116"/>
    </row>
    <row r="149" spans="6:9" s="115" customFormat="1">
      <c r="F149" s="116"/>
      <c r="G149" s="116"/>
      <c r="H149" s="116"/>
      <c r="I149" s="116"/>
    </row>
    <row r="150" spans="6:9" s="115" customFormat="1">
      <c r="F150" s="116"/>
      <c r="G150" s="116"/>
      <c r="H150" s="116"/>
      <c r="I150" s="116"/>
    </row>
    <row r="151" spans="6:9" s="115" customFormat="1">
      <c r="F151" s="116"/>
      <c r="G151" s="116"/>
      <c r="H151" s="116"/>
      <c r="I151" s="116"/>
    </row>
    <row r="152" spans="6:9" s="115" customFormat="1">
      <c r="F152" s="116"/>
      <c r="G152" s="116"/>
      <c r="H152" s="116"/>
      <c r="I152" s="116"/>
    </row>
    <row r="153" spans="6:9" s="115" customFormat="1">
      <c r="F153" s="116"/>
      <c r="G153" s="116"/>
      <c r="H153" s="116"/>
      <c r="I153" s="116"/>
    </row>
    <row r="154" spans="6:9" s="115" customFormat="1">
      <c r="F154" s="116"/>
      <c r="G154" s="116"/>
      <c r="H154" s="116"/>
      <c r="I154" s="116"/>
    </row>
    <row r="155" spans="6:9" s="115" customFormat="1">
      <c r="F155" s="116"/>
      <c r="G155" s="116"/>
      <c r="H155" s="116"/>
      <c r="I155" s="116"/>
    </row>
    <row r="156" spans="6:9" s="115" customFormat="1">
      <c r="F156" s="116"/>
      <c r="G156" s="116"/>
      <c r="H156" s="116"/>
      <c r="I156" s="116"/>
    </row>
    <row r="157" spans="6:9" s="115" customFormat="1">
      <c r="F157" s="116"/>
      <c r="G157" s="116"/>
      <c r="H157" s="116"/>
      <c r="I157" s="116"/>
    </row>
    <row r="158" spans="6:9" s="115" customFormat="1">
      <c r="F158" s="116"/>
      <c r="G158" s="116"/>
      <c r="H158" s="116"/>
      <c r="I158" s="116"/>
    </row>
    <row r="159" spans="6:9" s="115" customFormat="1">
      <c r="F159" s="116"/>
      <c r="G159" s="116"/>
      <c r="H159" s="116"/>
      <c r="I159" s="116"/>
    </row>
    <row r="160" spans="6:9" s="115" customFormat="1">
      <c r="F160" s="116"/>
      <c r="G160" s="116"/>
      <c r="H160" s="116"/>
      <c r="I160" s="116"/>
    </row>
    <row r="161" spans="6:9" s="115" customFormat="1">
      <c r="F161" s="116"/>
      <c r="G161" s="116"/>
      <c r="H161" s="116"/>
      <c r="I161" s="116"/>
    </row>
    <row r="162" spans="6:9" s="115" customFormat="1">
      <c r="F162" s="116"/>
      <c r="G162" s="116"/>
      <c r="H162" s="116"/>
      <c r="I162" s="116"/>
    </row>
    <row r="163" spans="6:9" s="115" customFormat="1">
      <c r="F163" s="116"/>
      <c r="G163" s="116"/>
      <c r="H163" s="116"/>
      <c r="I163" s="116"/>
    </row>
    <row r="164" spans="6:9" s="115" customFormat="1">
      <c r="F164" s="116"/>
      <c r="G164" s="116"/>
      <c r="H164" s="116"/>
      <c r="I164" s="116"/>
    </row>
    <row r="165" spans="6:9" s="115" customFormat="1">
      <c r="F165" s="116"/>
      <c r="G165" s="116"/>
      <c r="H165" s="116"/>
      <c r="I165" s="116"/>
    </row>
    <row r="166" spans="6:9" s="115" customFormat="1">
      <c r="F166" s="116"/>
      <c r="G166" s="116"/>
      <c r="H166" s="116"/>
      <c r="I166" s="116"/>
    </row>
    <row r="167" spans="6:9" s="115" customFormat="1">
      <c r="F167" s="116"/>
      <c r="G167" s="116"/>
      <c r="H167" s="116"/>
      <c r="I167" s="116"/>
    </row>
    <row r="168" spans="6:9" s="115" customFormat="1">
      <c r="F168" s="116"/>
      <c r="G168" s="116"/>
      <c r="H168" s="116"/>
      <c r="I168" s="116"/>
    </row>
    <row r="169" spans="6:9" s="115" customFormat="1">
      <c r="F169" s="116"/>
      <c r="G169" s="116"/>
      <c r="H169" s="116"/>
      <c r="I169" s="116"/>
    </row>
    <row r="170" spans="6:9" s="115" customFormat="1">
      <c r="F170" s="116"/>
      <c r="G170" s="116"/>
      <c r="H170" s="116"/>
      <c r="I170" s="116"/>
    </row>
    <row r="171" spans="6:9" s="115" customFormat="1">
      <c r="F171" s="116"/>
      <c r="G171" s="116"/>
      <c r="H171" s="116"/>
      <c r="I171" s="116"/>
    </row>
    <row r="172" spans="6:9" s="115" customFormat="1">
      <c r="F172" s="116"/>
      <c r="G172" s="116"/>
      <c r="H172" s="116"/>
      <c r="I172" s="116"/>
    </row>
    <row r="173" spans="6:9" s="115" customFormat="1">
      <c r="F173" s="116"/>
      <c r="G173" s="116"/>
      <c r="H173" s="116"/>
      <c r="I173" s="116"/>
    </row>
    <row r="174" spans="6:9" s="115" customFormat="1">
      <c r="F174" s="116"/>
      <c r="G174" s="116"/>
      <c r="H174" s="116"/>
      <c r="I174" s="116"/>
    </row>
    <row r="175" spans="6:9" s="115" customFormat="1">
      <c r="F175" s="116"/>
      <c r="G175" s="116"/>
      <c r="H175" s="116"/>
      <c r="I175" s="116"/>
    </row>
    <row r="176" spans="6:9" s="115" customFormat="1">
      <c r="F176" s="116"/>
      <c r="G176" s="116"/>
      <c r="H176" s="116"/>
      <c r="I176" s="116"/>
    </row>
    <row r="177" spans="6:9" s="115" customFormat="1">
      <c r="F177" s="116"/>
      <c r="G177" s="116"/>
      <c r="H177" s="116"/>
      <c r="I177" s="116"/>
    </row>
    <row r="178" spans="6:9" s="115" customFormat="1">
      <c r="F178" s="116"/>
      <c r="G178" s="116"/>
      <c r="H178" s="116"/>
      <c r="I178" s="116"/>
    </row>
    <row r="179" spans="6:9" s="115" customFormat="1">
      <c r="F179" s="116"/>
      <c r="G179" s="116"/>
      <c r="H179" s="116"/>
      <c r="I179" s="116"/>
    </row>
    <row r="180" spans="6:9" s="115" customFormat="1">
      <c r="F180" s="116"/>
      <c r="G180" s="116"/>
      <c r="H180" s="116"/>
      <c r="I180" s="116"/>
    </row>
    <row r="181" spans="6:9" s="115" customFormat="1">
      <c r="F181" s="116"/>
      <c r="G181" s="116"/>
      <c r="H181" s="116"/>
      <c r="I181" s="116"/>
    </row>
    <row r="182" spans="6:9" s="115" customFormat="1">
      <c r="F182" s="116"/>
      <c r="G182" s="116"/>
      <c r="H182" s="116"/>
      <c r="I182" s="116"/>
    </row>
    <row r="183" spans="6:9" s="115" customFormat="1">
      <c r="F183" s="116"/>
      <c r="G183" s="116"/>
      <c r="H183" s="116"/>
      <c r="I183" s="116"/>
    </row>
    <row r="184" spans="6:9" s="115" customFormat="1">
      <c r="F184" s="116"/>
      <c r="G184" s="116"/>
      <c r="H184" s="116"/>
      <c r="I184" s="116"/>
    </row>
    <row r="185" spans="6:9" s="115" customFormat="1">
      <c r="F185" s="116"/>
      <c r="G185" s="116"/>
      <c r="H185" s="116"/>
      <c r="I185" s="116"/>
    </row>
    <row r="186" spans="6:9" s="115" customFormat="1">
      <c r="F186" s="116"/>
      <c r="G186" s="116"/>
      <c r="H186" s="116"/>
      <c r="I186" s="116"/>
    </row>
    <row r="187" spans="6:9" s="115" customFormat="1">
      <c r="F187" s="116"/>
      <c r="G187" s="116"/>
      <c r="H187" s="116"/>
      <c r="I187" s="116"/>
    </row>
    <row r="188" spans="6:9" s="115" customFormat="1">
      <c r="F188" s="116"/>
      <c r="G188" s="116"/>
      <c r="H188" s="116"/>
      <c r="I188" s="116"/>
    </row>
    <row r="189" spans="6:9" s="115" customFormat="1">
      <c r="F189" s="116"/>
      <c r="G189" s="116"/>
      <c r="H189" s="116"/>
      <c r="I189" s="116"/>
    </row>
    <row r="190" spans="6:9" s="115" customFormat="1">
      <c r="F190" s="116"/>
      <c r="G190" s="116"/>
      <c r="H190" s="116"/>
      <c r="I190" s="116"/>
    </row>
    <row r="191" spans="6:9" s="115" customFormat="1">
      <c r="F191" s="116"/>
      <c r="G191" s="116"/>
      <c r="H191" s="116"/>
      <c r="I191" s="116"/>
    </row>
    <row r="192" spans="6:9" s="115" customFormat="1">
      <c r="F192" s="116"/>
      <c r="G192" s="116"/>
      <c r="H192" s="116"/>
      <c r="I192" s="116"/>
    </row>
    <row r="193" spans="6:9" s="115" customFormat="1">
      <c r="F193" s="116"/>
      <c r="G193" s="116"/>
      <c r="H193" s="116"/>
      <c r="I193" s="116"/>
    </row>
    <row r="194" spans="6:9" s="115" customFormat="1">
      <c r="F194" s="116"/>
      <c r="G194" s="116"/>
      <c r="H194" s="116"/>
      <c r="I194" s="116"/>
    </row>
    <row r="195" spans="6:9" s="115" customFormat="1">
      <c r="F195" s="116"/>
      <c r="G195" s="116"/>
      <c r="H195" s="116"/>
      <c r="I195" s="116"/>
    </row>
    <row r="196" spans="6:9" s="115" customFormat="1">
      <c r="F196" s="116"/>
      <c r="G196" s="116"/>
      <c r="H196" s="116"/>
      <c r="I196" s="116"/>
    </row>
    <row r="197" spans="6:9" s="115" customFormat="1">
      <c r="F197" s="116"/>
      <c r="G197" s="116"/>
      <c r="H197" s="116"/>
      <c r="I197" s="116"/>
    </row>
    <row r="198" spans="6:9" s="115" customFormat="1">
      <c r="F198" s="116"/>
      <c r="G198" s="116"/>
      <c r="H198" s="116"/>
      <c r="I198" s="116"/>
    </row>
    <row r="199" spans="6:9" s="115" customFormat="1">
      <c r="F199" s="116"/>
      <c r="G199" s="116"/>
      <c r="H199" s="116"/>
      <c r="I199" s="116"/>
    </row>
    <row r="200" spans="6:9" s="115" customFormat="1">
      <c r="F200" s="116"/>
      <c r="G200" s="116"/>
      <c r="H200" s="116"/>
      <c r="I200" s="116"/>
    </row>
    <row r="201" spans="6:9" s="115" customFormat="1">
      <c r="F201" s="116"/>
      <c r="G201" s="116"/>
      <c r="H201" s="116"/>
      <c r="I201" s="116"/>
    </row>
    <row r="202" spans="6:9" s="115" customFormat="1">
      <c r="F202" s="116"/>
      <c r="G202" s="116"/>
      <c r="H202" s="116"/>
      <c r="I202" s="116"/>
    </row>
    <row r="203" spans="6:9" s="115" customFormat="1">
      <c r="F203" s="116"/>
      <c r="G203" s="116"/>
      <c r="H203" s="116"/>
      <c r="I203" s="116"/>
    </row>
    <row r="204" spans="6:9" s="115" customFormat="1">
      <c r="F204" s="116"/>
      <c r="G204" s="116"/>
      <c r="H204" s="116"/>
      <c r="I204" s="116"/>
    </row>
    <row r="205" spans="6:9" s="115" customFormat="1">
      <c r="F205" s="116"/>
      <c r="G205" s="116"/>
      <c r="H205" s="116"/>
      <c r="I205" s="116"/>
    </row>
    <row r="206" spans="6:9" s="115" customFormat="1">
      <c r="F206" s="116"/>
      <c r="G206" s="116"/>
      <c r="H206" s="116"/>
      <c r="I206" s="116"/>
    </row>
    <row r="207" spans="6:9" s="115" customFormat="1">
      <c r="F207" s="116"/>
      <c r="G207" s="116"/>
      <c r="H207" s="116"/>
      <c r="I207" s="116"/>
    </row>
    <row r="208" spans="6:9" s="115" customFormat="1">
      <c r="F208" s="116"/>
      <c r="G208" s="116"/>
      <c r="H208" s="116"/>
      <c r="I208" s="116"/>
    </row>
    <row r="209" spans="6:9" s="115" customFormat="1">
      <c r="F209" s="116"/>
      <c r="G209" s="116"/>
      <c r="H209" s="116"/>
      <c r="I209" s="116"/>
    </row>
    <row r="210" spans="6:9" s="115" customFormat="1">
      <c r="F210" s="116"/>
      <c r="G210" s="116"/>
      <c r="H210" s="116"/>
      <c r="I210" s="116"/>
    </row>
    <row r="211" spans="6:9" s="115" customFormat="1">
      <c r="F211" s="116"/>
      <c r="G211" s="116"/>
      <c r="H211" s="116"/>
      <c r="I211" s="116"/>
    </row>
    <row r="212" spans="6:9" s="115" customFormat="1">
      <c r="F212" s="116"/>
      <c r="G212" s="116"/>
      <c r="H212" s="116"/>
      <c r="I212" s="116"/>
    </row>
    <row r="213" spans="6:9" s="115" customFormat="1">
      <c r="F213" s="116"/>
      <c r="G213" s="116"/>
      <c r="H213" s="116"/>
      <c r="I213" s="116"/>
    </row>
    <row r="214" spans="6:9" s="115" customFormat="1">
      <c r="F214" s="116"/>
      <c r="G214" s="116"/>
      <c r="H214" s="116"/>
      <c r="I214" s="116"/>
    </row>
    <row r="215" spans="6:9" s="115" customFormat="1">
      <c r="F215" s="116"/>
      <c r="G215" s="116"/>
      <c r="H215" s="116"/>
      <c r="I215" s="116"/>
    </row>
    <row r="216" spans="6:9" s="115" customFormat="1">
      <c r="F216" s="116"/>
      <c r="G216" s="116"/>
      <c r="H216" s="116"/>
      <c r="I216" s="116"/>
    </row>
    <row r="217" spans="6:9" s="115" customFormat="1">
      <c r="F217" s="116"/>
      <c r="G217" s="116"/>
      <c r="H217" s="116"/>
      <c r="I217" s="116"/>
    </row>
    <row r="218" spans="6:9" s="115" customFormat="1">
      <c r="F218" s="116"/>
      <c r="G218" s="116"/>
      <c r="H218" s="116"/>
      <c r="I218" s="116"/>
    </row>
    <row r="219" spans="6:9" s="115" customFormat="1">
      <c r="F219" s="116"/>
      <c r="G219" s="116"/>
      <c r="H219" s="116"/>
      <c r="I219" s="116"/>
    </row>
    <row r="220" spans="6:9" s="115" customFormat="1">
      <c r="F220" s="116"/>
      <c r="G220" s="116"/>
      <c r="H220" s="116"/>
      <c r="I220" s="116"/>
    </row>
    <row r="221" spans="6:9" s="115" customFormat="1">
      <c r="F221" s="116"/>
      <c r="G221" s="116"/>
      <c r="H221" s="116"/>
      <c r="I221" s="116"/>
    </row>
    <row r="222" spans="6:9" s="115" customFormat="1">
      <c r="F222" s="116"/>
      <c r="G222" s="116"/>
      <c r="H222" s="116"/>
      <c r="I222" s="116"/>
    </row>
    <row r="223" spans="6:9" s="115" customFormat="1">
      <c r="F223" s="116"/>
      <c r="G223" s="116"/>
      <c r="H223" s="116"/>
      <c r="I223" s="116"/>
    </row>
    <row r="224" spans="6:9" s="115" customFormat="1">
      <c r="F224" s="116"/>
      <c r="G224" s="116"/>
      <c r="H224" s="116"/>
      <c r="I224" s="116"/>
    </row>
    <row r="225" spans="6:9" s="115" customFormat="1">
      <c r="F225" s="116"/>
      <c r="G225" s="116"/>
      <c r="H225" s="116"/>
      <c r="I225" s="116"/>
    </row>
    <row r="226" spans="6:9" s="115" customFormat="1">
      <c r="F226" s="116"/>
      <c r="G226" s="116"/>
      <c r="H226" s="116"/>
      <c r="I226" s="116"/>
    </row>
    <row r="227" spans="6:9" s="115" customFormat="1">
      <c r="F227" s="116"/>
      <c r="G227" s="116"/>
      <c r="H227" s="116"/>
      <c r="I227" s="116"/>
    </row>
    <row r="228" spans="6:9" s="115" customFormat="1">
      <c r="F228" s="116"/>
      <c r="G228" s="116"/>
      <c r="H228" s="116"/>
      <c r="I228" s="116"/>
    </row>
    <row r="229" spans="6:9" s="115" customFormat="1">
      <c r="F229" s="116"/>
      <c r="G229" s="116"/>
      <c r="H229" s="116"/>
      <c r="I229" s="116"/>
    </row>
    <row r="230" spans="6:9" s="115" customFormat="1">
      <c r="F230" s="116"/>
      <c r="G230" s="116"/>
      <c r="H230" s="116"/>
      <c r="I230" s="116"/>
    </row>
    <row r="231" spans="6:9" s="115" customFormat="1">
      <c r="F231" s="116"/>
      <c r="G231" s="116"/>
      <c r="H231" s="116"/>
      <c r="I231" s="116"/>
    </row>
    <row r="232" spans="6:9" s="115" customFormat="1">
      <c r="F232" s="116"/>
      <c r="G232" s="116"/>
      <c r="H232" s="116"/>
      <c r="I232" s="116"/>
    </row>
    <row r="233" spans="6:9" s="115" customFormat="1">
      <c r="F233" s="116"/>
      <c r="G233" s="116"/>
      <c r="H233" s="116"/>
      <c r="I233" s="116"/>
    </row>
    <row r="234" spans="6:9" s="115" customFormat="1">
      <c r="F234" s="116"/>
      <c r="G234" s="116"/>
      <c r="H234" s="116"/>
      <c r="I234" s="116"/>
    </row>
    <row r="235" spans="6:9" s="115" customFormat="1">
      <c r="F235" s="116"/>
      <c r="G235" s="116"/>
      <c r="H235" s="116"/>
      <c r="I235" s="116"/>
    </row>
    <row r="236" spans="6:9" s="115" customFormat="1">
      <c r="F236" s="116"/>
      <c r="G236" s="116"/>
      <c r="H236" s="116"/>
      <c r="I236" s="116"/>
    </row>
    <row r="237" spans="6:9" s="115" customFormat="1">
      <c r="F237" s="116"/>
      <c r="G237" s="116"/>
      <c r="H237" s="116"/>
      <c r="I237" s="116"/>
    </row>
    <row r="238" spans="6:9" s="115" customFormat="1">
      <c r="F238" s="116"/>
      <c r="G238" s="116"/>
      <c r="H238" s="116"/>
      <c r="I238" s="116"/>
    </row>
    <row r="239" spans="6:9" s="115" customFormat="1">
      <c r="F239" s="116"/>
      <c r="G239" s="116"/>
      <c r="H239" s="116"/>
      <c r="I239" s="116"/>
    </row>
    <row r="240" spans="6:9" s="115" customFormat="1">
      <c r="F240" s="116"/>
      <c r="G240" s="116"/>
      <c r="H240" s="116"/>
      <c r="I240" s="116"/>
    </row>
    <row r="241" spans="6:9" s="115" customFormat="1">
      <c r="F241" s="116"/>
      <c r="G241" s="116"/>
      <c r="H241" s="116"/>
      <c r="I241" s="116"/>
    </row>
    <row r="242" spans="6:9" s="115" customFormat="1">
      <c r="F242" s="116"/>
      <c r="G242" s="116"/>
      <c r="H242" s="116"/>
      <c r="I242" s="116"/>
    </row>
    <row r="243" spans="6:9" s="115" customFormat="1">
      <c r="F243" s="116"/>
      <c r="G243" s="116"/>
      <c r="H243" s="116"/>
      <c r="I243" s="116"/>
    </row>
    <row r="244" spans="6:9" s="115" customFormat="1">
      <c r="F244" s="116"/>
      <c r="G244" s="116"/>
      <c r="H244" s="116"/>
      <c r="I244" s="116"/>
    </row>
    <row r="245" spans="6:9" s="115" customFormat="1">
      <c r="F245" s="116"/>
      <c r="G245" s="116"/>
      <c r="H245" s="116"/>
      <c r="I245" s="116"/>
    </row>
    <row r="246" spans="6:9" s="115" customFormat="1">
      <c r="F246" s="116"/>
      <c r="G246" s="116"/>
      <c r="H246" s="116"/>
      <c r="I246" s="116"/>
    </row>
    <row r="247" spans="6:9" s="115" customFormat="1">
      <c r="F247" s="116"/>
      <c r="G247" s="116"/>
      <c r="H247" s="116"/>
      <c r="I247" s="116"/>
    </row>
    <row r="248" spans="6:9" s="115" customFormat="1">
      <c r="F248" s="116"/>
      <c r="G248" s="116"/>
      <c r="H248" s="116"/>
      <c r="I248" s="116"/>
    </row>
    <row r="249" spans="6:9" s="115" customFormat="1">
      <c r="F249" s="116"/>
      <c r="G249" s="116"/>
      <c r="H249" s="116"/>
      <c r="I249" s="116"/>
    </row>
    <row r="250" spans="6:9" s="115" customFormat="1">
      <c r="F250" s="116"/>
      <c r="G250" s="116"/>
      <c r="H250" s="116"/>
      <c r="I250" s="116"/>
    </row>
    <row r="251" spans="6:9" s="115" customFormat="1">
      <c r="F251" s="116"/>
      <c r="G251" s="116"/>
      <c r="H251" s="116"/>
      <c r="I251" s="116"/>
    </row>
    <row r="252" spans="6:9" s="115" customFormat="1">
      <c r="F252" s="116"/>
      <c r="G252" s="116"/>
      <c r="H252" s="116"/>
      <c r="I252" s="116"/>
    </row>
    <row r="253" spans="6:9" s="115" customFormat="1">
      <c r="F253" s="116"/>
      <c r="G253" s="116"/>
      <c r="H253" s="116"/>
      <c r="I253" s="116"/>
    </row>
    <row r="254" spans="6:9" s="115" customFormat="1">
      <c r="F254" s="116"/>
      <c r="G254" s="116"/>
      <c r="H254" s="116"/>
      <c r="I254" s="116"/>
    </row>
    <row r="255" spans="6:9" s="115" customFormat="1">
      <c r="F255" s="116"/>
      <c r="G255" s="116"/>
      <c r="H255" s="116"/>
      <c r="I255" s="116"/>
    </row>
    <row r="256" spans="6:9" s="115" customFormat="1">
      <c r="F256" s="116"/>
      <c r="G256" s="116"/>
      <c r="H256" s="116"/>
      <c r="I256" s="116"/>
    </row>
    <row r="257" spans="6:9" s="115" customFormat="1">
      <c r="F257" s="116"/>
      <c r="G257" s="116"/>
      <c r="H257" s="116"/>
      <c r="I257" s="116"/>
    </row>
    <row r="258" spans="6:9" s="115" customFormat="1">
      <c r="F258" s="116"/>
      <c r="G258" s="116"/>
      <c r="H258" s="116"/>
      <c r="I258" s="116"/>
    </row>
    <row r="259" spans="6:9" s="115" customFormat="1">
      <c r="F259" s="116"/>
      <c r="G259" s="116"/>
      <c r="H259" s="116"/>
      <c r="I259" s="116"/>
    </row>
    <row r="260" spans="6:9" s="115" customFormat="1">
      <c r="F260" s="116"/>
      <c r="G260" s="116"/>
      <c r="H260" s="116"/>
      <c r="I260" s="116"/>
    </row>
    <row r="261" spans="6:9" s="115" customFormat="1">
      <c r="F261" s="116"/>
      <c r="G261" s="116"/>
      <c r="H261" s="116"/>
      <c r="I261" s="116"/>
    </row>
    <row r="262" spans="6:9" s="115" customFormat="1">
      <c r="F262" s="116"/>
      <c r="G262" s="116"/>
      <c r="H262" s="116"/>
      <c r="I262" s="116"/>
    </row>
    <row r="263" spans="6:9" s="115" customFormat="1">
      <c r="F263" s="116"/>
      <c r="G263" s="116"/>
      <c r="H263" s="116"/>
      <c r="I263" s="116"/>
    </row>
    <row r="264" spans="6:9" s="115" customFormat="1">
      <c r="F264" s="116"/>
      <c r="G264" s="116"/>
      <c r="H264" s="116"/>
      <c r="I264" s="116"/>
    </row>
    <row r="265" spans="6:9" s="115" customFormat="1">
      <c r="F265" s="116"/>
      <c r="G265" s="116"/>
      <c r="H265" s="116"/>
      <c r="I265" s="116"/>
    </row>
    <row r="266" spans="6:9" s="115" customFormat="1">
      <c r="F266" s="116"/>
      <c r="G266" s="116"/>
      <c r="H266" s="116"/>
      <c r="I266" s="116"/>
    </row>
    <row r="267" spans="6:9" s="115" customFormat="1">
      <c r="F267" s="116"/>
      <c r="G267" s="116"/>
      <c r="H267" s="116"/>
      <c r="I267" s="116"/>
    </row>
    <row r="268" spans="6:9" s="115" customFormat="1">
      <c r="F268" s="116"/>
      <c r="G268" s="116"/>
      <c r="H268" s="116"/>
      <c r="I268" s="116"/>
    </row>
    <row r="269" spans="6:9" s="115" customFormat="1">
      <c r="F269" s="116"/>
      <c r="G269" s="116"/>
      <c r="H269" s="116"/>
      <c r="I269" s="116"/>
    </row>
    <row r="270" spans="6:9" s="115" customFormat="1">
      <c r="F270" s="116"/>
      <c r="G270" s="116"/>
      <c r="H270" s="116"/>
      <c r="I270" s="116"/>
    </row>
    <row r="271" spans="6:9" s="115" customFormat="1">
      <c r="F271" s="116"/>
      <c r="G271" s="116"/>
      <c r="H271" s="116"/>
      <c r="I271" s="116"/>
    </row>
    <row r="272" spans="6:9" s="115" customFormat="1">
      <c r="F272" s="116"/>
      <c r="G272" s="116"/>
      <c r="H272" s="116"/>
      <c r="I272" s="116"/>
    </row>
    <row r="273" spans="6:9" s="115" customFormat="1">
      <c r="F273" s="116"/>
      <c r="G273" s="116"/>
      <c r="H273" s="116"/>
      <c r="I273" s="116"/>
    </row>
    <row r="274" spans="6:9" s="115" customFormat="1">
      <c r="F274" s="116"/>
      <c r="G274" s="116"/>
      <c r="H274" s="116"/>
      <c r="I274" s="116"/>
    </row>
    <row r="275" spans="6:9" s="115" customFormat="1">
      <c r="F275" s="116"/>
      <c r="G275" s="116"/>
      <c r="H275" s="116"/>
      <c r="I275" s="116"/>
    </row>
    <row r="276" spans="6:9" s="115" customFormat="1">
      <c r="F276" s="116"/>
      <c r="G276" s="116"/>
      <c r="H276" s="116"/>
      <c r="I276" s="116"/>
    </row>
    <row r="277" spans="6:9" s="115" customFormat="1">
      <c r="F277" s="116"/>
      <c r="G277" s="116"/>
      <c r="H277" s="116"/>
      <c r="I277" s="116"/>
    </row>
    <row r="278" spans="6:9" s="115" customFormat="1">
      <c r="F278" s="116"/>
      <c r="G278" s="116"/>
      <c r="H278" s="116"/>
      <c r="I278" s="116"/>
    </row>
    <row r="279" spans="6:9" s="115" customFormat="1">
      <c r="F279" s="116"/>
      <c r="G279" s="116"/>
      <c r="H279" s="116"/>
      <c r="I279" s="116"/>
    </row>
    <row r="280" spans="6:9" s="115" customFormat="1">
      <c r="F280" s="116"/>
      <c r="G280" s="116"/>
      <c r="H280" s="116"/>
      <c r="I280" s="116"/>
    </row>
    <row r="281" spans="6:9" s="115" customFormat="1">
      <c r="F281" s="116"/>
      <c r="G281" s="116"/>
      <c r="H281" s="116"/>
      <c r="I281" s="116"/>
    </row>
    <row r="282" spans="6:9" s="115" customFormat="1">
      <c r="F282" s="116"/>
      <c r="G282" s="116"/>
      <c r="H282" s="116"/>
      <c r="I282" s="116"/>
    </row>
    <row r="283" spans="6:9" s="115" customFormat="1">
      <c r="F283" s="116"/>
      <c r="G283" s="116"/>
      <c r="H283" s="116"/>
      <c r="I283" s="116"/>
    </row>
    <row r="284" spans="6:9" s="115" customFormat="1">
      <c r="F284" s="116"/>
      <c r="G284" s="116"/>
      <c r="H284" s="116"/>
      <c r="I284" s="116"/>
    </row>
    <row r="285" spans="6:9" s="115" customFormat="1">
      <c r="F285" s="116"/>
      <c r="G285" s="116"/>
      <c r="H285" s="116"/>
      <c r="I285" s="116"/>
    </row>
    <row r="286" spans="6:9" s="115" customFormat="1">
      <c r="F286" s="116"/>
      <c r="G286" s="116"/>
      <c r="H286" s="116"/>
      <c r="I286" s="116"/>
    </row>
    <row r="287" spans="6:9" s="115" customFormat="1">
      <c r="F287" s="116"/>
      <c r="G287" s="116"/>
      <c r="H287" s="116"/>
      <c r="I287" s="116"/>
    </row>
    <row r="288" spans="6:9" s="115" customFormat="1">
      <c r="F288" s="116"/>
      <c r="G288" s="116"/>
      <c r="H288" s="116"/>
      <c r="I288" s="116"/>
    </row>
    <row r="289" spans="6:9" s="115" customFormat="1">
      <c r="F289" s="116"/>
      <c r="G289" s="116"/>
      <c r="H289" s="116"/>
      <c r="I289" s="116"/>
    </row>
    <row r="290" spans="6:9" s="115" customFormat="1">
      <c r="F290" s="116"/>
      <c r="G290" s="116"/>
      <c r="H290" s="116"/>
      <c r="I290" s="116"/>
    </row>
    <row r="291" spans="6:9" s="115" customFormat="1">
      <c r="F291" s="116"/>
      <c r="G291" s="116"/>
      <c r="H291" s="116"/>
      <c r="I291" s="116"/>
    </row>
    <row r="292" spans="6:9" s="115" customFormat="1">
      <c r="F292" s="116"/>
      <c r="G292" s="116"/>
      <c r="H292" s="116"/>
      <c r="I292" s="116"/>
    </row>
    <row r="293" spans="6:9" s="115" customFormat="1">
      <c r="F293" s="116"/>
      <c r="G293" s="116"/>
      <c r="H293" s="116"/>
      <c r="I293" s="116"/>
    </row>
    <row r="294" spans="6:9" s="115" customFormat="1">
      <c r="F294" s="116"/>
      <c r="G294" s="116"/>
      <c r="H294" s="116"/>
      <c r="I294" s="116"/>
    </row>
    <row r="295" spans="6:9" s="115" customFormat="1">
      <c r="F295" s="116"/>
      <c r="G295" s="116"/>
      <c r="H295" s="116"/>
      <c r="I295" s="116"/>
    </row>
    <row r="296" spans="6:9" s="115" customFormat="1">
      <c r="F296" s="116"/>
      <c r="G296" s="116"/>
      <c r="H296" s="116"/>
      <c r="I296" s="116"/>
    </row>
    <row r="297" spans="6:9" s="115" customFormat="1">
      <c r="F297" s="116"/>
      <c r="G297" s="116"/>
      <c r="H297" s="116"/>
      <c r="I297" s="116"/>
    </row>
    <row r="298" spans="6:9" s="115" customFormat="1">
      <c r="F298" s="116"/>
      <c r="G298" s="116"/>
      <c r="H298" s="116"/>
      <c r="I298" s="116"/>
    </row>
    <row r="299" spans="6:9" s="115" customFormat="1">
      <c r="F299" s="116"/>
      <c r="G299" s="116"/>
      <c r="H299" s="116"/>
      <c r="I299" s="116"/>
    </row>
    <row r="300" spans="6:9" s="115" customFormat="1">
      <c r="F300" s="116"/>
      <c r="G300" s="116"/>
      <c r="H300" s="116"/>
      <c r="I300" s="116"/>
    </row>
    <row r="301" spans="6:9" s="115" customFormat="1">
      <c r="F301" s="116"/>
      <c r="G301" s="116"/>
      <c r="H301" s="116"/>
      <c r="I301" s="116"/>
    </row>
    <row r="302" spans="6:9" s="115" customFormat="1">
      <c r="F302" s="116"/>
      <c r="G302" s="116"/>
      <c r="H302" s="116"/>
      <c r="I302" s="116"/>
    </row>
    <row r="303" spans="6:9" s="115" customFormat="1">
      <c r="F303" s="116"/>
      <c r="G303" s="116"/>
      <c r="H303" s="116"/>
      <c r="I303" s="116"/>
    </row>
    <row r="304" spans="6:9" s="115" customFormat="1">
      <c r="F304" s="116"/>
      <c r="G304" s="116"/>
      <c r="H304" s="116"/>
      <c r="I304" s="116"/>
    </row>
    <row r="305" spans="6:9" s="115" customFormat="1">
      <c r="F305" s="116"/>
      <c r="G305" s="116"/>
      <c r="H305" s="116"/>
      <c r="I305" s="116"/>
    </row>
    <row r="306" spans="6:9" s="115" customFormat="1">
      <c r="F306" s="116"/>
      <c r="G306" s="116"/>
      <c r="H306" s="116"/>
      <c r="I306" s="116"/>
    </row>
    <row r="307" spans="6:9" s="115" customFormat="1">
      <c r="F307" s="116"/>
      <c r="G307" s="116"/>
      <c r="H307" s="116"/>
      <c r="I307" s="116"/>
    </row>
    <row r="308" spans="6:9" s="115" customFormat="1">
      <c r="F308" s="116"/>
      <c r="G308" s="116"/>
      <c r="H308" s="116"/>
      <c r="I308" s="116"/>
    </row>
    <row r="309" spans="6:9" s="115" customFormat="1">
      <c r="F309" s="116"/>
      <c r="G309" s="116"/>
      <c r="H309" s="116"/>
      <c r="I309" s="116"/>
    </row>
    <row r="310" spans="6:9" s="115" customFormat="1">
      <c r="F310" s="116"/>
      <c r="G310" s="116"/>
      <c r="H310" s="116"/>
      <c r="I310" s="116"/>
    </row>
    <row r="311" spans="6:9" s="115" customFormat="1">
      <c r="F311" s="116"/>
      <c r="G311" s="116"/>
      <c r="H311" s="116"/>
      <c r="I311" s="116"/>
    </row>
    <row r="312" spans="6:9" s="115" customFormat="1">
      <c r="F312" s="116"/>
      <c r="G312" s="116"/>
      <c r="H312" s="116"/>
      <c r="I312" s="116"/>
    </row>
    <row r="313" spans="6:9" s="115" customFormat="1">
      <c r="F313" s="116"/>
      <c r="G313" s="116"/>
      <c r="H313" s="116"/>
      <c r="I313" s="116"/>
    </row>
    <row r="314" spans="6:9" s="115" customFormat="1">
      <c r="F314" s="116"/>
      <c r="G314" s="116"/>
      <c r="H314" s="116"/>
      <c r="I314" s="116"/>
    </row>
    <row r="315" spans="6:9" s="115" customFormat="1">
      <c r="F315" s="116"/>
      <c r="G315" s="116"/>
      <c r="H315" s="116"/>
      <c r="I315" s="116"/>
    </row>
    <row r="316" spans="6:9" s="115" customFormat="1">
      <c r="F316" s="116"/>
      <c r="G316" s="116"/>
      <c r="H316" s="116"/>
      <c r="I316" s="116"/>
    </row>
    <row r="317" spans="6:9" s="115" customFormat="1">
      <c r="F317" s="116"/>
      <c r="G317" s="116"/>
      <c r="H317" s="116"/>
      <c r="I317" s="116"/>
    </row>
    <row r="318" spans="6:9" s="115" customFormat="1">
      <c r="F318" s="116"/>
      <c r="G318" s="116"/>
      <c r="H318" s="116"/>
      <c r="I318" s="116"/>
    </row>
    <row r="319" spans="6:9" s="115" customFormat="1">
      <c r="F319" s="116"/>
      <c r="G319" s="116"/>
      <c r="H319" s="116"/>
      <c r="I319" s="116"/>
    </row>
    <row r="320" spans="6:9" s="115" customFormat="1">
      <c r="F320" s="116"/>
      <c r="G320" s="116"/>
      <c r="H320" s="116"/>
      <c r="I320" s="116"/>
    </row>
    <row r="321" spans="6:9" s="115" customFormat="1">
      <c r="F321" s="116"/>
      <c r="G321" s="116"/>
      <c r="H321" s="116"/>
      <c r="I321" s="116"/>
    </row>
    <row r="322" spans="6:9" s="115" customFormat="1">
      <c r="F322" s="116"/>
      <c r="G322" s="116"/>
      <c r="H322" s="116"/>
      <c r="I322" s="116"/>
    </row>
    <row r="323" spans="6:9" s="115" customFormat="1">
      <c r="F323" s="116"/>
      <c r="G323" s="116"/>
      <c r="H323" s="116"/>
      <c r="I323" s="116"/>
    </row>
    <row r="324" spans="6:9" s="115" customFormat="1">
      <c r="F324" s="116"/>
      <c r="G324" s="116"/>
      <c r="H324" s="116"/>
      <c r="I324" s="116"/>
    </row>
    <row r="325" spans="6:9" s="115" customFormat="1">
      <c r="F325" s="116"/>
      <c r="G325" s="116"/>
      <c r="H325" s="116"/>
      <c r="I325" s="116"/>
    </row>
    <row r="326" spans="6:9" s="115" customFormat="1">
      <c r="F326" s="116"/>
      <c r="G326" s="116"/>
      <c r="H326" s="116"/>
      <c r="I326" s="116"/>
    </row>
    <row r="327" spans="6:9" s="115" customFormat="1">
      <c r="F327" s="116"/>
      <c r="G327" s="116"/>
      <c r="H327" s="116"/>
      <c r="I327" s="116"/>
    </row>
    <row r="328" spans="6:9" s="115" customFormat="1">
      <c r="F328" s="116"/>
      <c r="G328" s="116"/>
      <c r="H328" s="116"/>
      <c r="I328" s="116"/>
    </row>
    <row r="329" spans="6:9" s="115" customFormat="1">
      <c r="F329" s="116"/>
      <c r="G329" s="116"/>
      <c r="H329" s="116"/>
      <c r="I329" s="116"/>
    </row>
    <row r="330" spans="6:9" s="115" customFormat="1">
      <c r="F330" s="116"/>
      <c r="G330" s="116"/>
      <c r="H330" s="116"/>
      <c r="I330" s="116"/>
    </row>
    <row r="331" spans="6:9" s="115" customFormat="1">
      <c r="F331" s="116"/>
      <c r="G331" s="116"/>
      <c r="H331" s="116"/>
      <c r="I331" s="116"/>
    </row>
    <row r="332" spans="6:9" s="115" customFormat="1">
      <c r="F332" s="116"/>
      <c r="G332" s="116"/>
      <c r="H332" s="116"/>
      <c r="I332" s="116"/>
    </row>
    <row r="333" spans="6:9" s="115" customFormat="1">
      <c r="F333" s="116"/>
      <c r="G333" s="116"/>
      <c r="H333" s="116"/>
      <c r="I333" s="116"/>
    </row>
    <row r="334" spans="6:9" s="115" customFormat="1">
      <c r="F334" s="116"/>
      <c r="G334" s="116"/>
      <c r="H334" s="116"/>
      <c r="I334" s="116"/>
    </row>
    <row r="335" spans="6:9" s="115" customFormat="1">
      <c r="F335" s="116"/>
      <c r="G335" s="116"/>
      <c r="H335" s="116"/>
      <c r="I335" s="116"/>
    </row>
    <row r="336" spans="6:9" s="115" customFormat="1">
      <c r="F336" s="116"/>
      <c r="G336" s="116"/>
      <c r="H336" s="116"/>
      <c r="I336" s="116"/>
    </row>
    <row r="337" spans="6:9" s="115" customFormat="1">
      <c r="F337" s="116"/>
      <c r="G337" s="116"/>
      <c r="H337" s="116"/>
      <c r="I337" s="116"/>
    </row>
    <row r="338" spans="6:9" s="115" customFormat="1">
      <c r="F338" s="116"/>
      <c r="G338" s="116"/>
      <c r="H338" s="116"/>
      <c r="I338" s="116"/>
    </row>
    <row r="339" spans="6:9" s="115" customFormat="1">
      <c r="F339" s="116"/>
      <c r="G339" s="116"/>
      <c r="H339" s="116"/>
      <c r="I339" s="116"/>
    </row>
    <row r="340" spans="6:9" s="115" customFormat="1">
      <c r="F340" s="116"/>
      <c r="G340" s="116"/>
      <c r="H340" s="116"/>
      <c r="I340" s="116"/>
    </row>
    <row r="341" spans="6:9" s="115" customFormat="1">
      <c r="F341" s="116"/>
      <c r="G341" s="116"/>
      <c r="H341" s="116"/>
      <c r="I341" s="116"/>
    </row>
    <row r="342" spans="6:9" s="115" customFormat="1">
      <c r="F342" s="116"/>
      <c r="G342" s="116"/>
      <c r="H342" s="116"/>
      <c r="I342" s="116"/>
    </row>
    <row r="343" spans="6:9" s="115" customFormat="1">
      <c r="F343" s="116"/>
      <c r="G343" s="116"/>
      <c r="H343" s="116"/>
      <c r="I343" s="116"/>
    </row>
    <row r="344" spans="6:9" s="115" customFormat="1">
      <c r="F344" s="116"/>
      <c r="G344" s="116"/>
      <c r="H344" s="116"/>
      <c r="I344" s="116"/>
    </row>
    <row r="345" spans="6:9" s="115" customFormat="1">
      <c r="F345" s="116"/>
      <c r="G345" s="116"/>
      <c r="H345" s="116"/>
      <c r="I345" s="116"/>
    </row>
    <row r="346" spans="6:9" s="115" customFormat="1">
      <c r="F346" s="116"/>
      <c r="G346" s="116"/>
      <c r="H346" s="116"/>
      <c r="I346" s="116"/>
    </row>
    <row r="347" spans="6:9" s="115" customFormat="1">
      <c r="F347" s="116"/>
      <c r="G347" s="116"/>
      <c r="H347" s="116"/>
      <c r="I347" s="116"/>
    </row>
    <row r="348" spans="6:9" s="115" customFormat="1">
      <c r="F348" s="116"/>
      <c r="G348" s="116"/>
      <c r="H348" s="116"/>
      <c r="I348" s="116"/>
    </row>
    <row r="349" spans="6:9" s="115" customFormat="1">
      <c r="F349" s="116"/>
      <c r="G349" s="116"/>
      <c r="H349" s="116"/>
      <c r="I349" s="116"/>
    </row>
    <row r="350" spans="6:9" s="115" customFormat="1">
      <c r="F350" s="116"/>
      <c r="G350" s="116"/>
      <c r="H350" s="116"/>
      <c r="I350" s="116"/>
    </row>
    <row r="351" spans="6:9" s="115" customFormat="1">
      <c r="F351" s="116"/>
      <c r="G351" s="116"/>
      <c r="H351" s="116"/>
      <c r="I351" s="116"/>
    </row>
    <row r="352" spans="6:9" s="115" customFormat="1">
      <c r="F352" s="116"/>
      <c r="G352" s="116"/>
      <c r="H352" s="116"/>
      <c r="I352" s="116"/>
    </row>
    <row r="353" spans="6:9" s="115" customFormat="1">
      <c r="F353" s="116"/>
      <c r="G353" s="116"/>
      <c r="H353" s="116"/>
      <c r="I353" s="116"/>
    </row>
    <row r="354" spans="6:9" s="115" customFormat="1">
      <c r="F354" s="116"/>
      <c r="G354" s="116"/>
      <c r="H354" s="116"/>
      <c r="I354" s="116"/>
    </row>
    <row r="355" spans="6:9" s="115" customFormat="1">
      <c r="F355" s="116"/>
      <c r="G355" s="116"/>
      <c r="H355" s="116"/>
      <c r="I355" s="116"/>
    </row>
    <row r="356" spans="6:9" s="115" customFormat="1">
      <c r="F356" s="116"/>
      <c r="G356" s="116"/>
      <c r="H356" s="116"/>
      <c r="I356" s="116"/>
    </row>
    <row r="357" spans="6:9" s="115" customFormat="1">
      <c r="F357" s="116"/>
      <c r="G357" s="116"/>
      <c r="H357" s="116"/>
      <c r="I357" s="116"/>
    </row>
    <row r="358" spans="6:9" s="115" customFormat="1">
      <c r="F358" s="116"/>
      <c r="G358" s="116"/>
      <c r="H358" s="116"/>
      <c r="I358" s="116"/>
    </row>
    <row r="359" spans="6:9" s="115" customFormat="1">
      <c r="F359" s="116"/>
      <c r="G359" s="116"/>
      <c r="H359" s="116"/>
      <c r="I359" s="116"/>
    </row>
    <row r="360" spans="6:9" s="115" customFormat="1">
      <c r="F360" s="116"/>
      <c r="G360" s="116"/>
      <c r="H360" s="116"/>
      <c r="I360" s="116"/>
    </row>
    <row r="361" spans="6:9" s="115" customFormat="1">
      <c r="F361" s="116"/>
      <c r="G361" s="116"/>
      <c r="H361" s="116"/>
      <c r="I361" s="116"/>
    </row>
    <row r="362" spans="6:9" s="115" customFormat="1">
      <c r="F362" s="116"/>
      <c r="G362" s="116"/>
      <c r="H362" s="116"/>
      <c r="I362" s="116"/>
    </row>
    <row r="363" spans="6:9" s="115" customFormat="1">
      <c r="F363" s="116"/>
      <c r="G363" s="116"/>
      <c r="H363" s="116"/>
      <c r="I363" s="116"/>
    </row>
    <row r="364" spans="6:9" s="115" customFormat="1">
      <c r="F364" s="116"/>
      <c r="G364" s="116"/>
      <c r="H364" s="116"/>
      <c r="I364" s="116"/>
    </row>
    <row r="365" spans="6:9" s="115" customFormat="1">
      <c r="F365" s="116"/>
      <c r="G365" s="116"/>
      <c r="H365" s="116"/>
      <c r="I365" s="116"/>
    </row>
    <row r="366" spans="6:9" s="115" customFormat="1">
      <c r="F366" s="116"/>
      <c r="G366" s="116"/>
      <c r="H366" s="116"/>
      <c r="I366" s="116"/>
    </row>
    <row r="367" spans="6:9" s="115" customFormat="1">
      <c r="F367" s="116"/>
      <c r="G367" s="116"/>
      <c r="H367" s="116"/>
      <c r="I367" s="116"/>
    </row>
    <row r="368" spans="6:9" s="115" customFormat="1">
      <c r="F368" s="116"/>
      <c r="G368" s="116"/>
      <c r="H368" s="116"/>
      <c r="I368" s="116"/>
    </row>
    <row r="369" spans="6:9" s="115" customFormat="1">
      <c r="F369" s="116"/>
      <c r="G369" s="116"/>
      <c r="H369" s="116"/>
      <c r="I369" s="116"/>
    </row>
    <row r="370" spans="6:9" s="115" customFormat="1">
      <c r="F370" s="116"/>
      <c r="G370" s="116"/>
      <c r="H370" s="116"/>
      <c r="I370" s="116"/>
    </row>
    <row r="371" spans="6:9" s="115" customFormat="1">
      <c r="F371" s="116"/>
      <c r="G371" s="116"/>
      <c r="H371" s="116"/>
      <c r="I371" s="116"/>
    </row>
    <row r="372" spans="6:9" s="115" customFormat="1">
      <c r="F372" s="116"/>
      <c r="G372" s="116"/>
      <c r="H372" s="116"/>
      <c r="I372" s="116"/>
    </row>
    <row r="373" spans="6:9" s="115" customFormat="1">
      <c r="F373" s="116"/>
      <c r="G373" s="116"/>
      <c r="H373" s="116"/>
      <c r="I373" s="116"/>
    </row>
    <row r="374" spans="6:9" s="115" customFormat="1">
      <c r="F374" s="116"/>
      <c r="G374" s="116"/>
      <c r="H374" s="116"/>
      <c r="I374" s="116"/>
    </row>
    <row r="375" spans="6:9" s="115" customFormat="1">
      <c r="F375" s="116"/>
      <c r="G375" s="116"/>
      <c r="H375" s="116"/>
      <c r="I375" s="116"/>
    </row>
    <row r="376" spans="6:9" s="115" customFormat="1">
      <c r="F376" s="116"/>
      <c r="G376" s="116"/>
      <c r="H376" s="116"/>
      <c r="I376" s="116"/>
    </row>
    <row r="377" spans="6:9" s="115" customFormat="1">
      <c r="F377" s="116"/>
      <c r="G377" s="116"/>
      <c r="H377" s="116"/>
      <c r="I377" s="116"/>
    </row>
    <row r="378" spans="6:9" s="115" customFormat="1">
      <c r="F378" s="116"/>
      <c r="G378" s="116"/>
      <c r="H378" s="116"/>
      <c r="I378" s="116"/>
    </row>
    <row r="379" spans="6:9" s="115" customFormat="1">
      <c r="F379" s="116"/>
      <c r="G379" s="116"/>
      <c r="H379" s="116"/>
      <c r="I379" s="116"/>
    </row>
    <row r="380" spans="6:9" s="115" customFormat="1">
      <c r="F380" s="116"/>
      <c r="G380" s="116"/>
      <c r="H380" s="116"/>
      <c r="I380" s="116"/>
    </row>
    <row r="381" spans="6:9" s="115" customFormat="1">
      <c r="F381" s="116"/>
      <c r="G381" s="116"/>
      <c r="H381" s="116"/>
      <c r="I381" s="116"/>
    </row>
    <row r="382" spans="6:9" s="115" customFormat="1">
      <c r="F382" s="116"/>
      <c r="G382" s="116"/>
      <c r="H382" s="116"/>
      <c r="I382" s="116"/>
    </row>
    <row r="383" spans="6:9" s="115" customFormat="1">
      <c r="F383" s="116"/>
      <c r="G383" s="116"/>
      <c r="H383" s="116"/>
      <c r="I383" s="116"/>
    </row>
    <row r="384" spans="6:9" s="115" customFormat="1">
      <c r="F384" s="116"/>
      <c r="G384" s="116"/>
      <c r="H384" s="116"/>
      <c r="I384" s="116"/>
    </row>
    <row r="385" spans="6:9" s="115" customFormat="1">
      <c r="F385" s="116"/>
      <c r="G385" s="116"/>
      <c r="H385" s="116"/>
      <c r="I385" s="116"/>
    </row>
    <row r="386" spans="6:9" s="115" customFormat="1">
      <c r="F386" s="116"/>
      <c r="G386" s="116"/>
      <c r="H386" s="116"/>
      <c r="I386" s="116"/>
    </row>
    <row r="387" spans="6:9" s="115" customFormat="1">
      <c r="F387" s="116"/>
      <c r="G387" s="116"/>
      <c r="H387" s="116"/>
      <c r="I387" s="116"/>
    </row>
    <row r="388" spans="6:9" s="115" customFormat="1">
      <c r="F388" s="116"/>
      <c r="G388" s="116"/>
      <c r="H388" s="116"/>
      <c r="I388" s="116"/>
    </row>
    <row r="389" spans="6:9" s="115" customFormat="1">
      <c r="F389" s="116"/>
      <c r="G389" s="116"/>
      <c r="H389" s="116"/>
      <c r="I389" s="116"/>
    </row>
    <row r="390" spans="6:9" s="115" customFormat="1">
      <c r="F390" s="116"/>
      <c r="G390" s="116"/>
      <c r="H390" s="116"/>
      <c r="I390" s="116"/>
    </row>
    <row r="391" spans="6:9" s="115" customFormat="1">
      <c r="F391" s="116"/>
      <c r="G391" s="116"/>
      <c r="H391" s="116"/>
      <c r="I391" s="116"/>
    </row>
    <row r="392" spans="6:9" s="115" customFormat="1">
      <c r="F392" s="116"/>
      <c r="G392" s="116"/>
      <c r="H392" s="116"/>
      <c r="I392" s="116"/>
    </row>
    <row r="393" spans="6:9" s="115" customFormat="1">
      <c r="F393" s="116"/>
      <c r="G393" s="116"/>
      <c r="H393" s="116"/>
      <c r="I393" s="116"/>
    </row>
    <row r="394" spans="6:9" s="115" customFormat="1">
      <c r="F394" s="116"/>
      <c r="G394" s="116"/>
      <c r="H394" s="116"/>
      <c r="I394" s="116"/>
    </row>
    <row r="395" spans="6:9" s="115" customFormat="1">
      <c r="F395" s="116"/>
      <c r="G395" s="116"/>
      <c r="H395" s="116"/>
      <c r="I395" s="116"/>
    </row>
    <row r="396" spans="6:9" s="115" customFormat="1">
      <c r="F396" s="116"/>
      <c r="G396" s="116"/>
      <c r="H396" s="116"/>
      <c r="I396" s="116"/>
    </row>
    <row r="397" spans="6:9" s="115" customFormat="1">
      <c r="F397" s="116"/>
      <c r="G397" s="116"/>
      <c r="H397" s="116"/>
      <c r="I397" s="116"/>
    </row>
    <row r="398" spans="6:9" s="115" customFormat="1">
      <c r="F398" s="116"/>
      <c r="G398" s="116"/>
      <c r="H398" s="116"/>
      <c r="I398" s="116"/>
    </row>
    <row r="399" spans="6:9" s="115" customFormat="1">
      <c r="F399" s="116"/>
      <c r="G399" s="116"/>
      <c r="H399" s="116"/>
      <c r="I399" s="116"/>
    </row>
    <row r="400" spans="6:9" s="115" customFormat="1">
      <c r="F400" s="116"/>
      <c r="G400" s="116"/>
      <c r="H400" s="116"/>
      <c r="I400" s="116"/>
    </row>
    <row r="401" spans="6:9" s="115" customFormat="1">
      <c r="F401" s="116"/>
      <c r="G401" s="116"/>
      <c r="H401" s="116"/>
      <c r="I401" s="116"/>
    </row>
    <row r="402" spans="6:9" s="115" customFormat="1">
      <c r="F402" s="116"/>
      <c r="G402" s="116"/>
      <c r="H402" s="116"/>
      <c r="I402" s="116"/>
    </row>
    <row r="403" spans="6:9" s="115" customFormat="1">
      <c r="F403" s="116"/>
      <c r="G403" s="116"/>
      <c r="H403" s="116"/>
      <c r="I403" s="116"/>
    </row>
    <row r="404" spans="6:9" s="115" customFormat="1">
      <c r="F404" s="116"/>
      <c r="G404" s="116"/>
      <c r="H404" s="116"/>
      <c r="I404" s="116"/>
    </row>
    <row r="405" spans="6:9" s="115" customFormat="1">
      <c r="F405" s="116"/>
      <c r="G405" s="116"/>
      <c r="H405" s="116"/>
      <c r="I405" s="116"/>
    </row>
    <row r="406" spans="6:9" s="115" customFormat="1">
      <c r="F406" s="116"/>
      <c r="G406" s="116"/>
      <c r="H406" s="116"/>
      <c r="I406" s="116"/>
    </row>
    <row r="407" spans="6:9" s="115" customFormat="1">
      <c r="F407" s="116"/>
      <c r="G407" s="116"/>
      <c r="H407" s="116"/>
      <c r="I407" s="116"/>
    </row>
    <row r="408" spans="6:9" s="115" customFormat="1">
      <c r="F408" s="116"/>
      <c r="G408" s="116"/>
      <c r="H408" s="116"/>
      <c r="I408" s="116"/>
    </row>
    <row r="409" spans="6:9" s="115" customFormat="1">
      <c r="F409" s="116"/>
      <c r="G409" s="116"/>
      <c r="H409" s="116"/>
      <c r="I409" s="116"/>
    </row>
    <row r="410" spans="6:9" s="115" customFormat="1">
      <c r="F410" s="116"/>
      <c r="G410" s="116"/>
      <c r="H410" s="116"/>
      <c r="I410" s="116"/>
    </row>
    <row r="411" spans="6:9" s="115" customFormat="1">
      <c r="F411" s="116"/>
      <c r="G411" s="116"/>
      <c r="H411" s="116"/>
      <c r="I411" s="116"/>
    </row>
    <row r="412" spans="6:9" s="115" customFormat="1">
      <c r="F412" s="116"/>
      <c r="G412" s="116"/>
      <c r="H412" s="116"/>
      <c r="I412" s="116"/>
    </row>
    <row r="413" spans="6:9" s="115" customFormat="1">
      <c r="F413" s="116"/>
      <c r="G413" s="116"/>
      <c r="H413" s="116"/>
      <c r="I413" s="116"/>
    </row>
    <row r="414" spans="6:9" s="115" customFormat="1">
      <c r="F414" s="116"/>
      <c r="G414" s="116"/>
      <c r="H414" s="116"/>
      <c r="I414" s="116"/>
    </row>
    <row r="415" spans="6:9" s="115" customFormat="1">
      <c r="F415" s="116"/>
      <c r="G415" s="116"/>
      <c r="H415" s="116"/>
      <c r="I415" s="116"/>
    </row>
    <row r="416" spans="6:9" s="115" customFormat="1">
      <c r="F416" s="116"/>
      <c r="G416" s="116"/>
      <c r="H416" s="116"/>
      <c r="I416" s="116"/>
    </row>
    <row r="417" spans="6:9" s="115" customFormat="1">
      <c r="F417" s="116"/>
      <c r="G417" s="116"/>
      <c r="H417" s="116"/>
      <c r="I417" s="116"/>
    </row>
    <row r="418" spans="6:9" s="115" customFormat="1">
      <c r="F418" s="116"/>
      <c r="G418" s="116"/>
      <c r="H418" s="116"/>
      <c r="I418" s="116"/>
    </row>
    <row r="419" spans="6:9" s="115" customFormat="1">
      <c r="F419" s="116"/>
      <c r="G419" s="116"/>
      <c r="H419" s="116"/>
      <c r="I419" s="116"/>
    </row>
    <row r="420" spans="6:9" s="115" customFormat="1">
      <c r="F420" s="116"/>
      <c r="G420" s="116"/>
      <c r="H420" s="116"/>
      <c r="I420" s="116"/>
    </row>
    <row r="421" spans="6:9" s="115" customFormat="1">
      <c r="F421" s="116"/>
      <c r="G421" s="116"/>
      <c r="H421" s="116"/>
      <c r="I421" s="116"/>
    </row>
    <row r="422" spans="6:9" s="115" customFormat="1">
      <c r="F422" s="116"/>
      <c r="G422" s="116"/>
      <c r="H422" s="116"/>
      <c r="I422" s="116"/>
    </row>
    <row r="423" spans="6:9" s="115" customFormat="1">
      <c r="F423" s="116"/>
      <c r="G423" s="116"/>
      <c r="H423" s="116"/>
      <c r="I423" s="116"/>
    </row>
    <row r="424" spans="6:9" s="115" customFormat="1">
      <c r="F424" s="116"/>
      <c r="G424" s="116"/>
      <c r="H424" s="116"/>
      <c r="I424" s="116"/>
    </row>
    <row r="425" spans="6:9" s="115" customFormat="1">
      <c r="F425" s="116"/>
      <c r="G425" s="116"/>
      <c r="H425" s="116"/>
      <c r="I425" s="116"/>
    </row>
    <row r="426" spans="6:9" s="115" customFormat="1">
      <c r="F426" s="116"/>
      <c r="G426" s="116"/>
      <c r="H426" s="116"/>
      <c r="I426" s="116"/>
    </row>
    <row r="427" spans="6:9" s="115" customFormat="1">
      <c r="F427" s="116"/>
      <c r="G427" s="116"/>
      <c r="H427" s="116"/>
      <c r="I427" s="116"/>
    </row>
    <row r="428" spans="6:9" s="115" customFormat="1">
      <c r="F428" s="116"/>
      <c r="G428" s="116"/>
      <c r="H428" s="116"/>
      <c r="I428" s="116"/>
    </row>
    <row r="429" spans="6:9" s="115" customFormat="1">
      <c r="F429" s="116"/>
      <c r="G429" s="116"/>
      <c r="H429" s="116"/>
      <c r="I429" s="116"/>
    </row>
    <row r="430" spans="6:9" s="115" customFormat="1">
      <c r="F430" s="116"/>
      <c r="G430" s="116"/>
      <c r="H430" s="116"/>
      <c r="I430" s="116"/>
    </row>
    <row r="431" spans="6:9" s="115" customFormat="1">
      <c r="F431" s="116"/>
      <c r="G431" s="116"/>
      <c r="H431" s="116"/>
      <c r="I431" s="116"/>
    </row>
    <row r="432" spans="6:9" s="115" customFormat="1">
      <c r="F432" s="116"/>
      <c r="G432" s="116"/>
      <c r="H432" s="116"/>
      <c r="I432" s="116"/>
    </row>
    <row r="433" spans="6:9" s="115" customFormat="1">
      <c r="F433" s="116"/>
      <c r="G433" s="116"/>
      <c r="H433" s="116"/>
      <c r="I433" s="116"/>
    </row>
    <row r="434" spans="6:9" s="115" customFormat="1">
      <c r="F434" s="116"/>
      <c r="G434" s="116"/>
      <c r="H434" s="116"/>
      <c r="I434" s="116"/>
    </row>
    <row r="435" spans="6:9" s="115" customFormat="1">
      <c r="F435" s="116"/>
      <c r="G435" s="116"/>
      <c r="H435" s="116"/>
      <c r="I435" s="116"/>
    </row>
    <row r="436" spans="6:9" s="115" customFormat="1">
      <c r="F436" s="116"/>
      <c r="G436" s="116"/>
      <c r="H436" s="116"/>
      <c r="I436" s="116"/>
    </row>
    <row r="437" spans="6:9" s="115" customFormat="1">
      <c r="F437" s="116"/>
      <c r="G437" s="116"/>
      <c r="H437" s="116"/>
      <c r="I437" s="116"/>
    </row>
    <row r="438" spans="6:9" s="115" customFormat="1">
      <c r="F438" s="116"/>
      <c r="G438" s="116"/>
      <c r="H438" s="116"/>
      <c r="I438" s="116"/>
    </row>
    <row r="439" spans="6:9" s="115" customFormat="1">
      <c r="F439" s="116"/>
      <c r="G439" s="116"/>
      <c r="H439" s="116"/>
      <c r="I439" s="116"/>
    </row>
    <row r="440" spans="6:9" s="115" customFormat="1">
      <c r="F440" s="116"/>
      <c r="G440" s="116"/>
      <c r="H440" s="116"/>
      <c r="I440" s="116"/>
    </row>
    <row r="441" spans="6:9" s="115" customFormat="1">
      <c r="F441" s="116"/>
      <c r="G441" s="116"/>
      <c r="H441" s="116"/>
      <c r="I441" s="116"/>
    </row>
    <row r="442" spans="6:9" s="115" customFormat="1">
      <c r="F442" s="116"/>
      <c r="G442" s="116"/>
      <c r="H442" s="116"/>
      <c r="I442" s="116"/>
    </row>
    <row r="443" spans="6:9" s="115" customFormat="1">
      <c r="F443" s="116"/>
      <c r="G443" s="116"/>
      <c r="H443" s="116"/>
      <c r="I443" s="116"/>
    </row>
    <row r="444" spans="6:9" s="115" customFormat="1">
      <c r="F444" s="116"/>
      <c r="G444" s="116"/>
      <c r="H444" s="116"/>
      <c r="I444" s="116"/>
    </row>
    <row r="445" spans="6:9" s="115" customFormat="1">
      <c r="F445" s="116"/>
      <c r="G445" s="116"/>
      <c r="H445" s="116"/>
      <c r="I445" s="116"/>
    </row>
    <row r="446" spans="6:9" s="115" customFormat="1">
      <c r="F446" s="116"/>
      <c r="G446" s="116"/>
      <c r="H446" s="116"/>
      <c r="I446" s="116"/>
    </row>
    <row r="447" spans="6:9" s="115" customFormat="1">
      <c r="F447" s="116"/>
      <c r="G447" s="116"/>
      <c r="H447" s="116"/>
      <c r="I447" s="116"/>
    </row>
    <row r="448" spans="6:9" s="115" customFormat="1">
      <c r="F448" s="116"/>
      <c r="G448" s="116"/>
      <c r="H448" s="116"/>
      <c r="I448" s="116"/>
    </row>
    <row r="449" spans="6:9" s="115" customFormat="1">
      <c r="F449" s="116"/>
      <c r="G449" s="116"/>
      <c r="H449" s="116"/>
      <c r="I449" s="116"/>
    </row>
    <row r="450" spans="6:9" s="115" customFormat="1">
      <c r="F450" s="116"/>
      <c r="G450" s="116"/>
      <c r="H450" s="116"/>
      <c r="I450" s="116"/>
    </row>
    <row r="451" spans="6:9" s="115" customFormat="1">
      <c r="F451" s="116"/>
      <c r="G451" s="116"/>
      <c r="H451" s="116"/>
      <c r="I451" s="116"/>
    </row>
    <row r="452" spans="6:9" s="115" customFormat="1">
      <c r="F452" s="116"/>
      <c r="G452" s="116"/>
      <c r="H452" s="116"/>
      <c r="I452" s="116"/>
    </row>
    <row r="453" spans="6:9" s="115" customFormat="1">
      <c r="F453" s="116"/>
      <c r="G453" s="116"/>
      <c r="H453" s="116"/>
      <c r="I453" s="116"/>
    </row>
    <row r="454" spans="6:9" s="115" customFormat="1">
      <c r="F454" s="116"/>
      <c r="G454" s="116"/>
      <c r="H454" s="116"/>
      <c r="I454" s="116"/>
    </row>
    <row r="455" spans="6:9" s="115" customFormat="1">
      <c r="F455" s="116"/>
      <c r="G455" s="116"/>
      <c r="H455" s="116"/>
      <c r="I455" s="116"/>
    </row>
    <row r="456" spans="6:9" s="115" customFormat="1">
      <c r="F456" s="116"/>
      <c r="G456" s="116"/>
      <c r="H456" s="116"/>
      <c r="I456" s="116"/>
    </row>
    <row r="457" spans="6:9" s="115" customFormat="1">
      <c r="F457" s="116"/>
      <c r="G457" s="116"/>
      <c r="H457" s="116"/>
      <c r="I457" s="116"/>
    </row>
    <row r="458" spans="6:9" s="115" customFormat="1">
      <c r="F458" s="116"/>
      <c r="G458" s="116"/>
      <c r="H458" s="116"/>
      <c r="I458" s="116"/>
    </row>
    <row r="459" spans="6:9" s="115" customFormat="1">
      <c r="F459" s="116"/>
      <c r="G459" s="116"/>
      <c r="H459" s="116"/>
      <c r="I459" s="116"/>
    </row>
    <row r="460" spans="6:9" s="115" customFormat="1">
      <c r="F460" s="116"/>
      <c r="G460" s="116"/>
      <c r="H460" s="116"/>
      <c r="I460" s="116"/>
    </row>
    <row r="461" spans="6:9" s="115" customFormat="1">
      <c r="F461" s="116"/>
      <c r="G461" s="116"/>
      <c r="H461" s="116"/>
      <c r="I461" s="116"/>
    </row>
    <row r="462" spans="6:9" s="115" customFormat="1">
      <c r="F462" s="116"/>
      <c r="G462" s="116"/>
      <c r="H462" s="116"/>
      <c r="I462" s="116"/>
    </row>
    <row r="463" spans="6:9" s="115" customFormat="1">
      <c r="F463" s="116"/>
      <c r="G463" s="116"/>
      <c r="H463" s="116"/>
      <c r="I463" s="116"/>
    </row>
    <row r="464" spans="6:9" s="115" customFormat="1">
      <c r="F464" s="116"/>
      <c r="G464" s="116"/>
      <c r="H464" s="116"/>
      <c r="I464" s="116"/>
    </row>
    <row r="465" spans="6:9" s="115" customFormat="1">
      <c r="F465" s="116"/>
      <c r="G465" s="116"/>
      <c r="H465" s="116"/>
      <c r="I465" s="116"/>
    </row>
    <row r="466" spans="6:9" s="115" customFormat="1">
      <c r="F466" s="116"/>
      <c r="G466" s="116"/>
      <c r="H466" s="116"/>
      <c r="I466" s="116"/>
    </row>
    <row r="467" spans="6:9" s="115" customFormat="1">
      <c r="F467" s="116"/>
      <c r="G467" s="116"/>
      <c r="H467" s="116"/>
      <c r="I467" s="116"/>
    </row>
    <row r="468" spans="6:9" s="115" customFormat="1">
      <c r="F468" s="116"/>
      <c r="G468" s="116"/>
      <c r="H468" s="116"/>
      <c r="I468" s="116"/>
    </row>
    <row r="469" spans="6:9" s="115" customFormat="1">
      <c r="F469" s="116"/>
      <c r="G469" s="116"/>
      <c r="H469" s="116"/>
      <c r="I469" s="116"/>
    </row>
    <row r="470" spans="6:9" s="115" customFormat="1">
      <c r="F470" s="116"/>
      <c r="G470" s="116"/>
      <c r="H470" s="116"/>
      <c r="I470" s="116"/>
    </row>
    <row r="471" spans="6:9" s="115" customFormat="1">
      <c r="F471" s="116"/>
      <c r="G471" s="116"/>
      <c r="H471" s="116"/>
      <c r="I471" s="116"/>
    </row>
    <row r="472" spans="6:9" s="115" customFormat="1">
      <c r="F472" s="116"/>
      <c r="G472" s="116"/>
      <c r="H472" s="116"/>
      <c r="I472" s="116"/>
    </row>
    <row r="473" spans="6:9" s="115" customFormat="1">
      <c r="F473" s="116"/>
      <c r="G473" s="116"/>
      <c r="H473" s="116"/>
      <c r="I473" s="116"/>
    </row>
    <row r="474" spans="6:9" s="115" customFormat="1">
      <c r="F474" s="116"/>
      <c r="G474" s="116"/>
      <c r="H474" s="116"/>
      <c r="I474" s="116"/>
    </row>
    <row r="475" spans="6:9" s="115" customFormat="1">
      <c r="F475" s="116"/>
      <c r="G475" s="116"/>
      <c r="H475" s="116"/>
      <c r="I475" s="116"/>
    </row>
    <row r="476" spans="6:9" s="115" customFormat="1">
      <c r="F476" s="116"/>
      <c r="G476" s="116"/>
      <c r="H476" s="116"/>
      <c r="I476" s="116"/>
    </row>
    <row r="477" spans="6:9" s="115" customFormat="1">
      <c r="F477" s="116"/>
      <c r="G477" s="116"/>
      <c r="H477" s="116"/>
      <c r="I477" s="116"/>
    </row>
    <row r="478" spans="6:9" s="115" customFormat="1">
      <c r="F478" s="116"/>
      <c r="G478" s="116"/>
      <c r="H478" s="116"/>
      <c r="I478" s="116"/>
    </row>
    <row r="479" spans="6:9" s="115" customFormat="1">
      <c r="F479" s="116"/>
      <c r="G479" s="116"/>
      <c r="H479" s="116"/>
      <c r="I479" s="116"/>
    </row>
    <row r="480" spans="6:9" s="115" customFormat="1">
      <c r="F480" s="116"/>
      <c r="G480" s="116"/>
      <c r="H480" s="116"/>
      <c r="I480" s="116"/>
    </row>
    <row r="481" spans="6:9" s="115" customFormat="1">
      <c r="F481" s="116"/>
      <c r="G481" s="116"/>
      <c r="H481" s="116"/>
      <c r="I481" s="116"/>
    </row>
    <row r="482" spans="6:9" s="115" customFormat="1">
      <c r="F482" s="116"/>
      <c r="G482" s="116"/>
      <c r="H482" s="116"/>
      <c r="I482" s="116"/>
    </row>
    <row r="483" spans="6:9" s="115" customFormat="1">
      <c r="F483" s="116"/>
      <c r="G483" s="116"/>
      <c r="H483" s="116"/>
      <c r="I483" s="116"/>
    </row>
    <row r="484" spans="6:9" s="115" customFormat="1">
      <c r="F484" s="116"/>
      <c r="G484" s="116"/>
      <c r="H484" s="116"/>
      <c r="I484" s="116"/>
    </row>
    <row r="485" spans="6:9" s="115" customFormat="1">
      <c r="F485" s="116"/>
      <c r="G485" s="116"/>
      <c r="H485" s="116"/>
      <c r="I485" s="116"/>
    </row>
    <row r="486" spans="6:9" s="115" customFormat="1">
      <c r="F486" s="116"/>
      <c r="G486" s="116"/>
      <c r="H486" s="116"/>
      <c r="I486" s="116"/>
    </row>
    <row r="487" spans="6:9" s="115" customFormat="1">
      <c r="F487" s="116"/>
      <c r="G487" s="116"/>
      <c r="H487" s="116"/>
      <c r="I487" s="116"/>
    </row>
    <row r="488" spans="6:9" s="115" customFormat="1">
      <c r="F488" s="116"/>
      <c r="G488" s="116"/>
      <c r="H488" s="116"/>
      <c r="I488" s="116"/>
    </row>
    <row r="489" spans="6:9" s="115" customFormat="1">
      <c r="F489" s="116"/>
      <c r="G489" s="116"/>
      <c r="H489" s="116"/>
      <c r="I489" s="116"/>
    </row>
    <row r="490" spans="6:9" s="115" customFormat="1">
      <c r="F490" s="116"/>
      <c r="G490" s="116"/>
      <c r="H490" s="116"/>
      <c r="I490" s="116"/>
    </row>
    <row r="491" spans="6:9" s="115" customFormat="1">
      <c r="F491" s="116"/>
      <c r="G491" s="116"/>
      <c r="H491" s="116"/>
      <c r="I491" s="116"/>
    </row>
    <row r="492" spans="6:9" s="115" customFormat="1">
      <c r="F492" s="116"/>
      <c r="G492" s="116"/>
      <c r="H492" s="116"/>
      <c r="I492" s="116"/>
    </row>
    <row r="493" spans="6:9" s="115" customFormat="1">
      <c r="F493" s="116"/>
      <c r="G493" s="116"/>
      <c r="H493" s="116"/>
      <c r="I493" s="116"/>
    </row>
    <row r="494" spans="6:9" s="115" customFormat="1">
      <c r="F494" s="116"/>
      <c r="G494" s="116"/>
      <c r="H494" s="116"/>
      <c r="I494" s="116"/>
    </row>
    <row r="495" spans="6:9" s="115" customFormat="1">
      <c r="F495" s="116"/>
      <c r="G495" s="116"/>
      <c r="H495" s="116"/>
      <c r="I495" s="116"/>
    </row>
    <row r="496" spans="6:9" s="115" customFormat="1">
      <c r="F496" s="116"/>
      <c r="G496" s="116"/>
      <c r="H496" s="116"/>
      <c r="I496" s="116"/>
    </row>
    <row r="497" spans="6:9" s="115" customFormat="1">
      <c r="F497" s="116"/>
      <c r="G497" s="116"/>
      <c r="H497" s="116"/>
      <c r="I497" s="116"/>
    </row>
    <row r="498" spans="6:9" s="115" customFormat="1">
      <c r="F498" s="116"/>
      <c r="G498" s="116"/>
      <c r="H498" s="116"/>
      <c r="I498" s="116"/>
    </row>
    <row r="499" spans="6:9" s="115" customFormat="1">
      <c r="F499" s="116"/>
      <c r="G499" s="116"/>
      <c r="H499" s="116"/>
      <c r="I499" s="116"/>
    </row>
    <row r="500" spans="6:9" s="115" customFormat="1">
      <c r="F500" s="116"/>
      <c r="G500" s="116"/>
      <c r="H500" s="116"/>
      <c r="I500" s="116"/>
    </row>
    <row r="501" spans="6:9" s="115" customFormat="1">
      <c r="F501" s="116"/>
      <c r="G501" s="116"/>
      <c r="H501" s="116"/>
      <c r="I501" s="116"/>
    </row>
    <row r="502" spans="6:9" s="115" customFormat="1">
      <c r="F502" s="116"/>
      <c r="G502" s="116"/>
      <c r="H502" s="116"/>
      <c r="I502" s="116"/>
    </row>
    <row r="503" spans="6:9" s="115" customFormat="1">
      <c r="F503" s="116"/>
      <c r="G503" s="116"/>
      <c r="H503" s="116"/>
      <c r="I503" s="116"/>
    </row>
    <row r="504" spans="6:9" s="115" customFormat="1">
      <c r="F504" s="116"/>
      <c r="G504" s="116"/>
      <c r="H504" s="116"/>
      <c r="I504" s="116"/>
    </row>
    <row r="505" spans="6:9" s="115" customFormat="1">
      <c r="F505" s="116"/>
      <c r="G505" s="116"/>
      <c r="H505" s="116"/>
      <c r="I505" s="116"/>
    </row>
    <row r="506" spans="6:9" s="115" customFormat="1">
      <c r="F506" s="116"/>
      <c r="G506" s="116"/>
      <c r="H506" s="116"/>
      <c r="I506" s="116"/>
    </row>
    <row r="507" spans="6:9" s="115" customFormat="1">
      <c r="F507" s="116"/>
      <c r="G507" s="116"/>
      <c r="H507" s="116"/>
      <c r="I507" s="116"/>
    </row>
    <row r="508" spans="6:9" s="115" customFormat="1">
      <c r="F508" s="116"/>
      <c r="G508" s="116"/>
      <c r="H508" s="116"/>
      <c r="I508" s="116"/>
    </row>
    <row r="509" spans="6:9" s="115" customFormat="1">
      <c r="F509" s="116"/>
      <c r="G509" s="116"/>
      <c r="H509" s="116"/>
      <c r="I509" s="116"/>
    </row>
    <row r="510" spans="6:9" s="115" customFormat="1">
      <c r="F510" s="116"/>
      <c r="G510" s="116"/>
      <c r="H510" s="116"/>
      <c r="I510" s="116"/>
    </row>
    <row r="511" spans="6:9" s="115" customFormat="1">
      <c r="F511" s="116"/>
      <c r="G511" s="116"/>
      <c r="H511" s="116"/>
      <c r="I511" s="116"/>
    </row>
    <row r="512" spans="6:9" s="115" customFormat="1">
      <c r="F512" s="116"/>
      <c r="G512" s="116"/>
      <c r="H512" s="116"/>
      <c r="I512" s="116"/>
    </row>
    <row r="513" spans="6:9" s="115" customFormat="1">
      <c r="F513" s="116"/>
      <c r="G513" s="116"/>
      <c r="H513" s="116"/>
      <c r="I513" s="116"/>
    </row>
    <row r="514" spans="6:9" s="115" customFormat="1">
      <c r="F514" s="116"/>
      <c r="G514" s="116"/>
      <c r="H514" s="116"/>
      <c r="I514" s="116"/>
    </row>
    <row r="515" spans="6:9" s="115" customFormat="1">
      <c r="F515" s="116"/>
      <c r="G515" s="116"/>
      <c r="H515" s="116"/>
      <c r="I515" s="116"/>
    </row>
    <row r="516" spans="6:9" s="115" customFormat="1">
      <c r="F516" s="116"/>
      <c r="G516" s="116"/>
      <c r="H516" s="116"/>
      <c r="I516" s="116"/>
    </row>
    <row r="517" spans="6:9" s="115" customFormat="1">
      <c r="F517" s="116"/>
      <c r="G517" s="116"/>
      <c r="H517" s="116"/>
      <c r="I517" s="116"/>
    </row>
    <row r="518" spans="6:9" s="115" customFormat="1">
      <c r="F518" s="116"/>
      <c r="G518" s="116"/>
      <c r="H518" s="116"/>
      <c r="I518" s="116"/>
    </row>
    <row r="519" spans="6:9" s="115" customFormat="1">
      <c r="F519" s="116"/>
      <c r="G519" s="116"/>
      <c r="H519" s="116"/>
      <c r="I519" s="116"/>
    </row>
    <row r="520" spans="6:9" s="115" customFormat="1">
      <c r="F520" s="116"/>
      <c r="G520" s="116"/>
      <c r="H520" s="116"/>
      <c r="I520" s="116"/>
    </row>
    <row r="521" spans="6:9" s="115" customFormat="1">
      <c r="F521" s="116"/>
      <c r="G521" s="116"/>
      <c r="H521" s="116"/>
      <c r="I521" s="116"/>
    </row>
    <row r="522" spans="6:9" s="115" customFormat="1">
      <c r="F522" s="116"/>
      <c r="G522" s="116"/>
      <c r="H522" s="116"/>
      <c r="I522" s="116"/>
    </row>
    <row r="523" spans="6:9" s="115" customFormat="1">
      <c r="F523" s="116"/>
      <c r="G523" s="116"/>
      <c r="H523" s="116"/>
      <c r="I523" s="116"/>
    </row>
    <row r="524" spans="6:9" s="115" customFormat="1">
      <c r="F524" s="116"/>
      <c r="G524" s="116"/>
      <c r="H524" s="116"/>
      <c r="I524" s="116"/>
    </row>
    <row r="525" spans="6:9" s="115" customFormat="1">
      <c r="F525" s="116"/>
      <c r="G525" s="116"/>
      <c r="H525" s="116"/>
      <c r="I525" s="116"/>
    </row>
    <row r="526" spans="6:9" s="115" customFormat="1">
      <c r="F526" s="116"/>
      <c r="G526" s="116"/>
      <c r="H526" s="116"/>
      <c r="I526" s="116"/>
    </row>
    <row r="527" spans="6:9" s="115" customFormat="1">
      <c r="F527" s="116"/>
      <c r="G527" s="116"/>
      <c r="H527" s="116"/>
      <c r="I527" s="116"/>
    </row>
    <row r="528" spans="6:9" s="115" customFormat="1">
      <c r="F528" s="116"/>
      <c r="G528" s="116"/>
      <c r="H528" s="116"/>
      <c r="I528" s="116"/>
    </row>
    <row r="529" spans="6:9" s="115" customFormat="1">
      <c r="F529" s="116"/>
      <c r="G529" s="116"/>
      <c r="H529" s="116"/>
      <c r="I529" s="116"/>
    </row>
    <row r="530" spans="6:9" s="115" customFormat="1">
      <c r="F530" s="116"/>
      <c r="G530" s="116"/>
      <c r="H530" s="116"/>
      <c r="I530" s="116"/>
    </row>
    <row r="531" spans="6:9" s="115" customFormat="1">
      <c r="F531" s="116"/>
      <c r="G531" s="116"/>
      <c r="H531" s="116"/>
      <c r="I531" s="116"/>
    </row>
    <row r="532" spans="6:9" s="115" customFormat="1">
      <c r="F532" s="116"/>
      <c r="G532" s="116"/>
      <c r="H532" s="116"/>
      <c r="I532" s="116"/>
    </row>
    <row r="533" spans="6:9" s="115" customFormat="1">
      <c r="F533" s="116"/>
      <c r="G533" s="116"/>
      <c r="H533" s="116"/>
      <c r="I533" s="116"/>
    </row>
    <row r="534" spans="6:9" s="115" customFormat="1">
      <c r="F534" s="116"/>
      <c r="G534" s="116"/>
      <c r="H534" s="116"/>
      <c r="I534" s="116"/>
    </row>
    <row r="535" spans="6:9" s="115" customFormat="1">
      <c r="F535" s="116"/>
      <c r="G535" s="116"/>
      <c r="H535" s="116"/>
      <c r="I535" s="116"/>
    </row>
    <row r="536" spans="6:9" s="115" customFormat="1">
      <c r="F536" s="116"/>
      <c r="G536" s="116"/>
      <c r="H536" s="116"/>
      <c r="I536" s="116"/>
    </row>
    <row r="537" spans="6:9" s="115" customFormat="1">
      <c r="F537" s="116"/>
      <c r="G537" s="116"/>
      <c r="H537" s="116"/>
      <c r="I537" s="116"/>
    </row>
    <row r="538" spans="6:9" s="115" customFormat="1">
      <c r="F538" s="116"/>
      <c r="G538" s="116"/>
      <c r="H538" s="116"/>
      <c r="I538" s="116"/>
    </row>
    <row r="539" spans="6:9" s="115" customFormat="1">
      <c r="F539" s="116"/>
      <c r="G539" s="116"/>
      <c r="H539" s="116"/>
      <c r="I539" s="116"/>
    </row>
    <row r="540" spans="6:9" s="115" customFormat="1">
      <c r="F540" s="116"/>
      <c r="G540" s="116"/>
      <c r="H540" s="116"/>
      <c r="I540" s="116"/>
    </row>
    <row r="541" spans="6:9" s="115" customFormat="1">
      <c r="F541" s="116"/>
      <c r="G541" s="116"/>
      <c r="H541" s="116"/>
      <c r="I541" s="116"/>
    </row>
    <row r="542" spans="6:9" s="115" customFormat="1">
      <c r="F542" s="116"/>
      <c r="G542" s="116"/>
      <c r="H542" s="116"/>
      <c r="I542" s="116"/>
    </row>
    <row r="543" spans="6:9" s="115" customFormat="1">
      <c r="F543" s="116"/>
      <c r="G543" s="116"/>
      <c r="H543" s="116"/>
      <c r="I543" s="116"/>
    </row>
    <row r="544" spans="6:9" s="115" customFormat="1">
      <c r="F544" s="116"/>
      <c r="G544" s="116"/>
      <c r="H544" s="116"/>
      <c r="I544" s="116"/>
    </row>
    <row r="545" spans="6:9" s="115" customFormat="1">
      <c r="F545" s="116"/>
      <c r="G545" s="116"/>
      <c r="H545" s="116"/>
      <c r="I545" s="116"/>
    </row>
    <row r="546" spans="6:9" s="115" customFormat="1">
      <c r="F546" s="116"/>
      <c r="G546" s="116"/>
      <c r="H546" s="116"/>
      <c r="I546" s="116"/>
    </row>
    <row r="547" spans="6:9" s="115" customFormat="1">
      <c r="F547" s="116"/>
      <c r="G547" s="116"/>
      <c r="H547" s="116"/>
      <c r="I547" s="116"/>
    </row>
    <row r="548" spans="6:9" s="115" customFormat="1">
      <c r="F548" s="116"/>
      <c r="G548" s="116"/>
      <c r="H548" s="116"/>
      <c r="I548" s="116"/>
    </row>
    <row r="549" spans="6:9" s="115" customFormat="1">
      <c r="F549" s="116"/>
      <c r="G549" s="116"/>
      <c r="H549" s="116"/>
      <c r="I549" s="116"/>
    </row>
    <row r="550" spans="6:9" s="115" customFormat="1">
      <c r="F550" s="116"/>
      <c r="G550" s="116"/>
      <c r="H550" s="116"/>
      <c r="I550" s="116"/>
    </row>
    <row r="551" spans="6:9" s="115" customFormat="1">
      <c r="F551" s="116"/>
      <c r="G551" s="116"/>
      <c r="H551" s="116"/>
      <c r="I551" s="116"/>
    </row>
    <row r="552" spans="6:9" s="115" customFormat="1">
      <c r="F552" s="116"/>
      <c r="G552" s="116"/>
      <c r="H552" s="116"/>
      <c r="I552" s="116"/>
    </row>
    <row r="553" spans="6:9" s="115" customFormat="1">
      <c r="F553" s="116"/>
      <c r="G553" s="116"/>
      <c r="H553" s="116"/>
      <c r="I553" s="116"/>
    </row>
    <row r="554" spans="6:9" s="115" customFormat="1">
      <c r="F554" s="116"/>
      <c r="G554" s="116"/>
      <c r="H554" s="116"/>
      <c r="I554" s="116"/>
    </row>
    <row r="555" spans="6:9" s="115" customFormat="1">
      <c r="F555" s="116"/>
      <c r="G555" s="116"/>
      <c r="H555" s="116"/>
      <c r="I555" s="116"/>
    </row>
    <row r="556" spans="6:9" s="115" customFormat="1">
      <c r="F556" s="116"/>
      <c r="G556" s="116"/>
      <c r="H556" s="116"/>
      <c r="I556" s="116"/>
    </row>
    <row r="557" spans="6:9" s="115" customFormat="1">
      <c r="F557" s="116"/>
      <c r="G557" s="116"/>
      <c r="H557" s="116"/>
      <c r="I557" s="116"/>
    </row>
    <row r="558" spans="6:9" s="115" customFormat="1">
      <c r="F558" s="116"/>
      <c r="G558" s="116"/>
      <c r="H558" s="116"/>
      <c r="I558" s="116"/>
    </row>
    <row r="559" spans="6:9" s="115" customFormat="1">
      <c r="F559" s="116"/>
      <c r="G559" s="116"/>
      <c r="H559" s="116"/>
      <c r="I559" s="116"/>
    </row>
    <row r="560" spans="6:9" s="115" customFormat="1">
      <c r="F560" s="116"/>
      <c r="G560" s="116"/>
      <c r="H560" s="116"/>
      <c r="I560" s="116"/>
    </row>
    <row r="561" spans="6:9" s="115" customFormat="1">
      <c r="F561" s="116"/>
      <c r="G561" s="116"/>
      <c r="H561" s="116"/>
      <c r="I561" s="116"/>
    </row>
    <row r="562" spans="6:9" s="115" customFormat="1">
      <c r="F562" s="116"/>
      <c r="G562" s="116"/>
      <c r="H562" s="116"/>
      <c r="I562" s="116"/>
    </row>
    <row r="563" spans="6:9" s="115" customFormat="1">
      <c r="F563" s="116"/>
      <c r="G563" s="116"/>
      <c r="H563" s="116"/>
      <c r="I563" s="116"/>
    </row>
    <row r="564" spans="6:9" s="115" customFormat="1">
      <c r="F564" s="116"/>
      <c r="G564" s="116"/>
      <c r="H564" s="116"/>
      <c r="I564" s="116"/>
    </row>
    <row r="565" spans="6:9" s="115" customFormat="1">
      <c r="F565" s="116"/>
      <c r="G565" s="116"/>
      <c r="H565" s="116"/>
      <c r="I565" s="116"/>
    </row>
    <row r="566" spans="6:9" s="115" customFormat="1">
      <c r="F566" s="116"/>
      <c r="G566" s="116"/>
      <c r="H566" s="116"/>
      <c r="I566" s="116"/>
    </row>
    <row r="567" spans="6:9" s="115" customFormat="1">
      <c r="F567" s="116"/>
      <c r="G567" s="116"/>
      <c r="H567" s="116"/>
      <c r="I567" s="116"/>
    </row>
    <row r="568" spans="6:9" s="115" customFormat="1">
      <c r="F568" s="116"/>
      <c r="G568" s="116"/>
      <c r="H568" s="116"/>
      <c r="I568" s="116"/>
    </row>
    <row r="569" spans="6:9" s="115" customFormat="1">
      <c r="F569" s="116"/>
      <c r="G569" s="116"/>
      <c r="H569" s="116"/>
      <c r="I569" s="116"/>
    </row>
    <row r="570" spans="6:9" s="115" customFormat="1">
      <c r="F570" s="116"/>
      <c r="G570" s="116"/>
      <c r="H570" s="116"/>
      <c r="I570" s="116"/>
    </row>
    <row r="571" spans="6:9" s="115" customFormat="1">
      <c r="F571" s="116"/>
      <c r="G571" s="116"/>
      <c r="H571" s="116"/>
      <c r="I571" s="116"/>
    </row>
    <row r="572" spans="6:9" s="115" customFormat="1">
      <c r="F572" s="116"/>
      <c r="G572" s="116"/>
      <c r="H572" s="116"/>
      <c r="I572" s="116"/>
    </row>
    <row r="573" spans="6:9" s="115" customFormat="1">
      <c r="F573" s="116"/>
      <c r="G573" s="116"/>
      <c r="H573" s="116"/>
      <c r="I573" s="116"/>
    </row>
    <row r="574" spans="6:9" s="115" customFormat="1">
      <c r="F574" s="116"/>
      <c r="G574" s="116"/>
      <c r="H574" s="116"/>
      <c r="I574" s="116"/>
    </row>
    <row r="575" spans="6:9" s="115" customFormat="1">
      <c r="F575" s="116"/>
      <c r="G575" s="116"/>
      <c r="H575" s="116"/>
      <c r="I575" s="116"/>
    </row>
    <row r="576" spans="6:9" s="115" customFormat="1">
      <c r="F576" s="116"/>
      <c r="G576" s="116"/>
      <c r="H576" s="116"/>
      <c r="I576" s="116"/>
    </row>
    <row r="577" spans="6:9" s="115" customFormat="1">
      <c r="F577" s="116"/>
      <c r="G577" s="116"/>
      <c r="H577" s="116"/>
      <c r="I577" s="116"/>
    </row>
    <row r="578" spans="6:9" s="115" customFormat="1">
      <c r="F578" s="116"/>
      <c r="G578" s="116"/>
      <c r="H578" s="116"/>
      <c r="I578" s="116"/>
    </row>
    <row r="579" spans="6:9" s="115" customFormat="1">
      <c r="F579" s="116"/>
      <c r="G579" s="116"/>
      <c r="H579" s="116"/>
      <c r="I579" s="116"/>
    </row>
    <row r="580" spans="6:9" s="115" customFormat="1">
      <c r="F580" s="116"/>
      <c r="G580" s="116"/>
      <c r="H580" s="116"/>
      <c r="I580" s="116"/>
    </row>
    <row r="581" spans="6:9" s="115" customFormat="1">
      <c r="F581" s="116"/>
      <c r="G581" s="116"/>
      <c r="H581" s="116"/>
      <c r="I581" s="116"/>
    </row>
    <row r="582" spans="6:9" s="115" customFormat="1">
      <c r="F582" s="116"/>
      <c r="G582" s="116"/>
      <c r="H582" s="116"/>
      <c r="I582" s="116"/>
    </row>
    <row r="583" spans="6:9" s="115" customFormat="1">
      <c r="F583" s="116"/>
      <c r="G583" s="116"/>
      <c r="H583" s="116"/>
      <c r="I583" s="116"/>
    </row>
    <row r="584" spans="6:9" s="115" customFormat="1">
      <c r="F584" s="116"/>
      <c r="G584" s="116"/>
      <c r="H584" s="116"/>
      <c r="I584" s="116"/>
    </row>
    <row r="585" spans="6:9" s="115" customFormat="1">
      <c r="F585" s="116"/>
      <c r="G585" s="116"/>
      <c r="H585" s="116"/>
      <c r="I585" s="116"/>
    </row>
    <row r="586" spans="6:9" s="115" customFormat="1">
      <c r="F586" s="116"/>
      <c r="G586" s="116"/>
      <c r="H586" s="116"/>
      <c r="I586" s="116"/>
    </row>
    <row r="587" spans="6:9" s="115" customFormat="1">
      <c r="F587" s="116"/>
      <c r="G587" s="116"/>
      <c r="H587" s="116"/>
      <c r="I587" s="116"/>
    </row>
    <row r="588" spans="6:9" s="115" customFormat="1">
      <c r="F588" s="116"/>
      <c r="G588" s="116"/>
      <c r="H588" s="116"/>
      <c r="I588" s="116"/>
    </row>
    <row r="589" spans="6:9" s="115" customFormat="1">
      <c r="F589" s="116"/>
      <c r="G589" s="116"/>
      <c r="H589" s="116"/>
      <c r="I589" s="116"/>
    </row>
    <row r="590" spans="6:9" s="115" customFormat="1">
      <c r="F590" s="116"/>
      <c r="G590" s="116"/>
      <c r="H590" s="116"/>
      <c r="I590" s="116"/>
    </row>
    <row r="591" spans="6:9" s="115" customFormat="1">
      <c r="F591" s="116"/>
      <c r="G591" s="116"/>
      <c r="H591" s="116"/>
      <c r="I591" s="116"/>
    </row>
    <row r="592" spans="6:9" s="115" customFormat="1">
      <c r="F592" s="116"/>
      <c r="G592" s="116"/>
      <c r="H592" s="116"/>
      <c r="I592" s="116"/>
    </row>
    <row r="593" spans="6:9" s="115" customFormat="1">
      <c r="F593" s="116"/>
      <c r="G593" s="116"/>
      <c r="H593" s="116"/>
      <c r="I593" s="116"/>
    </row>
    <row r="594" spans="6:9" s="115" customFormat="1">
      <c r="F594" s="116"/>
      <c r="G594" s="116"/>
      <c r="H594" s="116"/>
      <c r="I594" s="116"/>
    </row>
    <row r="595" spans="6:9" s="115" customFormat="1">
      <c r="F595" s="116"/>
      <c r="G595" s="116"/>
      <c r="H595" s="116"/>
      <c r="I595" s="116"/>
    </row>
    <row r="596" spans="6:9" s="115" customFormat="1">
      <c r="F596" s="116"/>
      <c r="G596" s="116"/>
      <c r="H596" s="116"/>
      <c r="I596" s="116"/>
    </row>
    <row r="597" spans="6:9" s="115" customFormat="1">
      <c r="F597" s="116"/>
      <c r="G597" s="116"/>
      <c r="H597" s="116"/>
      <c r="I597" s="116"/>
    </row>
    <row r="598" spans="6:9" s="115" customFormat="1">
      <c r="F598" s="116"/>
      <c r="G598" s="116"/>
      <c r="H598" s="116"/>
      <c r="I598" s="116"/>
    </row>
    <row r="599" spans="6:9" s="115" customFormat="1">
      <c r="F599" s="116"/>
      <c r="G599" s="116"/>
      <c r="H599" s="116"/>
      <c r="I599" s="116"/>
    </row>
    <row r="600" spans="6:9" s="115" customFormat="1">
      <c r="F600" s="116"/>
      <c r="G600" s="116"/>
      <c r="H600" s="116"/>
      <c r="I600" s="116"/>
    </row>
    <row r="601" spans="6:9" s="115" customFormat="1">
      <c r="F601" s="116"/>
      <c r="G601" s="116"/>
      <c r="H601" s="116"/>
      <c r="I601" s="116"/>
    </row>
    <row r="602" spans="6:9" s="115" customFormat="1">
      <c r="F602" s="116"/>
      <c r="G602" s="116"/>
      <c r="H602" s="116"/>
      <c r="I602" s="116"/>
    </row>
    <row r="603" spans="6:9" s="115" customFormat="1">
      <c r="F603" s="116"/>
      <c r="G603" s="116"/>
      <c r="H603" s="116"/>
      <c r="I603" s="116"/>
    </row>
    <row r="604" spans="6:9" s="115" customFormat="1">
      <c r="F604" s="116"/>
      <c r="G604" s="116"/>
      <c r="H604" s="116"/>
      <c r="I604" s="116"/>
    </row>
    <row r="605" spans="6:9" s="115" customFormat="1">
      <c r="F605" s="116"/>
      <c r="G605" s="116"/>
      <c r="H605" s="116"/>
      <c r="I605" s="116"/>
    </row>
    <row r="606" spans="6:9" s="115" customFormat="1">
      <c r="F606" s="116"/>
      <c r="G606" s="116"/>
      <c r="H606" s="116"/>
      <c r="I606" s="116"/>
    </row>
    <row r="607" spans="6:9" s="115" customFormat="1">
      <c r="F607" s="116"/>
      <c r="G607" s="116"/>
      <c r="H607" s="116"/>
      <c r="I607" s="116"/>
    </row>
    <row r="608" spans="6:9" s="115" customFormat="1">
      <c r="F608" s="116"/>
      <c r="G608" s="116"/>
      <c r="H608" s="116"/>
      <c r="I608" s="116"/>
    </row>
    <row r="609" spans="6:9" s="115" customFormat="1">
      <c r="F609" s="116"/>
      <c r="G609" s="116"/>
      <c r="H609" s="116"/>
      <c r="I609" s="116"/>
    </row>
    <row r="610" spans="6:9" s="115" customFormat="1">
      <c r="F610" s="116"/>
      <c r="G610" s="116"/>
      <c r="H610" s="116"/>
      <c r="I610" s="116"/>
    </row>
    <row r="611" spans="6:9" s="115" customFormat="1">
      <c r="F611" s="116"/>
      <c r="G611" s="116"/>
      <c r="H611" s="116"/>
      <c r="I611" s="116"/>
    </row>
    <row r="612" spans="6:9" s="115" customFormat="1">
      <c r="F612" s="116"/>
      <c r="G612" s="116"/>
      <c r="H612" s="116"/>
      <c r="I612" s="116"/>
    </row>
    <row r="613" spans="6:9" s="115" customFormat="1">
      <c r="F613" s="116"/>
      <c r="G613" s="116"/>
      <c r="H613" s="116"/>
      <c r="I613" s="116"/>
    </row>
    <row r="614" spans="6:9" s="115" customFormat="1">
      <c r="F614" s="116"/>
      <c r="G614" s="116"/>
      <c r="H614" s="116"/>
      <c r="I614" s="116"/>
    </row>
    <row r="615" spans="6:9" s="115" customFormat="1">
      <c r="F615" s="116"/>
      <c r="G615" s="116"/>
      <c r="H615" s="116"/>
      <c r="I615" s="116"/>
    </row>
    <row r="616" spans="6:9" s="115" customFormat="1">
      <c r="F616" s="116"/>
      <c r="G616" s="116"/>
      <c r="H616" s="116"/>
      <c r="I616" s="116"/>
    </row>
    <row r="617" spans="6:9" s="115" customFormat="1">
      <c r="F617" s="116"/>
      <c r="G617" s="116"/>
      <c r="H617" s="116"/>
      <c r="I617" s="116"/>
    </row>
    <row r="618" spans="6:9" s="115" customFormat="1">
      <c r="F618" s="116"/>
      <c r="G618" s="116"/>
      <c r="H618" s="116"/>
      <c r="I618" s="116"/>
    </row>
    <row r="619" spans="6:9" s="115" customFormat="1">
      <c r="F619" s="116"/>
      <c r="G619" s="116"/>
      <c r="H619" s="116"/>
      <c r="I619" s="116"/>
    </row>
    <row r="620" spans="6:9" s="115" customFormat="1">
      <c r="F620" s="116"/>
      <c r="G620" s="116"/>
      <c r="H620" s="116"/>
      <c r="I620" s="116"/>
    </row>
    <row r="621" spans="6:9" s="115" customFormat="1">
      <c r="F621" s="116"/>
      <c r="G621" s="116"/>
      <c r="H621" s="116"/>
      <c r="I621" s="116"/>
    </row>
    <row r="622" spans="6:9" s="115" customFormat="1">
      <c r="F622" s="116"/>
      <c r="G622" s="116"/>
      <c r="H622" s="116"/>
      <c r="I622" s="116"/>
    </row>
    <row r="623" spans="6:9" s="115" customFormat="1">
      <c r="F623" s="116"/>
      <c r="G623" s="116"/>
      <c r="H623" s="116"/>
      <c r="I623" s="116"/>
    </row>
    <row r="624" spans="6:9" s="115" customFormat="1">
      <c r="F624" s="116"/>
      <c r="G624" s="116"/>
      <c r="H624" s="116"/>
      <c r="I624" s="116"/>
    </row>
    <row r="625" spans="6:9" s="115" customFormat="1">
      <c r="F625" s="116"/>
      <c r="G625" s="116"/>
      <c r="H625" s="116"/>
      <c r="I625" s="116"/>
    </row>
    <row r="626" spans="6:9" s="115" customFormat="1">
      <c r="F626" s="116"/>
      <c r="G626" s="116"/>
      <c r="H626" s="116"/>
      <c r="I626" s="116"/>
    </row>
    <row r="627" spans="6:9" s="115" customFormat="1">
      <c r="F627" s="116"/>
      <c r="G627" s="116"/>
      <c r="H627" s="116"/>
      <c r="I627" s="116"/>
    </row>
    <row r="628" spans="6:9" s="115" customFormat="1">
      <c r="F628" s="116"/>
      <c r="G628" s="116"/>
      <c r="H628" s="116"/>
      <c r="I628" s="116"/>
    </row>
    <row r="629" spans="6:9" s="115" customFormat="1">
      <c r="F629" s="116"/>
      <c r="G629" s="116"/>
      <c r="H629" s="116"/>
      <c r="I629" s="116"/>
    </row>
    <row r="630" spans="6:9" s="115" customFormat="1">
      <c r="F630" s="116"/>
      <c r="G630" s="116"/>
      <c r="H630" s="116"/>
      <c r="I630" s="116"/>
    </row>
    <row r="631" spans="6:9" s="115" customFormat="1">
      <c r="F631" s="116"/>
      <c r="G631" s="116"/>
      <c r="H631" s="116"/>
      <c r="I631" s="116"/>
    </row>
    <row r="632" spans="6:9" s="115" customFormat="1">
      <c r="F632" s="116"/>
      <c r="G632" s="116"/>
      <c r="H632" s="116"/>
      <c r="I632" s="116"/>
    </row>
    <row r="633" spans="6:9" s="115" customFormat="1">
      <c r="F633" s="116"/>
      <c r="G633" s="116"/>
      <c r="H633" s="116"/>
      <c r="I633" s="1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4.5"/>
  <cols>
    <col min="1" max="1" width="1.81640625" style="16" customWidth="1"/>
    <col min="2" max="2" width="15.54296875" customWidth="1"/>
    <col min="3" max="3" width="15.453125" style="50" bestFit="1" customWidth="1"/>
    <col min="4" max="4" width="18.1796875" style="50" customWidth="1"/>
    <col min="5" max="5" width="13.81640625" style="50" bestFit="1" customWidth="1"/>
    <col min="6" max="6" width="43.81640625" style="50" bestFit="1" customWidth="1"/>
    <col min="7" max="7" width="16.453125" style="50" bestFit="1" customWidth="1"/>
    <col min="8" max="10" width="14.81640625" style="50" bestFit="1" customWidth="1"/>
    <col min="11" max="11" width="14.81640625" style="16" bestFit="1" customWidth="1"/>
    <col min="12" max="12" width="13.54296875" style="19" bestFit="1" customWidth="1"/>
    <col min="13" max="13" width="13.54296875" style="16" bestFit="1" customWidth="1"/>
    <col min="14" max="48" width="8.7265625" style="16"/>
  </cols>
  <sheetData>
    <row r="1" spans="1:48" s="8" customFormat="1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" thickBot="1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" thickBot="1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>
      <c r="C84"/>
      <c r="D84"/>
      <c r="E84"/>
      <c r="F84"/>
      <c r="G84"/>
      <c r="H84"/>
      <c r="I84"/>
      <c r="J84"/>
      <c r="K84"/>
      <c r="M84" s="45"/>
    </row>
    <row r="85" spans="1:48">
      <c r="C85"/>
      <c r="D85"/>
      <c r="E85"/>
      <c r="F85"/>
      <c r="G85"/>
      <c r="H85"/>
      <c r="I85"/>
      <c r="J85"/>
      <c r="K85"/>
      <c r="M85" s="45"/>
    </row>
    <row r="86" spans="1:48">
      <c r="C86"/>
      <c r="D86"/>
      <c r="E86"/>
      <c r="F86"/>
      <c r="G86"/>
      <c r="H86"/>
      <c r="I86"/>
      <c r="J86"/>
      <c r="K86"/>
      <c r="M86" s="45"/>
    </row>
    <row r="87" spans="1:48">
      <c r="C87"/>
      <c r="D87"/>
      <c r="E87"/>
      <c r="F87"/>
      <c r="G87"/>
      <c r="H87"/>
      <c r="I87"/>
      <c r="J87"/>
      <c r="K87"/>
      <c r="M87" s="45"/>
    </row>
    <row r="88" spans="1:48">
      <c r="C88"/>
      <c r="D88"/>
      <c r="E88"/>
      <c r="F88"/>
      <c r="G88"/>
      <c r="H88"/>
      <c r="I88"/>
      <c r="J88"/>
      <c r="K88"/>
      <c r="M88" s="45"/>
    </row>
    <row r="89" spans="1:48">
      <c r="C89"/>
      <c r="D89"/>
      <c r="E89"/>
      <c r="F89"/>
      <c r="G89"/>
      <c r="H89"/>
      <c r="I89"/>
      <c r="J89"/>
      <c r="K89"/>
      <c r="M89" s="45"/>
    </row>
    <row r="90" spans="1:48">
      <c r="C90"/>
      <c r="D90"/>
      <c r="E90"/>
      <c r="F90"/>
      <c r="G90"/>
      <c r="H90"/>
      <c r="I90"/>
      <c r="J90"/>
      <c r="K90"/>
      <c r="M90" s="45"/>
    </row>
    <row r="91" spans="1:48">
      <c r="C91"/>
      <c r="D91"/>
      <c r="E91"/>
      <c r="F91"/>
      <c r="G91"/>
      <c r="H91"/>
      <c r="I91"/>
      <c r="J91"/>
      <c r="K91"/>
      <c r="M91" s="45"/>
    </row>
    <row r="92" spans="1:48">
      <c r="C92"/>
      <c r="D92"/>
      <c r="E92"/>
      <c r="F92"/>
      <c r="G92"/>
      <c r="H92"/>
      <c r="I92"/>
      <c r="J92"/>
      <c r="K92"/>
      <c r="M92" s="45"/>
    </row>
    <row r="93" spans="1:48">
      <c r="C93"/>
      <c r="D93"/>
      <c r="E93"/>
      <c r="F93"/>
      <c r="G93"/>
      <c r="H93"/>
      <c r="I93"/>
      <c r="J93"/>
      <c r="K93"/>
      <c r="M93" s="45"/>
    </row>
    <row r="94" spans="1:48">
      <c r="C94"/>
      <c r="D94"/>
      <c r="E94"/>
      <c r="F94"/>
      <c r="G94"/>
      <c r="H94"/>
      <c r="I94"/>
      <c r="J94"/>
      <c r="K94"/>
      <c r="M94" s="45"/>
    </row>
    <row r="95" spans="1:48">
      <c r="C95"/>
      <c r="D95"/>
      <c r="E95"/>
      <c r="F95"/>
      <c r="G95"/>
      <c r="H95"/>
      <c r="I95"/>
      <c r="J95"/>
      <c r="K95"/>
      <c r="M95" s="45"/>
    </row>
    <row r="96" spans="1:48">
      <c r="C96"/>
      <c r="D96"/>
      <c r="E96"/>
      <c r="F96"/>
      <c r="G96"/>
      <c r="H96"/>
      <c r="I96"/>
      <c r="J96"/>
      <c r="K96"/>
      <c r="M96" s="45"/>
    </row>
    <row r="97" spans="1:48">
      <c r="C97"/>
      <c r="D97"/>
      <c r="E97"/>
      <c r="F97"/>
      <c r="G97"/>
      <c r="H97"/>
      <c r="I97"/>
      <c r="J97"/>
      <c r="K97"/>
      <c r="M97" s="45"/>
    </row>
    <row r="98" spans="1:48">
      <c r="C98"/>
      <c r="D98"/>
      <c r="E98"/>
      <c r="F98"/>
      <c r="G98"/>
      <c r="H98"/>
      <c r="I98"/>
      <c r="J98"/>
      <c r="K98"/>
      <c r="M98" s="45"/>
    </row>
    <row r="99" spans="1:48" s="8" customFormat="1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>
      <c r="C100"/>
      <c r="D100"/>
      <c r="E100"/>
      <c r="F100"/>
      <c r="G100"/>
      <c r="H100"/>
      <c r="I100"/>
      <c r="J100"/>
      <c r="K100"/>
      <c r="M100" s="45"/>
    </row>
    <row r="101" spans="1:48">
      <c r="C101"/>
      <c r="D101"/>
      <c r="E101"/>
      <c r="F101"/>
      <c r="G101"/>
      <c r="H101"/>
      <c r="I101"/>
      <c r="J101"/>
      <c r="K101"/>
      <c r="M101" s="45"/>
    </row>
    <row r="102" spans="1:48">
      <c r="C102"/>
      <c r="D102"/>
      <c r="E102"/>
      <c r="F102"/>
      <c r="G102"/>
      <c r="H102"/>
      <c r="I102"/>
      <c r="J102"/>
      <c r="K102"/>
      <c r="M102" s="45"/>
    </row>
    <row r="103" spans="1:48">
      <c r="C103"/>
      <c r="D103"/>
      <c r="E103"/>
      <c r="F103"/>
      <c r="G103"/>
      <c r="H103"/>
      <c r="I103"/>
      <c r="J103"/>
      <c r="K103"/>
      <c r="M103" s="45"/>
    </row>
    <row r="104" spans="1:48">
      <c r="C104"/>
      <c r="D104"/>
      <c r="E104"/>
      <c r="F104"/>
      <c r="G104"/>
      <c r="H104"/>
      <c r="I104"/>
      <c r="J104"/>
      <c r="K104"/>
      <c r="M104" s="45"/>
    </row>
    <row r="105" spans="1:48">
      <c r="C105"/>
      <c r="D105"/>
      <c r="E105"/>
      <c r="F105"/>
      <c r="G105"/>
      <c r="H105"/>
      <c r="I105"/>
      <c r="J105"/>
      <c r="K105"/>
      <c r="M105" s="45"/>
    </row>
    <row r="106" spans="1:48">
      <c r="C106"/>
      <c r="D106"/>
      <c r="E106"/>
      <c r="F106"/>
      <c r="G106"/>
      <c r="H106"/>
      <c r="I106"/>
      <c r="J106"/>
      <c r="K106"/>
      <c r="M106" s="45"/>
    </row>
    <row r="107" spans="1:48">
      <c r="C107"/>
      <c r="D107"/>
      <c r="E107"/>
      <c r="F107"/>
      <c r="G107"/>
      <c r="H107"/>
      <c r="I107"/>
      <c r="J107"/>
      <c r="K107"/>
      <c r="M107" s="45"/>
    </row>
    <row r="108" spans="1:48">
      <c r="C108"/>
      <c r="D108"/>
      <c r="E108"/>
      <c r="F108"/>
      <c r="G108"/>
      <c r="H108"/>
      <c r="I108"/>
      <c r="J108"/>
      <c r="K108"/>
      <c r="M108" s="45"/>
    </row>
    <row r="109" spans="1:48">
      <c r="C109"/>
      <c r="D109"/>
      <c r="E109"/>
      <c r="F109"/>
      <c r="G109"/>
      <c r="H109"/>
      <c r="I109"/>
      <c r="J109"/>
      <c r="K109"/>
      <c r="M109" s="45"/>
    </row>
    <row r="110" spans="1:48">
      <c r="C110"/>
      <c r="D110"/>
      <c r="E110"/>
      <c r="F110"/>
      <c r="G110"/>
      <c r="H110"/>
      <c r="I110"/>
      <c r="J110"/>
      <c r="K110"/>
      <c r="M110" s="45"/>
    </row>
    <row r="111" spans="1:48">
      <c r="C111"/>
      <c r="D111"/>
      <c r="E111"/>
      <c r="F111"/>
      <c r="G111"/>
      <c r="H111"/>
      <c r="I111"/>
      <c r="J111"/>
      <c r="K111"/>
      <c r="M111" s="45"/>
    </row>
    <row r="112" spans="1:48">
      <c r="C112"/>
      <c r="D112"/>
      <c r="E112"/>
      <c r="F112"/>
      <c r="G112"/>
      <c r="H112"/>
      <c r="I112"/>
      <c r="J112"/>
      <c r="K112"/>
      <c r="M112" s="45"/>
    </row>
    <row r="113" spans="1:48">
      <c r="C113"/>
      <c r="D113"/>
      <c r="E113"/>
      <c r="F113"/>
      <c r="G113"/>
      <c r="H113"/>
      <c r="I113"/>
      <c r="J113"/>
      <c r="K113"/>
      <c r="M113" s="45"/>
    </row>
    <row r="114" spans="1:48" s="8" customFormat="1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>
      <c r="C115"/>
      <c r="D115"/>
      <c r="E115"/>
      <c r="F115"/>
      <c r="G115"/>
      <c r="H115"/>
      <c r="I115"/>
      <c r="J115"/>
      <c r="K115"/>
      <c r="M115" s="45"/>
    </row>
    <row r="116" spans="1:48">
      <c r="C116"/>
      <c r="D116"/>
      <c r="E116"/>
      <c r="F116"/>
      <c r="G116"/>
      <c r="H116"/>
      <c r="I116"/>
      <c r="J116"/>
      <c r="K116"/>
      <c r="M116" s="45"/>
    </row>
    <row r="117" spans="1:48" s="8" customFormat="1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>
      <c r="C118"/>
      <c r="D118"/>
      <c r="E118"/>
      <c r="F118"/>
      <c r="G118"/>
      <c r="H118"/>
      <c r="I118"/>
      <c r="J118"/>
      <c r="K118"/>
      <c r="M118" s="45"/>
    </row>
    <row r="119" spans="1:48" s="16" customFormat="1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1" zoomScale="80" zoomScaleNormal="80" workbookViewId="0">
      <selection activeCell="M11" sqref="M11"/>
    </sheetView>
  </sheetViews>
  <sheetFormatPr defaultColWidth="9.1796875" defaultRowHeight="14.5" outlineLevelCol="1"/>
  <cols>
    <col min="1" max="1" width="9.1796875" style="74"/>
    <col min="2" max="4" width="9.1796875" style="74" hidden="1" customWidth="1" outlineLevel="1"/>
    <col min="5" max="5" width="2.453125" style="74" customWidth="1" collapsed="1"/>
    <col min="6" max="6" width="38.26953125" style="74" customWidth="1"/>
    <col min="7" max="7" width="66.453125" style="74" bestFit="1" customWidth="1"/>
    <col min="8" max="10" width="16.1796875" style="74" customWidth="1"/>
    <col min="11" max="11" width="32.453125" style="74" customWidth="1"/>
    <col min="12" max="12" width="2.26953125" style="74" customWidth="1"/>
    <col min="13" max="13" width="7.26953125" style="74" customWidth="1"/>
    <col min="14" max="14" width="11.453125" style="74" bestFit="1" customWidth="1"/>
    <col min="15" max="16384" width="9.1796875" style="74"/>
  </cols>
  <sheetData>
    <row r="1" spans="6:7" ht="15" thickBot="1"/>
    <row r="2" spans="6:7" ht="21" customHeight="1">
      <c r="F2" s="127" t="s">
        <v>126</v>
      </c>
      <c r="G2" s="129" t="s">
        <v>127</v>
      </c>
    </row>
    <row r="3" spans="6:7" ht="27" customHeight="1" thickBot="1">
      <c r="F3" s="128"/>
      <c r="G3" s="130"/>
    </row>
    <row r="4" spans="6:7" ht="16.5">
      <c r="F4" s="75" t="s">
        <v>128</v>
      </c>
      <c r="G4" s="76">
        <f>'[5]NDPR-Ogbelle'!L26</f>
        <v>495455.38729020761</v>
      </c>
    </row>
    <row r="5" spans="6:7" ht="16.5">
      <c r="F5" s="77" t="s">
        <v>129</v>
      </c>
      <c r="G5" s="78">
        <f>'[5]Pan Ocean- OML 98'!L26</f>
        <v>110460.27513869906</v>
      </c>
    </row>
    <row r="6" spans="6:7" ht="16.5">
      <c r="F6" s="77" t="s">
        <v>130</v>
      </c>
      <c r="G6" s="78">
        <f>'[5]NPDC-Oredo'!L26</f>
        <v>434615.68888101901</v>
      </c>
    </row>
    <row r="7" spans="6:7" ht="16.5">
      <c r="F7" s="77" t="s">
        <v>131</v>
      </c>
      <c r="G7" s="78">
        <f>'[5]Belemaoil -Robertkiri'!L26</f>
        <v>330484.87451665086</v>
      </c>
    </row>
    <row r="8" spans="6:7" ht="16.5">
      <c r="F8" s="77" t="s">
        <v>132</v>
      </c>
      <c r="G8" s="78">
        <f>'[5]Belemaoil -Inda'!L26</f>
        <v>100405.83366209414</v>
      </c>
    </row>
    <row r="9" spans="6:7" ht="16.5">
      <c r="F9" s="77" t="s">
        <v>133</v>
      </c>
      <c r="G9" s="78">
        <f>'[5]PAN OCEAN - OML 147'!L25</f>
        <v>133105.98418986204</v>
      </c>
    </row>
    <row r="10" spans="6:7" ht="16.5">
      <c r="F10" s="77" t="s">
        <v>134</v>
      </c>
      <c r="G10" s="78">
        <f>[5]SEPLAT!L26</f>
        <v>2344969.6189536783</v>
      </c>
    </row>
    <row r="11" spans="6:7" ht="16.5">
      <c r="F11" s="77" t="s">
        <v>135</v>
      </c>
      <c r="G11" s="78">
        <f>'[5]NPDC OML 26'!L26</f>
        <v>604861.04235677782</v>
      </c>
    </row>
    <row r="12" spans="6:7" ht="16.5">
      <c r="F12" s="77" t="s">
        <v>136</v>
      </c>
      <c r="G12" s="78">
        <f>'[5]NPDC OML 42 (Batan)'!L27</f>
        <v>478506.51626176049</v>
      </c>
    </row>
    <row r="13" spans="6:7" ht="16.5">
      <c r="F13" s="77" t="s">
        <v>137</v>
      </c>
      <c r="G13" s="78">
        <f>'[5]NPDC OML 40'!L26</f>
        <v>1577254.6119634807</v>
      </c>
    </row>
    <row r="14" spans="6:7" ht="16.5">
      <c r="F14" s="77" t="s">
        <v>138</v>
      </c>
      <c r="G14" s="78">
        <f>'[5]NPDC OML 30'!L26</f>
        <v>6245852.2558929063</v>
      </c>
    </row>
    <row r="15" spans="6:7" ht="16.5">
      <c r="F15" s="77" t="s">
        <v>139</v>
      </c>
      <c r="G15" s="78">
        <f>'[5]NPDC OML 34'!L27</f>
        <v>1523832.3882810862</v>
      </c>
    </row>
    <row r="16" spans="6:7" ht="16.5">
      <c r="F16" s="77" t="s">
        <v>140</v>
      </c>
      <c r="G16" s="78">
        <f>'[5]WSPOL-Ibigwe New'!L26</f>
        <v>724477.8245454469</v>
      </c>
    </row>
    <row r="17" spans="6:7" ht="16.5">
      <c r="F17" s="77" t="s">
        <v>141</v>
      </c>
      <c r="G17" s="78">
        <f>'[5]TEPNG-OML58 New'!L26</f>
        <v>1492231.3549057099</v>
      </c>
    </row>
    <row r="18" spans="6:7" ht="16.5">
      <c r="F18" s="77" t="s">
        <v>142</v>
      </c>
      <c r="G18" s="78">
        <f>[5]Midwestern!L26</f>
        <v>678939.75603266316</v>
      </c>
    </row>
    <row r="19" spans="6:7" ht="16.5">
      <c r="F19" s="77" t="s">
        <v>143</v>
      </c>
      <c r="G19" s="78">
        <f>[5]Newcross!L26</f>
        <v>1902477.8007057486</v>
      </c>
    </row>
    <row r="20" spans="6:7" ht="16.5">
      <c r="F20" s="77" t="s">
        <v>144</v>
      </c>
      <c r="G20" s="78">
        <f>[5]Aiteo!L26</f>
        <v>2538360.5853224285</v>
      </c>
    </row>
    <row r="21" spans="6:7" ht="16.5">
      <c r="F21" s="77" t="s">
        <v>145</v>
      </c>
      <c r="G21" s="78">
        <f>[5]Eroton!L26</f>
        <v>1361156.2958756015</v>
      </c>
    </row>
    <row r="22" spans="6:7" ht="16.5">
      <c r="F22" s="77" t="s">
        <v>146</v>
      </c>
      <c r="G22" s="78">
        <f>'[5]NPDC ABURA'!L26</f>
        <v>404180.82542241627</v>
      </c>
    </row>
    <row r="23" spans="6:7" ht="16.5">
      <c r="F23" s="77" t="s">
        <v>147</v>
      </c>
      <c r="G23" s="78">
        <f>[5]EXCEL!L27</f>
        <v>41726.595757426687</v>
      </c>
    </row>
    <row r="24" spans="6:7" ht="16.5">
      <c r="F24" s="77" t="s">
        <v>148</v>
      </c>
      <c r="G24" s="78">
        <f>[5]Millenium!L27</f>
        <v>0</v>
      </c>
    </row>
    <row r="25" spans="6:7" ht="17" thickBot="1">
      <c r="F25" s="79" t="s">
        <v>149</v>
      </c>
      <c r="G25" s="78">
        <f>[5]HHOGL!L27</f>
        <v>3272512.2242199238</v>
      </c>
    </row>
    <row r="26" spans="6:7" ht="17" thickBot="1">
      <c r="F26" s="131"/>
      <c r="G26" s="132"/>
    </row>
    <row r="27" spans="6:7" ht="26" thickBot="1">
      <c r="F27" s="80" t="s">
        <v>41</v>
      </c>
      <c r="G27" s="81">
        <f>SUM(G4:G24)</f>
        <v>23523355.515955664</v>
      </c>
    </row>
    <row r="34" spans="5:12" ht="15" thickBot="1"/>
    <row r="35" spans="5:12" ht="20.5">
      <c r="E35" s="82"/>
      <c r="F35" s="83"/>
      <c r="G35" s="83"/>
      <c r="H35" s="84"/>
      <c r="I35" s="84"/>
      <c r="J35" s="84"/>
      <c r="K35" s="84"/>
      <c r="L35" s="85"/>
    </row>
    <row r="36" spans="5:12" ht="20.5">
      <c r="E36" s="86"/>
      <c r="F36" s="87" t="s">
        <v>150</v>
      </c>
      <c r="G36" s="88" t="s">
        <v>151</v>
      </c>
      <c r="H36" s="89" t="s">
        <v>152</v>
      </c>
      <c r="I36" s="89"/>
      <c r="J36" s="89"/>
      <c r="K36" s="89"/>
      <c r="L36" s="90"/>
    </row>
    <row r="37" spans="5:12" ht="20.5">
      <c r="E37" s="86"/>
      <c r="F37" s="87"/>
      <c r="G37" s="87"/>
      <c r="H37" s="89"/>
      <c r="I37" s="89"/>
      <c r="J37" s="89"/>
      <c r="K37" s="89"/>
      <c r="L37" s="90"/>
    </row>
    <row r="38" spans="5:12" ht="20.5">
      <c r="E38" s="86"/>
      <c r="F38" s="87"/>
      <c r="G38" s="87"/>
      <c r="H38" s="89"/>
      <c r="I38" s="89"/>
      <c r="J38" s="89"/>
      <c r="K38" s="89"/>
      <c r="L38" s="90"/>
    </row>
    <row r="39" spans="5:12" ht="20.5">
      <c r="E39" s="86"/>
      <c r="F39" s="87" t="s">
        <v>153</v>
      </c>
      <c r="G39" s="88" t="s">
        <v>154</v>
      </c>
      <c r="H39" s="89" t="s">
        <v>152</v>
      </c>
      <c r="I39" s="89"/>
      <c r="J39" s="89"/>
      <c r="K39" s="89"/>
      <c r="L39" s="90"/>
    </row>
    <row r="40" spans="5:12" ht="20.5">
      <c r="E40" s="86"/>
      <c r="F40" s="87"/>
      <c r="G40" s="87"/>
      <c r="H40" s="89"/>
      <c r="I40" s="89"/>
      <c r="J40" s="89"/>
      <c r="K40" s="89"/>
      <c r="L40" s="90"/>
    </row>
    <row r="41" spans="5:12" ht="20.5">
      <c r="E41" s="86"/>
      <c r="F41" s="87"/>
      <c r="G41" s="87"/>
      <c r="H41" s="89"/>
      <c r="I41" s="89"/>
      <c r="J41" s="89"/>
      <c r="K41" s="89"/>
      <c r="L41" s="90"/>
    </row>
    <row r="42" spans="5:12" ht="20.5">
      <c r="E42" s="86"/>
      <c r="F42" s="87" t="s">
        <v>155</v>
      </c>
      <c r="G42" s="88" t="s">
        <v>156</v>
      </c>
      <c r="H42" s="89" t="s">
        <v>152</v>
      </c>
      <c r="I42" s="89"/>
      <c r="J42" s="89"/>
      <c r="K42" s="89"/>
      <c r="L42" s="90"/>
    </row>
    <row r="43" spans="5:12" ht="20.5">
      <c r="E43" s="86"/>
      <c r="F43" s="87"/>
      <c r="G43" s="87"/>
      <c r="H43" s="89"/>
      <c r="I43" s="89"/>
      <c r="J43" s="89"/>
      <c r="K43" s="89"/>
      <c r="L43" s="90"/>
    </row>
    <row r="44" spans="5:12" ht="21" thickBot="1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265625" defaultRowHeight="14.5"/>
  <cols>
    <col min="1" max="1" width="31.1796875" style="65" customWidth="1"/>
    <col min="2" max="2" width="15.26953125" style="65" bestFit="1" customWidth="1"/>
    <col min="3" max="3" width="21.453125" style="65" customWidth="1"/>
    <col min="4" max="4" width="11.81640625" style="65" bestFit="1" customWidth="1"/>
    <col min="5" max="5" width="44.26953125" style="65" bestFit="1" customWidth="1"/>
    <col min="6" max="6" width="18.54296875" style="67" hidden="1" customWidth="1"/>
    <col min="7" max="7" width="14.54296875" style="67" bestFit="1" customWidth="1"/>
    <col min="8" max="8" width="15.54296875" style="67" bestFit="1" customWidth="1"/>
    <col min="9" max="9" width="14.54296875" style="67" bestFit="1" customWidth="1"/>
    <col min="10" max="10" width="15.54296875" style="67" bestFit="1" customWidth="1"/>
    <col min="11" max="16384" width="8.7265625" style="65"/>
  </cols>
  <sheetData>
    <row r="1" spans="1:10">
      <c r="D1" s="66" t="s">
        <v>107</v>
      </c>
    </row>
    <row r="3" spans="1:10">
      <c r="A3" s="65" t="s">
        <v>18</v>
      </c>
      <c r="F3" s="65"/>
      <c r="G3" s="67" t="s">
        <v>36</v>
      </c>
    </row>
    <row r="4" spans="1:10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>
      <c r="A5" s="65" t="s">
        <v>108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109</v>
      </c>
      <c r="H5" s="67">
        <v>1104811.25</v>
      </c>
      <c r="J5" s="67">
        <v>1104811.25</v>
      </c>
    </row>
    <row r="6" spans="1:10">
      <c r="C6" s="65" t="s">
        <v>61</v>
      </c>
      <c r="F6" s="65"/>
      <c r="H6" s="67">
        <v>1104811.25</v>
      </c>
      <c r="J6" s="67">
        <v>1104811.25</v>
      </c>
    </row>
    <row r="7" spans="1:10">
      <c r="C7" s="65" t="s">
        <v>110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>
      <c r="C8" s="65" t="s">
        <v>111</v>
      </c>
      <c r="F8" s="65"/>
      <c r="H8" s="67">
        <v>24804506.439999998</v>
      </c>
      <c r="J8" s="67">
        <v>24804506.439999998</v>
      </c>
    </row>
    <row r="9" spans="1:10">
      <c r="B9" s="65" t="s">
        <v>62</v>
      </c>
      <c r="F9" s="65"/>
      <c r="H9" s="67">
        <v>25909317.689999998</v>
      </c>
      <c r="J9" s="67">
        <v>25909317.689999998</v>
      </c>
    </row>
    <row r="10" spans="1:10">
      <c r="B10" s="65" t="s">
        <v>63</v>
      </c>
      <c r="C10" s="65" t="s">
        <v>66</v>
      </c>
      <c r="D10" s="65">
        <v>110453</v>
      </c>
      <c r="E10" s="65" t="s">
        <v>112</v>
      </c>
      <c r="F10" s="65" t="s">
        <v>113</v>
      </c>
      <c r="H10" s="67">
        <v>6896.95</v>
      </c>
      <c r="J10" s="67">
        <v>6896.95</v>
      </c>
    </row>
    <row r="11" spans="1:10">
      <c r="D11" s="65">
        <v>110617</v>
      </c>
      <c r="E11" s="65" t="s">
        <v>114</v>
      </c>
      <c r="F11" s="65" t="s">
        <v>113</v>
      </c>
      <c r="G11" s="67">
        <v>69706.25</v>
      </c>
      <c r="H11" s="67">
        <v>700683.02000000025</v>
      </c>
      <c r="J11" s="67">
        <v>770389.27000000025</v>
      </c>
    </row>
    <row r="12" spans="1:10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>
      <c r="C13" s="65" t="s">
        <v>115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>
      <c r="C14" s="65" t="s">
        <v>116</v>
      </c>
      <c r="F14" s="65"/>
      <c r="G14" s="67">
        <v>145766.22000000003</v>
      </c>
      <c r="J14" s="67">
        <v>145766.22000000003</v>
      </c>
    </row>
    <row r="15" spans="1:10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>
      <c r="A16" s="65" t="s">
        <v>117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>
      <c r="D23" s="65">
        <v>110112</v>
      </c>
      <c r="E23" s="65" t="s">
        <v>51</v>
      </c>
      <c r="F23" s="65" t="s">
        <v>118</v>
      </c>
      <c r="G23" s="67">
        <v>51301.590000000004</v>
      </c>
      <c r="J23" s="67">
        <v>51301.590000000004</v>
      </c>
    </row>
    <row r="24" spans="1:10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>
      <c r="D33" s="65">
        <v>110687</v>
      </c>
      <c r="E33" s="65" t="s">
        <v>81</v>
      </c>
      <c r="F33" s="65" t="s">
        <v>119</v>
      </c>
      <c r="H33" s="67">
        <v>2325400.9700000025</v>
      </c>
      <c r="J33" s="67">
        <v>2325400.9700000025</v>
      </c>
    </row>
    <row r="34" spans="2:10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>
      <c r="C62" s="65" t="s">
        <v>66</v>
      </c>
      <c r="D62" s="65">
        <v>110000</v>
      </c>
      <c r="E62" s="65" t="s">
        <v>67</v>
      </c>
      <c r="F62" s="65" t="s">
        <v>113</v>
      </c>
      <c r="G62" s="71"/>
      <c r="H62" s="71">
        <v>11264.859999999997</v>
      </c>
      <c r="I62" s="71"/>
      <c r="J62" s="71">
        <v>11264.859999999997</v>
      </c>
    </row>
    <row r="63" spans="3:10">
      <c r="D63" s="65">
        <v>110008</v>
      </c>
      <c r="E63" s="65" t="s">
        <v>69</v>
      </c>
      <c r="F63" s="65" t="s">
        <v>113</v>
      </c>
      <c r="G63" s="71">
        <v>7924.58</v>
      </c>
      <c r="H63" s="71">
        <v>4854729.25</v>
      </c>
      <c r="I63" s="71"/>
      <c r="J63" s="71">
        <v>4862653.83</v>
      </c>
    </row>
    <row r="64" spans="3:10">
      <c r="D64" s="65">
        <v>110011</v>
      </c>
      <c r="E64" s="65" t="s">
        <v>70</v>
      </c>
      <c r="F64" s="65" t="s">
        <v>113</v>
      </c>
      <c r="G64" s="71"/>
      <c r="H64" s="71">
        <v>-14554.529999999999</v>
      </c>
      <c r="I64" s="71"/>
      <c r="J64" s="71">
        <v>-14554.529999999999</v>
      </c>
    </row>
    <row r="65" spans="3:10">
      <c r="D65" s="65">
        <v>110012</v>
      </c>
      <c r="E65" s="65" t="s">
        <v>71</v>
      </c>
      <c r="F65" s="65" t="s">
        <v>113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>
      <c r="D66" s="65">
        <v>110013</v>
      </c>
      <c r="E66" s="65" t="s">
        <v>72</v>
      </c>
      <c r="F66" s="65" t="s">
        <v>113</v>
      </c>
      <c r="G66" s="71"/>
      <c r="H66" s="71">
        <v>519906.98999999993</v>
      </c>
      <c r="I66" s="71"/>
      <c r="J66" s="71">
        <v>519906.98999999993</v>
      </c>
    </row>
    <row r="67" spans="3:10">
      <c r="D67" s="65">
        <v>110016</v>
      </c>
      <c r="E67" s="65" t="s">
        <v>73</v>
      </c>
      <c r="F67" s="65" t="s">
        <v>113</v>
      </c>
      <c r="G67" s="71"/>
      <c r="H67" s="71">
        <v>27251.55</v>
      </c>
      <c r="I67" s="71"/>
      <c r="J67" s="71">
        <v>27251.55</v>
      </c>
    </row>
    <row r="68" spans="3:10">
      <c r="D68" s="65">
        <v>110017</v>
      </c>
      <c r="E68" s="65" t="s">
        <v>74</v>
      </c>
      <c r="F68" s="65" t="s">
        <v>113</v>
      </c>
      <c r="G68" s="71"/>
      <c r="H68" s="71">
        <v>117078.77</v>
      </c>
      <c r="I68" s="71"/>
      <c r="J68" s="71">
        <v>117078.77</v>
      </c>
    </row>
    <row r="69" spans="3:10">
      <c r="D69" s="65">
        <v>110019</v>
      </c>
      <c r="E69" s="65" t="s">
        <v>75</v>
      </c>
      <c r="F69" s="65" t="s">
        <v>113</v>
      </c>
      <c r="G69" s="71"/>
      <c r="H69" s="71">
        <v>-115.72</v>
      </c>
      <c r="I69" s="71"/>
      <c r="J69" s="71">
        <v>-115.72</v>
      </c>
    </row>
    <row r="70" spans="3:10">
      <c r="D70" s="65">
        <v>110040</v>
      </c>
      <c r="E70" s="65" t="s">
        <v>76</v>
      </c>
      <c r="F70" s="65" t="s">
        <v>113</v>
      </c>
      <c r="G70" s="71"/>
      <c r="H70" s="71">
        <v>42670.47</v>
      </c>
      <c r="I70" s="71"/>
      <c r="J70" s="71">
        <v>42670.47</v>
      </c>
    </row>
    <row r="71" spans="3:10">
      <c r="D71" s="65">
        <v>110041</v>
      </c>
      <c r="E71" s="65" t="s">
        <v>77</v>
      </c>
      <c r="F71" s="65" t="s">
        <v>113</v>
      </c>
      <c r="G71" s="71"/>
      <c r="H71" s="71">
        <v>1214467.3799999999</v>
      </c>
      <c r="I71" s="71"/>
      <c r="J71" s="71">
        <v>1214467.3799999999</v>
      </c>
    </row>
    <row r="72" spans="3:10">
      <c r="D72" s="65">
        <v>110046</v>
      </c>
      <c r="E72" s="65" t="s">
        <v>120</v>
      </c>
      <c r="F72" s="65" t="s">
        <v>113</v>
      </c>
      <c r="G72" s="71">
        <v>0</v>
      </c>
      <c r="H72" s="71"/>
      <c r="I72" s="71"/>
      <c r="J72" s="71">
        <v>0</v>
      </c>
    </row>
    <row r="73" spans="3:10">
      <c r="D73" s="65">
        <v>110434</v>
      </c>
      <c r="E73" s="65" t="s">
        <v>79</v>
      </c>
      <c r="F73" s="65" t="s">
        <v>113</v>
      </c>
      <c r="G73" s="71"/>
      <c r="H73" s="71">
        <v>-936647.07</v>
      </c>
      <c r="I73" s="71"/>
      <c r="J73" s="71">
        <v>-936647.07</v>
      </c>
    </row>
    <row r="74" spans="3:10">
      <c r="D74" s="65">
        <v>110518</v>
      </c>
      <c r="E74" s="65" t="s">
        <v>80</v>
      </c>
      <c r="F74" s="65" t="s">
        <v>113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>
      <c r="D75" s="65">
        <v>110687</v>
      </c>
      <c r="E75" s="65" t="s">
        <v>81</v>
      </c>
      <c r="F75" s="65" t="s">
        <v>113</v>
      </c>
      <c r="G75" s="71"/>
      <c r="H75" s="71">
        <v>1241319.1200000001</v>
      </c>
      <c r="I75" s="71"/>
      <c r="J75" s="71">
        <v>1241319.1200000001</v>
      </c>
    </row>
    <row r="76" spans="3:10">
      <c r="D76" s="65">
        <v>600183</v>
      </c>
      <c r="E76" s="65" t="s">
        <v>82</v>
      </c>
      <c r="F76" s="65" t="s">
        <v>113</v>
      </c>
      <c r="G76" s="71"/>
      <c r="H76" s="71">
        <v>79017.279999999999</v>
      </c>
      <c r="I76" s="71"/>
      <c r="J76" s="71">
        <v>79017.279999999999</v>
      </c>
    </row>
    <row r="77" spans="3:10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>
      <c r="F81" s="65" t="s">
        <v>85</v>
      </c>
      <c r="G81" s="71"/>
      <c r="H81" s="71"/>
      <c r="I81" s="71">
        <v>59124.95</v>
      </c>
      <c r="J81" s="71">
        <v>59124.95</v>
      </c>
    </row>
    <row r="82" spans="3:10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>
      <c r="F86" s="65" t="s">
        <v>121</v>
      </c>
      <c r="G86" s="71"/>
      <c r="H86" s="71">
        <v>51577.760000000002</v>
      </c>
      <c r="I86" s="71"/>
      <c r="J86" s="71">
        <v>51577.760000000002</v>
      </c>
    </row>
    <row r="87" spans="3:10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>
      <c r="C94" s="65" t="s">
        <v>101</v>
      </c>
      <c r="D94" s="65">
        <v>110090</v>
      </c>
      <c r="E94" s="65" t="s">
        <v>102</v>
      </c>
      <c r="F94" s="65" t="s">
        <v>113</v>
      </c>
      <c r="G94" s="71"/>
      <c r="H94" s="71">
        <v>87252892.090000004</v>
      </c>
      <c r="I94" s="71"/>
      <c r="J94" s="71">
        <v>87252892.090000004</v>
      </c>
    </row>
    <row r="95" spans="3:10">
      <c r="D95" s="65">
        <v>110433</v>
      </c>
      <c r="E95" s="65" t="s">
        <v>103</v>
      </c>
      <c r="F95" s="65" t="s">
        <v>113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>
      <c r="A99" s="65" t="s">
        <v>122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113</v>
      </c>
      <c r="G99" s="71"/>
      <c r="H99" s="71">
        <v>-21128.559999999998</v>
      </c>
      <c r="I99" s="71"/>
      <c r="J99" s="71">
        <v>-21128.559999999998</v>
      </c>
    </row>
    <row r="100" spans="1:10">
      <c r="D100" s="65">
        <v>110453</v>
      </c>
      <c r="E100" s="65" t="s">
        <v>112</v>
      </c>
      <c r="F100" s="65" t="s">
        <v>113</v>
      </c>
      <c r="G100" s="71"/>
      <c r="H100" s="71">
        <v>5889.2400000000198</v>
      </c>
      <c r="I100" s="71"/>
      <c r="J100" s="71">
        <v>5889.2400000000198</v>
      </c>
    </row>
    <row r="101" spans="1:10">
      <c r="D101" s="65">
        <v>110617</v>
      </c>
      <c r="E101" s="65" t="s">
        <v>114</v>
      </c>
      <c r="F101" s="65" t="s">
        <v>113</v>
      </c>
      <c r="G101" s="71"/>
      <c r="H101" s="71">
        <v>29223.559999999998</v>
      </c>
      <c r="I101" s="71"/>
      <c r="J101" s="71">
        <v>29223.559999999998</v>
      </c>
    </row>
    <row r="102" spans="1:10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>
      <c r="A104" s="65" t="s">
        <v>123</v>
      </c>
      <c r="F104" s="65"/>
      <c r="H104" s="67">
        <v>13984.24000000002</v>
      </c>
      <c r="J104" s="67">
        <v>13984.24000000002</v>
      </c>
    </row>
    <row r="105" spans="1:10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>
      <c r="A106"/>
      <c r="B106"/>
      <c r="C106"/>
      <c r="D106"/>
      <c r="E106"/>
      <c r="F106"/>
      <c r="G106" s="50"/>
      <c r="H106" s="50"/>
      <c r="I106" s="50"/>
      <c r="J106" s="50"/>
    </row>
    <row r="107" spans="1:10">
      <c r="A107"/>
      <c r="B107"/>
      <c r="C107"/>
      <c r="D107"/>
      <c r="E107"/>
      <c r="F107"/>
      <c r="G107" s="50"/>
      <c r="H107" s="50"/>
      <c r="I107" s="50"/>
      <c r="J107" s="50"/>
    </row>
    <row r="108" spans="1:10">
      <c r="A108"/>
      <c r="B108"/>
      <c r="C108"/>
      <c r="D108"/>
      <c r="E108"/>
      <c r="F108"/>
      <c r="G108" s="50"/>
      <c r="H108" s="50"/>
      <c r="I108" s="50"/>
      <c r="J108" s="50"/>
    </row>
    <row r="109" spans="1:10">
      <c r="A109"/>
      <c r="B109"/>
      <c r="C109"/>
      <c r="D109"/>
      <c r="E109"/>
      <c r="F109"/>
      <c r="G109" s="50"/>
      <c r="H109" s="50"/>
      <c r="I109" s="50"/>
      <c r="J109" s="50"/>
    </row>
    <row r="110" spans="1:10">
      <c r="A110"/>
      <c r="B110"/>
      <c r="C110"/>
      <c r="D110"/>
      <c r="E110"/>
      <c r="F110"/>
      <c r="G110" s="50"/>
      <c r="H110" s="50"/>
      <c r="I110" s="50"/>
      <c r="J110" s="50"/>
    </row>
    <row r="111" spans="1:10">
      <c r="A111"/>
      <c r="B111"/>
      <c r="C111"/>
      <c r="D111"/>
      <c r="E111"/>
      <c r="F111"/>
      <c r="G111" s="50"/>
      <c r="H111" s="50"/>
      <c r="I111" s="50"/>
      <c r="J111" s="50"/>
    </row>
    <row r="112" spans="1:10">
      <c r="A112"/>
      <c r="B112"/>
      <c r="C112"/>
      <c r="D112"/>
      <c r="E112"/>
      <c r="F112"/>
      <c r="G112" s="50"/>
      <c r="H112" s="50"/>
      <c r="I112" s="50"/>
      <c r="J112" s="50"/>
    </row>
    <row r="113" spans="1:10">
      <c r="A113"/>
      <c r="B113"/>
      <c r="C113"/>
      <c r="D113"/>
      <c r="E113"/>
      <c r="F113"/>
      <c r="G113" s="50"/>
      <c r="H113" s="50"/>
      <c r="I113" s="50"/>
      <c r="J113" s="50"/>
    </row>
    <row r="114" spans="1:10">
      <c r="A114"/>
      <c r="B114"/>
      <c r="C114"/>
      <c r="D114"/>
      <c r="E114"/>
      <c r="F114"/>
      <c r="G114" s="50"/>
      <c r="H114" s="50"/>
      <c r="I114" s="50"/>
      <c r="J114" s="50"/>
    </row>
    <row r="115" spans="1:10">
      <c r="A115"/>
      <c r="B115"/>
      <c r="C115"/>
      <c r="D115"/>
      <c r="E115"/>
      <c r="F115"/>
      <c r="G115" s="50"/>
      <c r="H115" s="50"/>
      <c r="I115" s="50"/>
      <c r="J115" s="50"/>
    </row>
    <row r="116" spans="1:10">
      <c r="A116"/>
      <c r="B116"/>
      <c r="C116"/>
      <c r="D116"/>
      <c r="E116"/>
      <c r="F116"/>
      <c r="G116" s="50"/>
      <c r="H116" s="50"/>
      <c r="I116" s="50"/>
      <c r="J116" s="50"/>
    </row>
    <row r="117" spans="1:10">
      <c r="A117"/>
      <c r="B117"/>
      <c r="C117"/>
      <c r="D117"/>
      <c r="E117"/>
      <c r="F117"/>
      <c r="G117" s="50"/>
      <c r="H117" s="50"/>
      <c r="I117" s="50"/>
      <c r="J117" s="50"/>
    </row>
    <row r="118" spans="1:10">
      <c r="A118"/>
      <c r="B118"/>
      <c r="C118"/>
      <c r="D118"/>
      <c r="E118"/>
      <c r="F118"/>
      <c r="G118" s="50"/>
      <c r="H118" s="50"/>
      <c r="I118" s="50"/>
      <c r="J118" s="50"/>
    </row>
    <row r="119" spans="1:10">
      <c r="A119"/>
      <c r="B119"/>
      <c r="C119"/>
      <c r="D119"/>
      <c r="E119"/>
      <c r="F119"/>
      <c r="G119" s="50"/>
      <c r="H119" s="50"/>
      <c r="I119" s="50"/>
      <c r="J119" s="50"/>
    </row>
    <row r="120" spans="1:10">
      <c r="A120"/>
      <c r="B120"/>
      <c r="C120"/>
      <c r="D120"/>
      <c r="E120"/>
      <c r="F120"/>
      <c r="G120" s="50"/>
      <c r="H120" s="50"/>
      <c r="I120" s="50"/>
      <c r="J120" s="50"/>
    </row>
    <row r="121" spans="1:10">
      <c r="A121"/>
      <c r="B121"/>
      <c r="C121"/>
      <c r="D121"/>
      <c r="E121"/>
      <c r="F121"/>
      <c r="G121" s="50"/>
      <c r="H121" s="50"/>
      <c r="I121" s="50"/>
      <c r="J121" s="50"/>
    </row>
    <row r="122" spans="1:10">
      <c r="A122"/>
      <c r="B122"/>
      <c r="C122"/>
      <c r="D122"/>
      <c r="E122"/>
      <c r="F122"/>
      <c r="G122" s="50"/>
      <c r="H122" s="50"/>
      <c r="I122" s="50"/>
      <c r="J122" s="50"/>
    </row>
    <row r="123" spans="1:10">
      <c r="A123"/>
      <c r="B123"/>
      <c r="C123"/>
      <c r="D123"/>
      <c r="E123"/>
      <c r="F123"/>
      <c r="G123" s="50"/>
      <c r="H123" s="50"/>
      <c r="I123" s="50"/>
      <c r="J123" s="50"/>
    </row>
    <row r="124" spans="1:10">
      <c r="A124"/>
      <c r="B124"/>
      <c r="C124"/>
      <c r="D124"/>
      <c r="E124"/>
      <c r="F124"/>
      <c r="G124" s="50"/>
      <c r="H124" s="50"/>
      <c r="I124" s="50"/>
      <c r="J124" s="50"/>
    </row>
    <row r="125" spans="1:10">
      <c r="A125"/>
      <c r="B125"/>
      <c r="C125"/>
      <c r="D125"/>
      <c r="E125"/>
      <c r="F125"/>
      <c r="G125" s="50"/>
      <c r="H125" s="50"/>
      <c r="I125" s="50"/>
      <c r="J125" s="50"/>
    </row>
    <row r="126" spans="1:10">
      <c r="A126"/>
      <c r="B126"/>
      <c r="C126"/>
      <c r="D126"/>
      <c r="E126"/>
      <c r="F126"/>
      <c r="G126" s="50"/>
      <c r="H126" s="50"/>
      <c r="I126" s="50"/>
      <c r="J126" s="50"/>
    </row>
    <row r="127" spans="1:10">
      <c r="A127"/>
      <c r="B127"/>
      <c r="C127"/>
      <c r="D127"/>
      <c r="E127"/>
      <c r="F127"/>
      <c r="G127" s="50"/>
      <c r="H127" s="50"/>
      <c r="I127" s="50"/>
      <c r="J127" s="50"/>
    </row>
    <row r="128" spans="1:10">
      <c r="A128"/>
      <c r="B128"/>
      <c r="C128"/>
      <c r="D128"/>
      <c r="E128"/>
      <c r="F128"/>
      <c r="G128" s="50"/>
      <c r="H128" s="50"/>
      <c r="I128" s="50"/>
      <c r="J128" s="50"/>
    </row>
    <row r="129" spans="1:10">
      <c r="A129"/>
      <c r="B129"/>
      <c r="C129"/>
      <c r="D129"/>
      <c r="E129"/>
      <c r="F129"/>
      <c r="G129" s="50"/>
      <c r="H129" s="50"/>
      <c r="I129" s="50"/>
      <c r="J129" s="50"/>
    </row>
    <row r="130" spans="1:10">
      <c r="A130"/>
      <c r="B130"/>
      <c r="C130"/>
      <c r="D130"/>
      <c r="E130"/>
      <c r="F130"/>
      <c r="G130" s="50"/>
      <c r="H130" s="50"/>
      <c r="I130" s="50"/>
      <c r="J130" s="50"/>
    </row>
    <row r="131" spans="1:10">
      <c r="A131"/>
      <c r="B131"/>
      <c r="C131"/>
      <c r="D131"/>
      <c r="E131"/>
      <c r="F131"/>
      <c r="G131" s="50"/>
      <c r="H131" s="50"/>
      <c r="I131" s="50"/>
      <c r="J131" s="50"/>
    </row>
    <row r="132" spans="1:10">
      <c r="A132"/>
      <c r="B132"/>
      <c r="C132"/>
      <c r="D132"/>
      <c r="E132"/>
      <c r="F132"/>
      <c r="G132" s="50"/>
      <c r="H132" s="50"/>
      <c r="I132" s="50"/>
      <c r="J132" s="50"/>
    </row>
    <row r="133" spans="1:10">
      <c r="A133"/>
      <c r="B133"/>
      <c r="C133"/>
      <c r="D133"/>
      <c r="E133"/>
      <c r="F133"/>
      <c r="G133" s="50"/>
      <c r="H133" s="50"/>
      <c r="I133" s="50"/>
      <c r="J133" s="50"/>
    </row>
    <row r="134" spans="1:10">
      <c r="A134"/>
      <c r="B134"/>
      <c r="C134"/>
      <c r="D134"/>
      <c r="E134"/>
      <c r="F134"/>
      <c r="G134" s="50"/>
      <c r="H134" s="50"/>
      <c r="I134" s="50"/>
      <c r="J134" s="50"/>
    </row>
    <row r="135" spans="1:10">
      <c r="A135"/>
      <c r="B135"/>
      <c r="C135"/>
      <c r="D135"/>
      <c r="E135"/>
      <c r="F135"/>
      <c r="G135" s="50"/>
      <c r="H135" s="50"/>
      <c r="I135" s="50"/>
      <c r="J135" s="50"/>
    </row>
    <row r="136" spans="1:10">
      <c r="A136"/>
      <c r="B136"/>
      <c r="C136"/>
      <c r="D136"/>
      <c r="E136"/>
      <c r="F136"/>
      <c r="G136" s="50"/>
      <c r="H136" s="50"/>
      <c r="I136" s="50"/>
      <c r="J136" s="50"/>
    </row>
    <row r="137" spans="1:10">
      <c r="A137"/>
      <c r="B137"/>
      <c r="C137"/>
      <c r="D137"/>
      <c r="E137"/>
      <c r="F137"/>
      <c r="G137" s="50"/>
      <c r="H137" s="50"/>
      <c r="I137" s="50"/>
      <c r="J137" s="50"/>
    </row>
    <row r="138" spans="1:10">
      <c r="A138"/>
      <c r="B138"/>
      <c r="C138"/>
      <c r="D138"/>
      <c r="E138"/>
      <c r="F138"/>
      <c r="G138" s="50"/>
      <c r="H138" s="50"/>
      <c r="I138" s="50"/>
      <c r="J138" s="50"/>
    </row>
    <row r="139" spans="1:10">
      <c r="A139"/>
      <c r="B139"/>
      <c r="C139"/>
      <c r="D139"/>
      <c r="E139"/>
      <c r="F139"/>
      <c r="G139" s="50"/>
      <c r="H139" s="50"/>
      <c r="I139" s="50"/>
      <c r="J139" s="50"/>
    </row>
    <row r="140" spans="1:10">
      <c r="A140"/>
      <c r="B140"/>
      <c r="C140"/>
      <c r="D140"/>
      <c r="E140"/>
      <c r="F140"/>
      <c r="G140" s="50"/>
      <c r="H140" s="50"/>
      <c r="I140" s="50"/>
      <c r="J140" s="50"/>
    </row>
    <row r="141" spans="1:10">
      <c r="A141"/>
      <c r="B141"/>
      <c r="C141"/>
      <c r="D141"/>
      <c r="E141"/>
      <c r="F141"/>
      <c r="G141" s="50"/>
      <c r="H141" s="50"/>
      <c r="I141" s="50"/>
      <c r="J141" s="50"/>
    </row>
    <row r="142" spans="1:10">
      <c r="A142"/>
      <c r="B142"/>
      <c r="C142"/>
      <c r="D142"/>
      <c r="E142"/>
      <c r="F142"/>
      <c r="G142" s="50"/>
      <c r="H142" s="50"/>
      <c r="I142" s="50"/>
      <c r="J142" s="50"/>
    </row>
    <row r="143" spans="1:10">
      <c r="A143"/>
      <c r="B143"/>
      <c r="C143"/>
      <c r="D143"/>
      <c r="E143"/>
      <c r="F143"/>
      <c r="G143" s="50"/>
      <c r="H143" s="50"/>
      <c r="I143" s="50"/>
      <c r="J143" s="50"/>
    </row>
    <row r="144" spans="1:10">
      <c r="A144"/>
      <c r="B144"/>
      <c r="C144"/>
      <c r="D144"/>
      <c r="E144"/>
      <c r="F144"/>
      <c r="G144" s="50"/>
      <c r="H144" s="50"/>
      <c r="I144" s="50"/>
      <c r="J144" s="50"/>
    </row>
    <row r="145" spans="1:10">
      <c r="A145"/>
      <c r="B145"/>
      <c r="C145"/>
      <c r="D145"/>
      <c r="E145"/>
      <c r="F145"/>
      <c r="G145" s="50"/>
      <c r="H145" s="50"/>
      <c r="I145" s="50"/>
      <c r="J145" s="50"/>
    </row>
    <row r="146" spans="1:10">
      <c r="A146"/>
      <c r="B146"/>
      <c r="C146"/>
      <c r="D146"/>
      <c r="E146"/>
      <c r="F146"/>
      <c r="G146" s="50"/>
      <c r="H146" s="50"/>
      <c r="I146" s="50"/>
      <c r="J146" s="50"/>
    </row>
    <row r="147" spans="1:10">
      <c r="A147"/>
      <c r="B147"/>
      <c r="C147"/>
      <c r="D147"/>
      <c r="E147"/>
      <c r="F147"/>
      <c r="G147" s="50"/>
      <c r="H147" s="50"/>
      <c r="I147" s="50"/>
      <c r="J147" s="50"/>
    </row>
    <row r="148" spans="1:10">
      <c r="A148"/>
      <c r="B148"/>
      <c r="C148"/>
      <c r="D148"/>
      <c r="E148"/>
      <c r="F148"/>
      <c r="G148" s="50"/>
      <c r="H148" s="50"/>
      <c r="I148" s="50"/>
      <c r="J148" s="50"/>
    </row>
    <row r="149" spans="1:10">
      <c r="A149"/>
      <c r="B149"/>
      <c r="C149"/>
      <c r="D149"/>
      <c r="E149"/>
      <c r="F149"/>
      <c r="G149" s="50"/>
      <c r="H149" s="50"/>
      <c r="I149" s="50"/>
      <c r="J149" s="50"/>
    </row>
    <row r="150" spans="1:10">
      <c r="A150"/>
      <c r="B150"/>
      <c r="C150"/>
      <c r="D150"/>
      <c r="E150"/>
      <c r="F150"/>
      <c r="G150" s="50"/>
      <c r="H150" s="50"/>
      <c r="I150" s="50"/>
      <c r="J150" s="50"/>
    </row>
    <row r="151" spans="1:10">
      <c r="A151"/>
      <c r="B151"/>
      <c r="C151"/>
      <c r="D151"/>
      <c r="E151"/>
      <c r="F151"/>
      <c r="G151" s="50"/>
      <c r="H151" s="50"/>
      <c r="I151" s="50"/>
      <c r="J151" s="50"/>
    </row>
    <row r="152" spans="1:10">
      <c r="A152"/>
      <c r="B152"/>
      <c r="C152"/>
      <c r="D152"/>
      <c r="E152"/>
      <c r="F152"/>
      <c r="G152" s="50"/>
      <c r="H152" s="50"/>
      <c r="I152" s="50"/>
      <c r="J152" s="50"/>
    </row>
    <row r="153" spans="1:10">
      <c r="A153"/>
      <c r="B153"/>
      <c r="C153"/>
      <c r="D153"/>
      <c r="E153"/>
      <c r="F153"/>
      <c r="G153" s="50"/>
      <c r="H153" s="50"/>
      <c r="I153" s="50"/>
      <c r="J153" s="50"/>
    </row>
    <row r="154" spans="1:10">
      <c r="A154"/>
      <c r="B154"/>
      <c r="C154"/>
      <c r="D154"/>
      <c r="E154"/>
      <c r="F154"/>
      <c r="G154" s="50"/>
      <c r="H154" s="50"/>
      <c r="I154" s="50"/>
      <c r="J154" s="50"/>
    </row>
    <row r="155" spans="1:10">
      <c r="A155"/>
      <c r="B155"/>
      <c r="C155"/>
      <c r="D155"/>
      <c r="E155"/>
      <c r="F155"/>
      <c r="G155" s="50"/>
      <c r="H155" s="50"/>
      <c r="I155" s="50"/>
      <c r="J155" s="50"/>
    </row>
    <row r="156" spans="1:10">
      <c r="A156"/>
      <c r="B156"/>
      <c r="C156"/>
      <c r="D156"/>
      <c r="E156"/>
      <c r="F156"/>
      <c r="G156" s="50"/>
      <c r="H156" s="50"/>
      <c r="I156" s="50"/>
      <c r="J156" s="50"/>
    </row>
    <row r="157" spans="1:10">
      <c r="A157"/>
      <c r="B157"/>
      <c r="C157"/>
      <c r="D157"/>
      <c r="E157"/>
      <c r="F157"/>
      <c r="G157" s="50"/>
      <c r="H157" s="50"/>
      <c r="I157" s="50"/>
      <c r="J157" s="50"/>
    </row>
    <row r="158" spans="1:10">
      <c r="A158"/>
      <c r="B158"/>
      <c r="C158"/>
      <c r="D158"/>
      <c r="E158"/>
      <c r="F158"/>
      <c r="G158" s="50"/>
      <c r="H158" s="50"/>
      <c r="I158" s="50"/>
      <c r="J158" s="50"/>
    </row>
    <row r="159" spans="1:10">
      <c r="A159"/>
      <c r="B159"/>
      <c r="C159"/>
      <c r="D159"/>
      <c r="E159"/>
      <c r="F159"/>
      <c r="G159" s="50"/>
      <c r="H159" s="50"/>
      <c r="I159" s="50"/>
      <c r="J159" s="50"/>
    </row>
    <row r="160" spans="1:10">
      <c r="A160"/>
      <c r="B160"/>
      <c r="C160"/>
      <c r="D160"/>
      <c r="E160"/>
      <c r="F160"/>
      <c r="G160" s="50"/>
      <c r="H160" s="50"/>
      <c r="I160" s="50"/>
      <c r="J160" s="50"/>
    </row>
    <row r="161" spans="1:10">
      <c r="A161"/>
      <c r="B161"/>
      <c r="C161"/>
      <c r="D161"/>
      <c r="E161"/>
      <c r="F161"/>
      <c r="G161" s="50"/>
      <c r="H161" s="50"/>
      <c r="I161" s="50"/>
      <c r="J161" s="50"/>
    </row>
    <row r="162" spans="1:10">
      <c r="A162"/>
      <c r="B162"/>
      <c r="C162"/>
      <c r="D162"/>
      <c r="E162"/>
      <c r="F162"/>
      <c r="G162" s="50"/>
      <c r="H162" s="50"/>
      <c r="I162" s="50"/>
      <c r="J162" s="50"/>
    </row>
    <row r="163" spans="1:10">
      <c r="A163"/>
      <c r="B163"/>
      <c r="C163"/>
      <c r="D163"/>
      <c r="E163"/>
      <c r="F163"/>
      <c r="G163" s="50"/>
      <c r="H163" s="50"/>
      <c r="I163" s="50"/>
      <c r="J163" s="50"/>
    </row>
    <row r="164" spans="1:10">
      <c r="A164"/>
      <c r="B164"/>
      <c r="C164"/>
      <c r="D164"/>
      <c r="E164"/>
      <c r="F164"/>
      <c r="G164" s="50"/>
      <c r="H164" s="50"/>
      <c r="I164" s="50"/>
      <c r="J164" s="50"/>
    </row>
    <row r="165" spans="1:10">
      <c r="A165"/>
      <c r="B165"/>
      <c r="C165"/>
      <c r="D165"/>
      <c r="E165"/>
      <c r="F165"/>
      <c r="G165" s="50"/>
      <c r="H165" s="50"/>
      <c r="I165" s="50"/>
      <c r="J165" s="50"/>
    </row>
    <row r="166" spans="1:10">
      <c r="A166"/>
      <c r="B166"/>
      <c r="C166"/>
      <c r="D166"/>
      <c r="E166"/>
      <c r="F166"/>
      <c r="G166" s="50"/>
      <c r="H166" s="50"/>
      <c r="I166" s="50"/>
      <c r="J166" s="50"/>
    </row>
    <row r="167" spans="1:10">
      <c r="A167"/>
      <c r="B167"/>
      <c r="C167"/>
      <c r="D167"/>
      <c r="E167"/>
      <c r="F167"/>
      <c r="G167" s="50"/>
      <c r="H167" s="50"/>
      <c r="I167" s="50"/>
      <c r="J167" s="50"/>
    </row>
    <row r="168" spans="1:10">
      <c r="A168"/>
      <c r="B168"/>
      <c r="C168"/>
      <c r="D168"/>
      <c r="E168"/>
      <c r="F168"/>
      <c r="G168" s="50"/>
      <c r="H168" s="50"/>
      <c r="I168" s="50"/>
      <c r="J168" s="50"/>
    </row>
    <row r="169" spans="1:10">
      <c r="A169"/>
      <c r="B169"/>
      <c r="C169"/>
      <c r="D169"/>
      <c r="E169"/>
      <c r="F169"/>
      <c r="G169" s="50"/>
      <c r="H169" s="50"/>
      <c r="I169" s="50"/>
      <c r="J169" s="50"/>
    </row>
    <row r="170" spans="1:10">
      <c r="A170"/>
      <c r="B170"/>
      <c r="C170"/>
      <c r="D170"/>
      <c r="E170"/>
      <c r="F170"/>
      <c r="G170" s="50"/>
      <c r="H170" s="50"/>
      <c r="I170" s="50"/>
      <c r="J170" s="50"/>
    </row>
    <row r="171" spans="1:10">
      <c r="A171"/>
      <c r="B171"/>
      <c r="C171"/>
      <c r="D171"/>
      <c r="E171"/>
      <c r="F171"/>
      <c r="G171" s="50"/>
      <c r="H171" s="50"/>
      <c r="I171" s="50"/>
      <c r="J171" s="50"/>
    </row>
    <row r="172" spans="1:10">
      <c r="A172"/>
      <c r="B172"/>
      <c r="C172"/>
      <c r="D172"/>
      <c r="E172"/>
      <c r="F172"/>
      <c r="G172" s="50"/>
      <c r="H172" s="50"/>
      <c r="I172" s="50"/>
      <c r="J172" s="50"/>
    </row>
    <row r="173" spans="1:10">
      <c r="A173"/>
      <c r="B173"/>
      <c r="C173"/>
      <c r="D173"/>
      <c r="E173"/>
      <c r="F173"/>
      <c r="G173" s="50"/>
      <c r="H173" s="50"/>
      <c r="I173" s="50"/>
      <c r="J173" s="50"/>
    </row>
    <row r="174" spans="1:10">
      <c r="A174"/>
      <c r="B174"/>
      <c r="C174"/>
      <c r="D174"/>
      <c r="E174"/>
      <c r="F174"/>
      <c r="G174" s="50"/>
      <c r="H174" s="50"/>
      <c r="I174" s="50"/>
      <c r="J174" s="50"/>
    </row>
    <row r="175" spans="1:10">
      <c r="A175"/>
      <c r="B175"/>
      <c r="C175"/>
      <c r="D175"/>
      <c r="E175"/>
      <c r="F175"/>
      <c r="G175" s="50"/>
      <c r="H175" s="50"/>
      <c r="I175" s="50"/>
      <c r="J175" s="50"/>
    </row>
    <row r="176" spans="1:10">
      <c r="A176"/>
      <c r="B176"/>
      <c r="C176"/>
      <c r="D176"/>
      <c r="E176"/>
      <c r="F176"/>
      <c r="G176" s="50"/>
      <c r="H176" s="50"/>
      <c r="I176" s="50"/>
      <c r="J176" s="50"/>
    </row>
    <row r="177" spans="1:10">
      <c r="A177"/>
      <c r="B177"/>
      <c r="C177"/>
      <c r="D177"/>
      <c r="E177"/>
      <c r="F177"/>
      <c r="G177" s="50"/>
      <c r="H177" s="50"/>
      <c r="I177" s="50"/>
      <c r="J177" s="50"/>
    </row>
    <row r="178" spans="1:10">
      <c r="A178"/>
      <c r="B178"/>
      <c r="C178"/>
      <c r="D178"/>
      <c r="E178"/>
      <c r="F178"/>
      <c r="G178" s="50"/>
      <c r="H178" s="50"/>
      <c r="I178" s="50"/>
      <c r="J178" s="50"/>
    </row>
    <row r="179" spans="1:10">
      <c r="A179"/>
      <c r="B179"/>
      <c r="C179"/>
      <c r="D179"/>
      <c r="E179"/>
      <c r="F179"/>
      <c r="G179" s="50"/>
      <c r="H179" s="50"/>
      <c r="I179" s="50"/>
      <c r="J179" s="50"/>
    </row>
    <row r="180" spans="1:10">
      <c r="A180"/>
      <c r="B180"/>
      <c r="C180"/>
      <c r="D180"/>
      <c r="E180"/>
      <c r="F180"/>
      <c r="G180" s="50"/>
      <c r="H180" s="50"/>
      <c r="I180" s="50"/>
      <c r="J180" s="50"/>
    </row>
    <row r="181" spans="1:10">
      <c r="A181"/>
      <c r="B181"/>
      <c r="C181"/>
      <c r="D181"/>
      <c r="E181"/>
      <c r="F181"/>
      <c r="G181" s="50"/>
      <c r="H181" s="50"/>
      <c r="I181" s="50"/>
      <c r="J181" s="50"/>
    </row>
    <row r="182" spans="1:10">
      <c r="A182"/>
      <c r="B182"/>
      <c r="C182"/>
      <c r="D182"/>
      <c r="E182"/>
      <c r="F182"/>
      <c r="G182" s="50"/>
      <c r="H182" s="50"/>
      <c r="I182" s="50"/>
      <c r="J182" s="50"/>
    </row>
    <row r="183" spans="1:10">
      <c r="A183"/>
      <c r="B183"/>
      <c r="C183"/>
      <c r="D183"/>
      <c r="E183"/>
      <c r="F183"/>
      <c r="G183" s="50"/>
      <c r="H183" s="50"/>
      <c r="I183" s="50"/>
      <c r="J183" s="50"/>
    </row>
    <row r="184" spans="1:10">
      <c r="A184"/>
      <c r="B184"/>
      <c r="C184"/>
      <c r="D184"/>
      <c r="E184"/>
      <c r="F184"/>
      <c r="G184" s="50"/>
      <c r="H184" s="50"/>
      <c r="I184" s="50"/>
      <c r="J184" s="50"/>
    </row>
    <row r="185" spans="1:10">
      <c r="A185"/>
      <c r="B185"/>
      <c r="C185"/>
      <c r="D185"/>
      <c r="E185"/>
      <c r="F185"/>
      <c r="G185" s="50"/>
      <c r="H185" s="50"/>
      <c r="I185" s="50"/>
      <c r="J185" s="50"/>
    </row>
    <row r="186" spans="1:10">
      <c r="A186"/>
      <c r="B186"/>
      <c r="C186"/>
      <c r="D186"/>
      <c r="E186"/>
      <c r="F186"/>
      <c r="G186" s="50"/>
      <c r="H186" s="50"/>
      <c r="I186" s="50"/>
      <c r="J186" s="50"/>
    </row>
    <row r="187" spans="1:10">
      <c r="A187"/>
      <c r="B187"/>
      <c r="C187"/>
      <c r="D187"/>
      <c r="E187"/>
      <c r="F187"/>
      <c r="G187" s="50"/>
      <c r="H187" s="50"/>
      <c r="I187" s="50"/>
      <c r="J187" s="50"/>
    </row>
    <row r="188" spans="1:10">
      <c r="A188"/>
      <c r="B188"/>
      <c r="C188"/>
      <c r="D188"/>
      <c r="E188"/>
      <c r="F188"/>
      <c r="G188" s="50"/>
      <c r="H188" s="50"/>
      <c r="I188" s="50"/>
      <c r="J188" s="50"/>
    </row>
    <row r="189" spans="1:10">
      <c r="A189"/>
      <c r="B189"/>
      <c r="C189"/>
      <c r="D189"/>
      <c r="E189"/>
      <c r="F189"/>
      <c r="G189" s="50"/>
      <c r="H189" s="50"/>
      <c r="I189" s="50"/>
      <c r="J189" s="50"/>
    </row>
    <row r="190" spans="1:10">
      <c r="A190"/>
      <c r="B190"/>
      <c r="C190"/>
      <c r="D190"/>
      <c r="E190"/>
      <c r="F190"/>
      <c r="G190" s="50"/>
      <c r="H190" s="50"/>
      <c r="I190" s="50"/>
      <c r="J190" s="50"/>
    </row>
    <row r="191" spans="1:10">
      <c r="A191"/>
      <c r="B191"/>
      <c r="C191"/>
      <c r="D191"/>
      <c r="E191"/>
      <c r="F191"/>
      <c r="G191" s="50"/>
      <c r="H191" s="50"/>
      <c r="I191" s="50"/>
      <c r="J191" s="50"/>
    </row>
    <row r="192" spans="1:10">
      <c r="A192"/>
      <c r="B192"/>
      <c r="C192"/>
      <c r="D192"/>
      <c r="E192"/>
      <c r="F192"/>
      <c r="G192" s="50"/>
      <c r="H192" s="50"/>
      <c r="I192" s="50"/>
      <c r="J192" s="50"/>
    </row>
    <row r="193" spans="1:10">
      <c r="A193"/>
      <c r="B193"/>
      <c r="C193"/>
      <c r="D193"/>
      <c r="E193"/>
      <c r="F193"/>
      <c r="G193" s="50"/>
      <c r="H193" s="50"/>
      <c r="I193" s="50"/>
      <c r="J193" s="50"/>
    </row>
    <row r="194" spans="1:10">
      <c r="A194"/>
      <c r="B194"/>
      <c r="C194"/>
      <c r="D194"/>
      <c r="E194"/>
      <c r="F194"/>
      <c r="G194" s="50"/>
      <c r="H194" s="50"/>
      <c r="I194" s="50"/>
      <c r="J194" s="50"/>
    </row>
    <row r="195" spans="1:10">
      <c r="A195"/>
      <c r="B195"/>
      <c r="C195"/>
      <c r="D195"/>
      <c r="E195"/>
      <c r="F195"/>
      <c r="G195" s="50"/>
      <c r="H195" s="50"/>
      <c r="I195" s="50"/>
      <c r="J195" s="50"/>
    </row>
    <row r="196" spans="1:10">
      <c r="A196"/>
      <c r="B196"/>
      <c r="C196"/>
      <c r="D196"/>
      <c r="E196"/>
      <c r="F196"/>
      <c r="G196" s="50"/>
      <c r="H196" s="50"/>
      <c r="I196" s="50"/>
      <c r="J196" s="50"/>
    </row>
    <row r="197" spans="1:10">
      <c r="A197"/>
      <c r="B197"/>
      <c r="C197"/>
      <c r="D197"/>
      <c r="E197"/>
      <c r="F197"/>
      <c r="G197" s="50"/>
      <c r="H197" s="50"/>
      <c r="I197" s="50"/>
      <c r="J197" s="50"/>
    </row>
    <row r="198" spans="1:10">
      <c r="A198"/>
      <c r="B198"/>
      <c r="C198"/>
      <c r="D198"/>
      <c r="E198"/>
      <c r="F198"/>
      <c r="G198" s="50"/>
      <c r="H198" s="50"/>
      <c r="I198" s="50"/>
      <c r="J198" s="50"/>
    </row>
    <row r="199" spans="1:10">
      <c r="A199"/>
      <c r="B199"/>
      <c r="C199"/>
      <c r="D199"/>
      <c r="E199"/>
      <c r="F199"/>
      <c r="G199" s="50"/>
      <c r="H199" s="50"/>
      <c r="I199" s="50"/>
      <c r="J199" s="50"/>
    </row>
    <row r="200" spans="1:10">
      <c r="A200"/>
      <c r="B200"/>
      <c r="C200"/>
      <c r="D200"/>
      <c r="E200"/>
      <c r="F200"/>
      <c r="G200" s="50"/>
      <c r="H200" s="50"/>
      <c r="I200" s="50"/>
      <c r="J200" s="50"/>
    </row>
    <row r="201" spans="1:10">
      <c r="A201"/>
      <c r="B201"/>
      <c r="C201"/>
      <c r="D201"/>
      <c r="E201"/>
      <c r="F201"/>
      <c r="G201" s="50"/>
      <c r="H201" s="50"/>
      <c r="I201" s="50"/>
      <c r="J201" s="50"/>
    </row>
    <row r="202" spans="1:10">
      <c r="A202"/>
      <c r="B202"/>
      <c r="C202"/>
      <c r="D202"/>
      <c r="E202"/>
      <c r="F202"/>
      <c r="G202" s="50"/>
      <c r="H202" s="50"/>
      <c r="I202" s="50"/>
      <c r="J202" s="50"/>
    </row>
    <row r="203" spans="1:10">
      <c r="A203"/>
      <c r="B203"/>
      <c r="C203"/>
      <c r="D203"/>
      <c r="E203"/>
      <c r="F203"/>
      <c r="G203" s="50"/>
      <c r="H203" s="50"/>
      <c r="I203" s="50"/>
      <c r="J203" s="50"/>
    </row>
    <row r="204" spans="1:10">
      <c r="A204"/>
      <c r="B204"/>
      <c r="C204"/>
      <c r="D204"/>
      <c r="E204"/>
      <c r="F204"/>
      <c r="G204" s="50"/>
      <c r="H204" s="50"/>
      <c r="I204" s="50"/>
      <c r="J204" s="50"/>
    </row>
    <row r="205" spans="1:10">
      <c r="A205"/>
      <c r="B205"/>
      <c r="C205"/>
      <c r="D205"/>
      <c r="E205"/>
      <c r="F205"/>
      <c r="G205" s="50"/>
      <c r="H205" s="50"/>
      <c r="I205" s="50"/>
      <c r="J205" s="50"/>
    </row>
    <row r="206" spans="1:10">
      <c r="A206"/>
      <c r="B206"/>
      <c r="C206"/>
      <c r="D206"/>
      <c r="E206"/>
      <c r="F206"/>
      <c r="G206" s="50"/>
      <c r="H206" s="50"/>
      <c r="I206" s="50"/>
      <c r="J206" s="50"/>
    </row>
    <row r="207" spans="1:10">
      <c r="A207"/>
      <c r="B207"/>
      <c r="C207"/>
      <c r="D207"/>
      <c r="E207"/>
      <c r="F207"/>
      <c r="G207" s="50"/>
      <c r="H207" s="50"/>
      <c r="I207" s="50"/>
      <c r="J207" s="50"/>
    </row>
    <row r="208" spans="1:10">
      <c r="A208"/>
      <c r="B208"/>
      <c r="C208"/>
      <c r="D208"/>
      <c r="E208"/>
      <c r="F208"/>
      <c r="G208" s="50"/>
      <c r="H208" s="50"/>
      <c r="I208" s="50"/>
      <c r="J208" s="50"/>
    </row>
    <row r="209" spans="1:10">
      <c r="A209"/>
      <c r="B209"/>
      <c r="C209"/>
      <c r="D209"/>
      <c r="E209"/>
      <c r="F209"/>
      <c r="G209" s="50"/>
      <c r="H209" s="50"/>
      <c r="I209" s="50"/>
      <c r="J209" s="50"/>
    </row>
    <row r="210" spans="1:10">
      <c r="A210"/>
      <c r="B210"/>
      <c r="C210"/>
      <c r="D210"/>
      <c r="E210"/>
      <c r="F210"/>
      <c r="G210" s="50"/>
      <c r="H210" s="50"/>
      <c r="I210" s="50"/>
      <c r="J210" s="50"/>
    </row>
    <row r="211" spans="1:10">
      <c r="A211"/>
      <c r="B211"/>
      <c r="C211"/>
      <c r="D211"/>
      <c r="E211"/>
      <c r="F211"/>
      <c r="G211" s="50"/>
      <c r="H211" s="50"/>
      <c r="I211" s="50"/>
      <c r="J211" s="50"/>
    </row>
    <row r="212" spans="1:10">
      <c r="A212"/>
      <c r="B212"/>
      <c r="C212"/>
      <c r="D212"/>
      <c r="E212"/>
      <c r="F212"/>
      <c r="G212" s="50"/>
      <c r="H212" s="50"/>
      <c r="I212" s="50"/>
      <c r="J212" s="50"/>
    </row>
    <row r="213" spans="1:10">
      <c r="A213"/>
      <c r="B213"/>
      <c r="C213"/>
      <c r="D213"/>
      <c r="E213"/>
      <c r="F213"/>
      <c r="G213" s="50"/>
      <c r="H213" s="50"/>
      <c r="I213" s="50"/>
      <c r="J213" s="50"/>
    </row>
    <row r="214" spans="1:10">
      <c r="A214"/>
      <c r="B214"/>
      <c r="C214"/>
      <c r="D214"/>
      <c r="E214"/>
      <c r="F214"/>
      <c r="G214" s="50"/>
      <c r="H214" s="50"/>
      <c r="I214" s="50"/>
      <c r="J214" s="50"/>
    </row>
    <row r="215" spans="1:10">
      <c r="A215"/>
      <c r="B215"/>
      <c r="C215"/>
      <c r="D215"/>
      <c r="E215"/>
      <c r="F215"/>
      <c r="G215" s="50"/>
      <c r="H215" s="50"/>
      <c r="I215" s="50"/>
      <c r="J215" s="50"/>
    </row>
    <row r="216" spans="1:10">
      <c r="A216"/>
      <c r="B216"/>
      <c r="C216"/>
      <c r="D216"/>
      <c r="E216"/>
      <c r="F216"/>
      <c r="G216" s="50"/>
      <c r="H216" s="50"/>
      <c r="I216" s="50"/>
      <c r="J216" s="50"/>
    </row>
    <row r="217" spans="1:10">
      <c r="A217"/>
      <c r="B217"/>
      <c r="C217"/>
      <c r="D217"/>
      <c r="E217"/>
      <c r="F217"/>
      <c r="G217" s="50"/>
      <c r="H217" s="50"/>
      <c r="I217" s="50"/>
      <c r="J217" s="50"/>
    </row>
    <row r="218" spans="1:10">
      <c r="A218"/>
      <c r="B218"/>
      <c r="C218"/>
      <c r="D218"/>
      <c r="E218"/>
      <c r="F218"/>
      <c r="G218" s="50"/>
      <c r="H218" s="50"/>
      <c r="I218" s="50"/>
      <c r="J218" s="50"/>
    </row>
    <row r="219" spans="1:10">
      <c r="A219"/>
      <c r="B219"/>
      <c r="C219"/>
      <c r="D219"/>
      <c r="E219"/>
      <c r="F219"/>
      <c r="G219" s="50"/>
      <c r="H219" s="50"/>
      <c r="I219" s="50"/>
      <c r="J219" s="50"/>
    </row>
    <row r="220" spans="1:10">
      <c r="A220"/>
      <c r="B220"/>
      <c r="C220"/>
      <c r="D220"/>
      <c r="E220"/>
      <c r="F220"/>
      <c r="G220" s="50"/>
      <c r="H220" s="50"/>
      <c r="I220" s="50"/>
      <c r="J220" s="50"/>
    </row>
    <row r="221" spans="1:10">
      <c r="A221"/>
      <c r="B221"/>
      <c r="C221"/>
      <c r="D221"/>
      <c r="E221"/>
      <c r="F221"/>
      <c r="G221" s="50"/>
      <c r="H221" s="50"/>
      <c r="I221" s="50"/>
      <c r="J221" s="50"/>
    </row>
    <row r="222" spans="1:10">
      <c r="A222"/>
      <c r="B222"/>
      <c r="C222"/>
      <c r="D222"/>
      <c r="E222"/>
      <c r="F222"/>
      <c r="G222" s="50"/>
      <c r="H222" s="50"/>
      <c r="I222" s="50"/>
      <c r="J222" s="50"/>
    </row>
    <row r="223" spans="1:10">
      <c r="A223"/>
      <c r="B223"/>
      <c r="C223"/>
      <c r="D223"/>
      <c r="E223"/>
      <c r="F223"/>
      <c r="G223" s="50"/>
      <c r="H223" s="50"/>
      <c r="I223" s="50"/>
      <c r="J223" s="50"/>
    </row>
    <row r="224" spans="1:10">
      <c r="A224"/>
      <c r="B224"/>
      <c r="C224"/>
      <c r="D224"/>
      <c r="E224"/>
      <c r="F224"/>
      <c r="G224" s="50"/>
      <c r="H224" s="50"/>
      <c r="I224" s="50"/>
      <c r="J224" s="50"/>
    </row>
    <row r="225" spans="1:10">
      <c r="A225"/>
      <c r="B225"/>
      <c r="C225"/>
      <c r="D225"/>
      <c r="E225"/>
      <c r="F225"/>
      <c r="G225" s="50"/>
      <c r="H225" s="50"/>
      <c r="I225" s="50"/>
      <c r="J225" s="50"/>
    </row>
    <row r="226" spans="1:10">
      <c r="A226"/>
      <c r="B226"/>
      <c r="C226"/>
      <c r="D226"/>
      <c r="E226"/>
      <c r="F226"/>
      <c r="G226" s="50"/>
      <c r="H226" s="50"/>
      <c r="I226" s="50"/>
      <c r="J226" s="50"/>
    </row>
    <row r="227" spans="1:10">
      <c r="A227"/>
      <c r="B227"/>
      <c r="C227"/>
      <c r="D227"/>
      <c r="E227"/>
      <c r="F227"/>
      <c r="G227" s="50"/>
      <c r="H227" s="50"/>
      <c r="I227" s="50"/>
      <c r="J227" s="50"/>
    </row>
    <row r="228" spans="1:10">
      <c r="A228"/>
      <c r="B228"/>
      <c r="C228"/>
      <c r="D228"/>
      <c r="E228"/>
      <c r="F228"/>
      <c r="G228" s="50"/>
      <c r="H228" s="50"/>
      <c r="I228" s="50"/>
      <c r="J228" s="50"/>
    </row>
    <row r="229" spans="1:10">
      <c r="A229"/>
      <c r="B229"/>
      <c r="C229"/>
      <c r="D229"/>
      <c r="E229"/>
      <c r="F229"/>
      <c r="G229" s="50"/>
      <c r="H229" s="50"/>
      <c r="I229" s="50"/>
      <c r="J229" s="50"/>
    </row>
    <row r="230" spans="1:10">
      <c r="A230"/>
      <c r="B230"/>
      <c r="C230"/>
      <c r="D230"/>
      <c r="E230"/>
      <c r="F230"/>
      <c r="G230" s="50"/>
      <c r="H230" s="50"/>
      <c r="I230" s="50"/>
      <c r="J230" s="50"/>
    </row>
    <row r="231" spans="1:10">
      <c r="A231"/>
      <c r="B231"/>
      <c r="C231"/>
      <c r="D231"/>
      <c r="E231"/>
      <c r="F231"/>
      <c r="G231" s="50"/>
      <c r="H231" s="50"/>
      <c r="I231" s="50"/>
      <c r="J231" s="50"/>
    </row>
    <row r="232" spans="1:10">
      <c r="A232"/>
      <c r="B232"/>
      <c r="C232"/>
      <c r="D232"/>
      <c r="E232"/>
      <c r="F232"/>
      <c r="G232" s="50"/>
      <c r="H232" s="50"/>
      <c r="I232" s="50"/>
      <c r="J232" s="50"/>
    </row>
    <row r="233" spans="1:10">
      <c r="A233"/>
      <c r="B233"/>
      <c r="C233"/>
      <c r="D233"/>
      <c r="E233"/>
      <c r="F233"/>
      <c r="G233" s="50"/>
      <c r="H233" s="50"/>
      <c r="I233" s="50"/>
      <c r="J233" s="50"/>
    </row>
    <row r="234" spans="1:10">
      <c r="A234"/>
      <c r="B234"/>
      <c r="C234"/>
      <c r="D234"/>
      <c r="E234"/>
      <c r="F234"/>
      <c r="G234" s="50"/>
      <c r="H234" s="50"/>
      <c r="I234" s="50"/>
      <c r="J234" s="50"/>
    </row>
    <row r="235" spans="1:10">
      <c r="A235"/>
      <c r="B235"/>
      <c r="C235"/>
      <c r="D235"/>
      <c r="E235"/>
      <c r="F235"/>
      <c r="G235" s="50"/>
      <c r="H235" s="50"/>
      <c r="I235" s="50"/>
      <c r="J235" s="50"/>
    </row>
    <row r="236" spans="1:10">
      <c r="A236"/>
      <c r="B236"/>
      <c r="C236"/>
      <c r="D236"/>
      <c r="E236"/>
      <c r="F236"/>
      <c r="G236" s="50"/>
      <c r="H236" s="50"/>
      <c r="I236" s="50"/>
      <c r="J236" s="50"/>
    </row>
    <row r="237" spans="1:10">
      <c r="A237"/>
      <c r="B237"/>
      <c r="C237"/>
      <c r="D237"/>
      <c r="E237"/>
      <c r="F237"/>
      <c r="G237" s="50"/>
      <c r="H237" s="50"/>
      <c r="I237" s="50"/>
      <c r="J237" s="50"/>
    </row>
    <row r="238" spans="1:10">
      <c r="A238"/>
      <c r="B238"/>
      <c r="C238"/>
      <c r="D238"/>
      <c r="E238"/>
      <c r="F238"/>
      <c r="G238" s="50"/>
      <c r="H238" s="50"/>
      <c r="I238" s="50"/>
      <c r="J238" s="50"/>
    </row>
    <row r="239" spans="1:10">
      <c r="A239"/>
      <c r="B239"/>
      <c r="C239"/>
      <c r="D239"/>
      <c r="E239"/>
      <c r="F239"/>
      <c r="G239" s="50"/>
      <c r="H239" s="50"/>
      <c r="I239" s="50"/>
      <c r="J239" s="50"/>
    </row>
    <row r="240" spans="1:10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1:AI33"/>
  <sheetViews>
    <sheetView tabSelected="1" topLeftCell="H1" workbookViewId="0">
      <pane xSplit="1" ySplit="3" topLeftCell="AD16" activePane="bottomRight" state="frozen"/>
      <selection activeCell="H1" sqref="H1"/>
      <selection pane="topRight" activeCell="I1" sqref="I1"/>
      <selection pane="bottomLeft" activeCell="H4" sqref="H4"/>
      <selection pane="bottomRight" activeCell="AB36" sqref="AB36"/>
    </sheetView>
  </sheetViews>
  <sheetFormatPr defaultRowHeight="14.5"/>
  <cols>
    <col min="1" max="1" width="24.453125" hidden="1" customWidth="1"/>
    <col min="2" max="2" width="19.81640625" hidden="1" customWidth="1"/>
    <col min="3" max="3" width="18" hidden="1" customWidth="1"/>
    <col min="4" max="4" width="16.1796875" hidden="1" customWidth="1"/>
    <col min="5" max="5" width="27" hidden="1" customWidth="1"/>
    <col min="6" max="7" width="16.7265625" hidden="1" customWidth="1"/>
    <col min="8" max="8" width="54.81640625" customWidth="1"/>
    <col min="9" max="9" width="16.54296875" style="101" customWidth="1"/>
    <col min="10" max="11" width="16.26953125" style="101" customWidth="1"/>
    <col min="12" max="14" width="14.54296875" style="101" customWidth="1"/>
    <col min="15" max="15" width="14.7265625" style="96" customWidth="1"/>
    <col min="16" max="19" width="13.54296875" style="96" customWidth="1"/>
    <col min="20" max="34" width="14.90625" style="96" customWidth="1"/>
    <col min="35" max="35" width="54.1796875" style="101" customWidth="1"/>
  </cols>
  <sheetData>
    <row r="1" spans="1:35">
      <c r="Z1" s="96">
        <v>6858671.8943298515</v>
      </c>
    </row>
    <row r="2" spans="1:35" ht="29">
      <c r="A2" t="s">
        <v>18</v>
      </c>
      <c r="F2" s="7"/>
      <c r="G2" s="7"/>
      <c r="H2" s="95" t="s">
        <v>200</v>
      </c>
      <c r="I2" s="100"/>
      <c r="J2" s="100"/>
      <c r="K2" s="100"/>
    </row>
    <row r="3" spans="1:35" s="51" customFormat="1" ht="101.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2" t="s">
        <v>157</v>
      </c>
      <c r="J3" s="102" t="s">
        <v>187</v>
      </c>
      <c r="K3" s="102" t="s">
        <v>188</v>
      </c>
      <c r="L3" s="102" t="s">
        <v>189</v>
      </c>
      <c r="M3" s="102" t="s">
        <v>190</v>
      </c>
      <c r="N3" s="102" t="s">
        <v>191</v>
      </c>
      <c r="O3" s="97" t="s">
        <v>192</v>
      </c>
      <c r="P3" s="97" t="s">
        <v>193</v>
      </c>
      <c r="Q3" s="97" t="s">
        <v>194</v>
      </c>
      <c r="R3" s="97" t="s">
        <v>195</v>
      </c>
      <c r="S3" s="97" t="s">
        <v>196</v>
      </c>
      <c r="T3" s="97" t="s">
        <v>197</v>
      </c>
      <c r="U3" s="97" t="s">
        <v>198</v>
      </c>
      <c r="V3" s="97" t="s">
        <v>199</v>
      </c>
      <c r="W3" s="97" t="s">
        <v>201</v>
      </c>
      <c r="X3" s="97" t="s">
        <v>202</v>
      </c>
      <c r="Y3" s="97" t="s">
        <v>203</v>
      </c>
      <c r="Z3" s="97" t="s">
        <v>204</v>
      </c>
      <c r="AA3" s="97" t="s">
        <v>205</v>
      </c>
      <c r="AB3" s="97" t="s">
        <v>206</v>
      </c>
      <c r="AC3" s="97" t="s">
        <v>213</v>
      </c>
      <c r="AD3" s="97" t="s">
        <v>214</v>
      </c>
      <c r="AE3" s="97" t="s">
        <v>208</v>
      </c>
      <c r="AF3" s="97" t="s">
        <v>207</v>
      </c>
      <c r="AG3" s="97" t="s">
        <v>210</v>
      </c>
      <c r="AH3" s="97" t="s">
        <v>209</v>
      </c>
      <c r="AI3" s="61" t="s">
        <v>34</v>
      </c>
    </row>
    <row r="4" spans="1:35" s="51" customFormat="1">
      <c r="H4" s="52" t="s">
        <v>32</v>
      </c>
      <c r="I4" s="103"/>
      <c r="J4" s="103"/>
      <c r="K4" s="104"/>
      <c r="L4" s="104"/>
      <c r="M4" s="104"/>
      <c r="N4" s="104"/>
      <c r="O4" s="105"/>
      <c r="P4" s="105"/>
      <c r="Q4" s="105"/>
      <c r="R4" s="105"/>
      <c r="S4" s="105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106"/>
    </row>
    <row r="5" spans="1:35" s="53" customFormat="1">
      <c r="G5" s="53">
        <v>110260</v>
      </c>
      <c r="H5" s="10" t="s">
        <v>25</v>
      </c>
      <c r="I5" s="72"/>
      <c r="J5" s="72"/>
      <c r="K5" s="63">
        <v>-1597035.5499999996</v>
      </c>
      <c r="L5" s="63">
        <f>K5+J5+I5</f>
        <v>-1597035.5499999996</v>
      </c>
      <c r="M5" s="63">
        <f>94%*L5</f>
        <v>-1501213.4169999994</v>
      </c>
      <c r="N5" s="107">
        <f>M5*0.3</f>
        <v>-450364.0250999998</v>
      </c>
      <c r="O5" s="108"/>
      <c r="P5" s="98">
        <f>O5*0.3</f>
        <v>0</v>
      </c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>
        <v>570797.89</v>
      </c>
      <c r="AF5" s="98">
        <f>AE5*0.3</f>
        <v>171239.367</v>
      </c>
      <c r="AG5" s="98"/>
      <c r="AH5" s="98"/>
      <c r="AI5" s="106"/>
    </row>
    <row r="6" spans="1:35" s="53" customFormat="1">
      <c r="G6" s="53">
        <v>110262</v>
      </c>
      <c r="H6" s="10" t="s">
        <v>24</v>
      </c>
      <c r="I6" s="72"/>
      <c r="J6" s="72"/>
      <c r="K6" s="63">
        <v>-1373950.4000000001</v>
      </c>
      <c r="L6" s="63">
        <f t="shared" ref="L6:L30" si="0">K6+J6+I6</f>
        <v>-1373950.4000000001</v>
      </c>
      <c r="M6" s="63">
        <f t="shared" ref="M6:M11" si="1">94%*L6</f>
        <v>-1291513.3760000002</v>
      </c>
      <c r="N6" s="107">
        <f t="shared" ref="N6:N30" si="2">M6*0.3</f>
        <v>-387454.01280000003</v>
      </c>
      <c r="O6" s="108"/>
      <c r="P6" s="98">
        <f t="shared" ref="P6:P30" si="3">O6*0.3</f>
        <v>0</v>
      </c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106"/>
    </row>
    <row r="7" spans="1:35" s="62" customFormat="1">
      <c r="G7" s="62">
        <v>110442</v>
      </c>
      <c r="H7" s="63" t="s">
        <v>23</v>
      </c>
      <c r="I7" s="72"/>
      <c r="J7" s="72"/>
      <c r="K7" s="63">
        <v>0</v>
      </c>
      <c r="L7" s="63">
        <f t="shared" si="0"/>
        <v>0</v>
      </c>
      <c r="M7" s="63">
        <f t="shared" si="1"/>
        <v>0</v>
      </c>
      <c r="N7" s="107">
        <f t="shared" si="2"/>
        <v>0</v>
      </c>
      <c r="O7" s="108"/>
      <c r="P7" s="98">
        <f t="shared" si="3"/>
        <v>0</v>
      </c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114"/>
    </row>
    <row r="8" spans="1:35" s="53" customFormat="1">
      <c r="H8" s="10" t="s">
        <v>22</v>
      </c>
      <c r="I8" s="72"/>
      <c r="J8" s="72"/>
      <c r="K8" s="63">
        <v>18347940.520000003</v>
      </c>
      <c r="L8" s="63">
        <f t="shared" si="0"/>
        <v>18347940.520000003</v>
      </c>
      <c r="M8" s="63">
        <f>94%*L8</f>
        <v>17247064.088800002</v>
      </c>
      <c r="N8" s="107">
        <f t="shared" si="2"/>
        <v>5174119.22664</v>
      </c>
      <c r="O8" s="98"/>
      <c r="P8" s="98">
        <f t="shared" si="3"/>
        <v>0</v>
      </c>
      <c r="Q8" s="98"/>
      <c r="R8" s="98"/>
      <c r="S8" s="98"/>
      <c r="T8" s="98"/>
      <c r="U8" s="98"/>
      <c r="V8" s="98"/>
      <c r="W8" s="98"/>
      <c r="X8" s="98"/>
      <c r="Y8" s="98"/>
      <c r="Z8" s="98"/>
      <c r="AA8" s="98">
        <v>6858671.8943298515</v>
      </c>
      <c r="AB8" s="98">
        <f>AA8*0.3</f>
        <v>2057601.5682989554</v>
      </c>
      <c r="AC8" s="98"/>
      <c r="AD8" s="98"/>
      <c r="AE8" s="98"/>
      <c r="AF8" s="98"/>
      <c r="AG8" s="98"/>
      <c r="AH8" s="98"/>
      <c r="AI8" s="64"/>
    </row>
    <row r="9" spans="1:35" s="53" customFormat="1">
      <c r="H9" s="10" t="s">
        <v>21</v>
      </c>
      <c r="I9" s="72"/>
      <c r="J9" s="72">
        <v>0</v>
      </c>
      <c r="K9" s="63">
        <v>489873.2300000001</v>
      </c>
      <c r="L9" s="63">
        <f t="shared" si="0"/>
        <v>489873.2300000001</v>
      </c>
      <c r="M9" s="63">
        <f t="shared" si="1"/>
        <v>460480.83620000008</v>
      </c>
      <c r="N9" s="107">
        <f t="shared" si="2"/>
        <v>138144.25086000003</v>
      </c>
      <c r="O9" s="98"/>
      <c r="P9" s="98">
        <f t="shared" si="3"/>
        <v>0</v>
      </c>
      <c r="Q9" s="98"/>
      <c r="R9" s="98"/>
      <c r="S9" s="98"/>
      <c r="T9" s="98"/>
      <c r="U9" s="98"/>
      <c r="V9" s="98"/>
      <c r="W9" s="98"/>
      <c r="X9" s="98"/>
      <c r="Y9" s="98">
        <v>846611.94</v>
      </c>
      <c r="Z9" s="98">
        <f>Y9*0.3</f>
        <v>253983.58199999997</v>
      </c>
      <c r="AA9" s="98"/>
      <c r="AB9" s="98"/>
      <c r="AC9" s="98"/>
      <c r="AD9" s="98"/>
      <c r="AE9" s="98"/>
      <c r="AF9" s="98"/>
      <c r="AG9" s="98"/>
      <c r="AH9" s="98"/>
      <c r="AI9" s="106"/>
    </row>
    <row r="10" spans="1:35" s="62" customFormat="1">
      <c r="H10" s="63" t="s">
        <v>20</v>
      </c>
      <c r="I10" s="72"/>
      <c r="J10" s="72"/>
      <c r="K10" s="63">
        <v>32925122.190000005</v>
      </c>
      <c r="L10" s="63">
        <f t="shared" si="0"/>
        <v>32925122.190000005</v>
      </c>
      <c r="M10" s="63">
        <f t="shared" si="1"/>
        <v>30949614.858600002</v>
      </c>
      <c r="N10" s="107">
        <f t="shared" si="2"/>
        <v>9284884.4575800002</v>
      </c>
      <c r="O10" s="98"/>
      <c r="P10" s="98">
        <f t="shared" si="3"/>
        <v>0</v>
      </c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64"/>
    </row>
    <row r="11" spans="1:35" s="53" customFormat="1">
      <c r="C11" s="53" t="s">
        <v>6</v>
      </c>
      <c r="F11" s="53">
        <v>6.5819999999999999</v>
      </c>
      <c r="H11" s="10" t="s">
        <v>19</v>
      </c>
      <c r="I11" s="72"/>
      <c r="J11" s="72"/>
      <c r="K11" s="63">
        <v>0</v>
      </c>
      <c r="L11" s="63">
        <f t="shared" si="0"/>
        <v>0</v>
      </c>
      <c r="M11" s="63">
        <f t="shared" si="1"/>
        <v>0</v>
      </c>
      <c r="N11" s="107">
        <f t="shared" si="2"/>
        <v>0</v>
      </c>
      <c r="O11" s="98"/>
      <c r="P11" s="98">
        <f t="shared" si="3"/>
        <v>0</v>
      </c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106"/>
    </row>
    <row r="12" spans="1:35" s="53" customFormat="1">
      <c r="C12" s="53" t="s">
        <v>4</v>
      </c>
      <c r="F12" s="53">
        <v>6.08</v>
      </c>
      <c r="H12" s="10" t="s">
        <v>9</v>
      </c>
      <c r="I12" s="72"/>
      <c r="J12" s="72">
        <v>0</v>
      </c>
      <c r="K12" s="63">
        <v>867393.20999999985</v>
      </c>
      <c r="L12" s="63">
        <f t="shared" si="0"/>
        <v>867393.20999999985</v>
      </c>
      <c r="M12" s="63">
        <f>94%*L12</f>
        <v>815349.61739999976</v>
      </c>
      <c r="N12" s="107">
        <f t="shared" si="2"/>
        <v>244604.88521999991</v>
      </c>
      <c r="O12" s="98"/>
      <c r="P12" s="98">
        <f t="shared" si="3"/>
        <v>0</v>
      </c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109"/>
    </row>
    <row r="13" spans="1:35" s="53" customFormat="1">
      <c r="G13" s="53">
        <v>110258</v>
      </c>
      <c r="H13" s="10" t="s">
        <v>27</v>
      </c>
      <c r="I13" s="72"/>
      <c r="J13" s="72">
        <v>0</v>
      </c>
      <c r="K13" s="63"/>
      <c r="L13" s="63">
        <f t="shared" si="0"/>
        <v>0</v>
      </c>
      <c r="M13" s="63">
        <f t="shared" ref="M13:M14" si="4">94%*L13</f>
        <v>0</v>
      </c>
      <c r="N13" s="107">
        <f t="shared" si="2"/>
        <v>0</v>
      </c>
      <c r="O13" s="98"/>
      <c r="P13" s="98">
        <f t="shared" si="3"/>
        <v>0</v>
      </c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109"/>
    </row>
    <row r="14" spans="1:35" s="53" customFormat="1">
      <c r="G14" s="53">
        <v>110261</v>
      </c>
      <c r="H14" s="10" t="s">
        <v>29</v>
      </c>
      <c r="I14" s="72"/>
      <c r="J14" s="72">
        <v>0</v>
      </c>
      <c r="K14" s="63"/>
      <c r="L14" s="63">
        <f t="shared" si="0"/>
        <v>0</v>
      </c>
      <c r="M14" s="63">
        <f t="shared" si="4"/>
        <v>0</v>
      </c>
      <c r="N14" s="107">
        <f t="shared" si="2"/>
        <v>0</v>
      </c>
      <c r="O14" s="98"/>
      <c r="P14" s="98">
        <f t="shared" si="3"/>
        <v>0</v>
      </c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109"/>
    </row>
    <row r="15" spans="1:35" s="53" customFormat="1">
      <c r="H15" s="73" t="s">
        <v>124</v>
      </c>
      <c r="I15" s="72"/>
      <c r="J15" s="72"/>
      <c r="K15" s="63">
        <f>1363447.65/0.94</f>
        <v>1450476.2234042552</v>
      </c>
      <c r="L15" s="63">
        <f>K15+J15+I15</f>
        <v>1450476.2234042552</v>
      </c>
      <c r="M15" s="63">
        <f>94%*L15</f>
        <v>1363447.65</v>
      </c>
      <c r="N15" s="107">
        <f>M15*0.3</f>
        <v>409034.29499999998</v>
      </c>
      <c r="O15" s="98">
        <v>1363447.65</v>
      </c>
      <c r="P15" s="98">
        <f t="shared" si="3"/>
        <v>409034.29499999998</v>
      </c>
      <c r="Q15" s="98"/>
      <c r="R15" s="98"/>
      <c r="S15" s="98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>
        <v>5262257.4374000002</v>
      </c>
      <c r="AF15" s="98">
        <f>AE15*0.3</f>
        <v>1578677.23122</v>
      </c>
      <c r="AG15" s="98"/>
      <c r="AH15" s="98"/>
      <c r="AI15" s="106"/>
    </row>
    <row r="16" spans="1:35" s="53" customFormat="1">
      <c r="H16" s="73" t="s">
        <v>211</v>
      </c>
      <c r="I16" s="110"/>
      <c r="J16" s="110"/>
      <c r="K16" s="62">
        <v>2645781.81</v>
      </c>
      <c r="L16" s="63">
        <f t="shared" si="0"/>
        <v>2645781.81</v>
      </c>
      <c r="M16" s="63">
        <f t="shared" ref="M16:M17" si="5">94%*L16</f>
        <v>2487034.9013999999</v>
      </c>
      <c r="N16" s="107">
        <f t="shared" si="2"/>
        <v>746110.47041999991</v>
      </c>
      <c r="O16" s="98"/>
      <c r="P16" s="98">
        <f t="shared" si="3"/>
        <v>0</v>
      </c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>
        <v>2487034.9013999999</v>
      </c>
      <c r="AH16" s="98">
        <f>AG16*0.3</f>
        <v>746110.47041999991</v>
      </c>
      <c r="AI16" s="111" t="s">
        <v>212</v>
      </c>
    </row>
    <row r="17" spans="3:35" s="53" customFormat="1">
      <c r="H17" s="11" t="s">
        <v>33</v>
      </c>
      <c r="I17" s="72"/>
      <c r="J17" s="72"/>
      <c r="K17" s="63"/>
      <c r="L17" s="63">
        <f t="shared" si="0"/>
        <v>0</v>
      </c>
      <c r="M17" s="63">
        <f t="shared" si="5"/>
        <v>0</v>
      </c>
      <c r="N17" s="107">
        <f t="shared" si="2"/>
        <v>0</v>
      </c>
      <c r="O17" s="98"/>
      <c r="P17" s="98">
        <f t="shared" si="3"/>
        <v>0</v>
      </c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109"/>
    </row>
    <row r="18" spans="3:35" s="53" customFormat="1">
      <c r="G18" s="53">
        <v>110259</v>
      </c>
      <c r="H18" s="10" t="s">
        <v>167</v>
      </c>
      <c r="I18" s="72"/>
      <c r="J18" s="72">
        <v>55264</v>
      </c>
      <c r="K18" s="63">
        <v>8014173.3799999999</v>
      </c>
      <c r="L18" s="63">
        <f t="shared" si="0"/>
        <v>8069437.3799999999</v>
      </c>
      <c r="M18" s="63">
        <f t="shared" ref="M18:M30" si="6">94%*L18</f>
        <v>7585271.1371999998</v>
      </c>
      <c r="N18" s="107">
        <f t="shared" si="2"/>
        <v>2275581.3411599998</v>
      </c>
      <c r="O18" s="98"/>
      <c r="P18" s="98">
        <f t="shared" si="3"/>
        <v>0</v>
      </c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>
        <v>51948.14</v>
      </c>
      <c r="AD18" s="98">
        <f>0.3*AC18</f>
        <v>15584.441999999999</v>
      </c>
      <c r="AE18" s="98"/>
      <c r="AF18" s="98"/>
      <c r="AG18" s="98"/>
      <c r="AH18" s="98"/>
      <c r="AI18" s="106"/>
    </row>
    <row r="19" spans="3:35" s="53" customFormat="1" ht="16.5" customHeight="1">
      <c r="G19" s="53">
        <v>110467</v>
      </c>
      <c r="H19" s="10" t="s">
        <v>0</v>
      </c>
      <c r="I19" s="72"/>
      <c r="J19" s="72">
        <f>1163534.2-11175</f>
        <v>1152359.2</v>
      </c>
      <c r="K19" s="63">
        <v>-3560418.72</v>
      </c>
      <c r="L19" s="63">
        <f t="shared" si="0"/>
        <v>-2408059.5200000005</v>
      </c>
      <c r="M19" s="63">
        <f t="shared" si="6"/>
        <v>-2263575.9488000004</v>
      </c>
      <c r="N19" s="107">
        <f t="shared" si="2"/>
        <v>-679072.78464000009</v>
      </c>
      <c r="O19" s="98"/>
      <c r="P19" s="98">
        <f t="shared" si="3"/>
        <v>0</v>
      </c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>
        <f t="shared" ref="AD19:AD30" si="7">0.3*AC19</f>
        <v>0</v>
      </c>
      <c r="AE19" s="98"/>
      <c r="AF19" s="98"/>
      <c r="AG19" s="98"/>
      <c r="AH19" s="98"/>
      <c r="AI19" s="106"/>
    </row>
    <row r="20" spans="3:35" s="53" customFormat="1">
      <c r="G20" s="53">
        <v>110521</v>
      </c>
      <c r="H20" s="10" t="s">
        <v>12</v>
      </c>
      <c r="I20" s="72"/>
      <c r="J20" s="72">
        <v>722215.6</v>
      </c>
      <c r="K20" s="63">
        <v>3528719.12</v>
      </c>
      <c r="L20" s="63">
        <f t="shared" si="0"/>
        <v>4250934.72</v>
      </c>
      <c r="M20" s="63">
        <f t="shared" si="6"/>
        <v>3995878.6367999995</v>
      </c>
      <c r="N20" s="107">
        <f t="shared" si="2"/>
        <v>1198763.5910399999</v>
      </c>
      <c r="O20" s="98">
        <v>1114614.3600000001</v>
      </c>
      <c r="P20" s="98">
        <f t="shared" si="3"/>
        <v>334384.30800000002</v>
      </c>
      <c r="Q20" s="98">
        <v>566912.56999999995</v>
      </c>
      <c r="R20" s="98">
        <f>Q20/3</f>
        <v>188970.85666666666</v>
      </c>
      <c r="S20" s="98"/>
      <c r="T20" s="98"/>
      <c r="U20" s="98">
        <f>350769.31+830721.53</f>
        <v>1181490.8400000001</v>
      </c>
      <c r="V20" s="98">
        <f>U20*0.3</f>
        <v>354447.25200000004</v>
      </c>
      <c r="W20" s="98"/>
      <c r="X20" s="98">
        <f>W20*0.3</f>
        <v>0</v>
      </c>
      <c r="Y20" s="98"/>
      <c r="Z20" s="98"/>
      <c r="AA20" s="98"/>
      <c r="AB20" s="98"/>
      <c r="AC20" s="98">
        <f>372164.38+67769.84+251168.76+427713.89</f>
        <v>1118816.8700000001</v>
      </c>
      <c r="AD20" s="98">
        <f t="shared" si="7"/>
        <v>335645.06100000005</v>
      </c>
      <c r="AE20" s="98"/>
      <c r="AF20" s="98"/>
      <c r="AG20" s="98"/>
      <c r="AH20" s="98"/>
      <c r="AI20" s="109"/>
    </row>
    <row r="21" spans="3:35" s="53" customFormat="1">
      <c r="G21" s="53">
        <v>110537</v>
      </c>
      <c r="H21" s="10" t="s">
        <v>11</v>
      </c>
      <c r="I21" s="72"/>
      <c r="J21" s="72">
        <v>1022119.61</v>
      </c>
      <c r="K21" s="63">
        <v>2242192</v>
      </c>
      <c r="L21" s="63">
        <f t="shared" si="0"/>
        <v>3264311.61</v>
      </c>
      <c r="M21" s="63">
        <f t="shared" si="6"/>
        <v>3068452.9133999995</v>
      </c>
      <c r="N21" s="107">
        <f t="shared" si="2"/>
        <v>920535.87401999987</v>
      </c>
      <c r="O21" s="98">
        <v>985406.21</v>
      </c>
      <c r="P21" s="98">
        <f t="shared" si="3"/>
        <v>295621.86299999995</v>
      </c>
      <c r="Q21" s="98">
        <f>559720.95+619677.56</f>
        <v>1179398.51</v>
      </c>
      <c r="R21" s="98">
        <f t="shared" ref="R21:R30" si="8">Q21/3</f>
        <v>393132.83666666667</v>
      </c>
      <c r="S21" s="98"/>
      <c r="T21" s="98"/>
      <c r="U21" s="98">
        <v>240773.91</v>
      </c>
      <c r="V21" s="98">
        <f t="shared" ref="V21:V27" si="9">U21*0.3</f>
        <v>72232.172999999995</v>
      </c>
      <c r="W21" s="98"/>
      <c r="X21" s="98">
        <f t="shared" ref="X21:X27" si="10">W21*0.3</f>
        <v>0</v>
      </c>
      <c r="Y21" s="98"/>
      <c r="Z21" s="98"/>
      <c r="AA21" s="98"/>
      <c r="AB21" s="98"/>
      <c r="AC21" s="98">
        <f>321759.4+314082.71+646709.73</f>
        <v>1282551.8400000001</v>
      </c>
      <c r="AD21" s="98">
        <f t="shared" si="7"/>
        <v>384765.55200000003</v>
      </c>
      <c r="AE21" s="98"/>
      <c r="AF21" s="98"/>
      <c r="AG21" s="98"/>
      <c r="AH21" s="98"/>
      <c r="AI21" s="109"/>
    </row>
    <row r="22" spans="3:35" s="53" customFormat="1">
      <c r="G22" s="54">
        <v>110117</v>
      </c>
      <c r="H22" s="10" t="s">
        <v>4</v>
      </c>
      <c r="I22" s="72"/>
      <c r="J22" s="72">
        <v>375415.65</v>
      </c>
      <c r="K22" s="63">
        <v>1609410.26</v>
      </c>
      <c r="L22" s="63">
        <f t="shared" si="0"/>
        <v>1984825.9100000001</v>
      </c>
      <c r="M22" s="63">
        <f t="shared" si="6"/>
        <v>1865736.3554</v>
      </c>
      <c r="N22" s="107">
        <f t="shared" si="2"/>
        <v>559720.90662000002</v>
      </c>
      <c r="O22" s="98">
        <v>269673.5</v>
      </c>
      <c r="P22" s="98">
        <f t="shared" si="3"/>
        <v>80902.05</v>
      </c>
      <c r="Q22" s="98"/>
      <c r="R22" s="98">
        <f t="shared" si="8"/>
        <v>0</v>
      </c>
      <c r="S22" s="98"/>
      <c r="T22" s="98"/>
      <c r="U22" s="98">
        <v>223855.65</v>
      </c>
      <c r="V22" s="98">
        <f t="shared" si="9"/>
        <v>67156.694999999992</v>
      </c>
      <c r="W22" s="98"/>
      <c r="X22" s="98">
        <f t="shared" si="10"/>
        <v>0</v>
      </c>
      <c r="Y22" s="98"/>
      <c r="Z22" s="98"/>
      <c r="AA22" s="98"/>
      <c r="AB22" s="98"/>
      <c r="AC22" s="98">
        <f>176388.97+71439.99+281450.72</f>
        <v>529279.67999999993</v>
      </c>
      <c r="AD22" s="98">
        <f t="shared" si="7"/>
        <v>158783.90399999998</v>
      </c>
      <c r="AE22" s="98"/>
      <c r="AF22" s="98"/>
      <c r="AG22" s="98"/>
      <c r="AH22" s="98"/>
      <c r="AI22" s="109"/>
    </row>
    <row r="23" spans="3:35" s="53" customFormat="1">
      <c r="H23" s="10" t="s">
        <v>7</v>
      </c>
      <c r="I23" s="72"/>
      <c r="J23" s="72">
        <f>10253591.09-53152</f>
        <v>10200439.09</v>
      </c>
      <c r="K23" s="63">
        <v>24309598.689999998</v>
      </c>
      <c r="L23" s="63">
        <f t="shared" si="0"/>
        <v>34510037.780000001</v>
      </c>
      <c r="M23" s="63">
        <f t="shared" si="6"/>
        <v>32439435.5132</v>
      </c>
      <c r="N23" s="107">
        <f t="shared" si="2"/>
        <v>9731830.6539599989</v>
      </c>
      <c r="O23" s="98">
        <v>5767414.8099999996</v>
      </c>
      <c r="P23" s="98">
        <f t="shared" si="3"/>
        <v>1730224.4429999997</v>
      </c>
      <c r="Q23" s="98">
        <f>7871812.92+3669088.67</f>
        <v>11540901.59</v>
      </c>
      <c r="R23" s="98">
        <f t="shared" si="8"/>
        <v>3846967.1966666668</v>
      </c>
      <c r="S23" s="98"/>
      <c r="T23" s="98"/>
      <c r="U23" s="98">
        <v>8136879.8399999999</v>
      </c>
      <c r="V23" s="98">
        <f t="shared" si="9"/>
        <v>2441063.952</v>
      </c>
      <c r="W23" s="98"/>
      <c r="X23" s="98">
        <f t="shared" si="10"/>
        <v>0</v>
      </c>
      <c r="Y23" s="98"/>
      <c r="Z23" s="98"/>
      <c r="AA23" s="98"/>
      <c r="AB23" s="98"/>
      <c r="AC23" s="98">
        <f>4389233.02+2761717.86</f>
        <v>7150950.879999999</v>
      </c>
      <c r="AD23" s="98">
        <f t="shared" si="7"/>
        <v>2145285.2639999995</v>
      </c>
      <c r="AE23" s="98"/>
      <c r="AF23" s="98"/>
      <c r="AG23" s="98"/>
      <c r="AH23" s="98"/>
      <c r="AI23" s="109"/>
    </row>
    <row r="24" spans="3:35" s="53" customFormat="1">
      <c r="H24" s="10" t="s">
        <v>6</v>
      </c>
      <c r="I24" s="72"/>
      <c r="J24" s="72">
        <v>2976964.24</v>
      </c>
      <c r="K24" s="63">
        <v>9273119.9100000001</v>
      </c>
      <c r="L24" s="63">
        <f t="shared" si="0"/>
        <v>12250084.15</v>
      </c>
      <c r="M24" s="63">
        <f t="shared" si="6"/>
        <v>11515079.101</v>
      </c>
      <c r="N24" s="107">
        <f t="shared" si="2"/>
        <v>3454523.7302999999</v>
      </c>
      <c r="O24" s="98">
        <v>2455901.38</v>
      </c>
      <c r="P24" s="98">
        <f t="shared" si="3"/>
        <v>736770.41399999999</v>
      </c>
      <c r="Q24" s="98">
        <v>1797712.22</v>
      </c>
      <c r="R24" s="98">
        <f t="shared" si="8"/>
        <v>599237.40666666662</v>
      </c>
      <c r="S24" s="98"/>
      <c r="T24" s="98"/>
      <c r="U24" s="98">
        <f>1372832.86+1497147.14</f>
        <v>2869980</v>
      </c>
      <c r="V24" s="98">
        <f t="shared" si="9"/>
        <v>860994</v>
      </c>
      <c r="W24" s="98"/>
      <c r="X24" s="98">
        <f t="shared" si="10"/>
        <v>0</v>
      </c>
      <c r="Y24" s="98"/>
      <c r="Z24" s="98"/>
      <c r="AA24" s="98"/>
      <c r="AB24" s="98"/>
      <c r="AC24" s="98">
        <f>1434254.84+158884.24+1071366.55+1726979.83</f>
        <v>4391485.46</v>
      </c>
      <c r="AD24" s="98">
        <f t="shared" si="7"/>
        <v>1317445.638</v>
      </c>
      <c r="AE24" s="98"/>
      <c r="AF24" s="98"/>
      <c r="AG24" s="98"/>
      <c r="AH24" s="98"/>
      <c r="AI24" s="109"/>
    </row>
    <row r="25" spans="3:35" s="53" customFormat="1">
      <c r="H25" s="10" t="s">
        <v>5</v>
      </c>
      <c r="I25" s="72"/>
      <c r="J25" s="72">
        <v>2835080.22</v>
      </c>
      <c r="K25" s="63">
        <v>11257896.879999999</v>
      </c>
      <c r="L25" s="63">
        <f t="shared" si="0"/>
        <v>14092977.1</v>
      </c>
      <c r="M25" s="63">
        <f t="shared" si="6"/>
        <v>13247398.473999999</v>
      </c>
      <c r="N25" s="107">
        <f t="shared" si="2"/>
        <v>3974219.5421999996</v>
      </c>
      <c r="O25" s="98">
        <v>2396117.2999999998</v>
      </c>
      <c r="P25" s="98">
        <f t="shared" si="3"/>
        <v>718835.19</v>
      </c>
      <c r="Q25" s="98">
        <f>2727309.06+1583051.74</f>
        <v>4310360.8</v>
      </c>
      <c r="R25" s="98">
        <f t="shared" si="8"/>
        <v>1436786.9333333333</v>
      </c>
      <c r="S25" s="98"/>
      <c r="T25" s="98"/>
      <c r="U25" s="98">
        <v>2606341.62</v>
      </c>
      <c r="V25" s="98">
        <f t="shared" si="9"/>
        <v>781902.48600000003</v>
      </c>
      <c r="W25" s="98"/>
      <c r="X25" s="98">
        <f t="shared" si="10"/>
        <v>0</v>
      </c>
      <c r="Y25" s="98"/>
      <c r="Z25" s="98"/>
      <c r="AA25" s="98"/>
      <c r="AB25" s="98"/>
      <c r="AC25" s="98">
        <f>1269603.21+2664978.67</f>
        <v>3934581.88</v>
      </c>
      <c r="AD25" s="98">
        <f t="shared" si="7"/>
        <v>1180374.564</v>
      </c>
      <c r="AE25" s="98"/>
      <c r="AF25" s="98"/>
      <c r="AG25" s="98"/>
      <c r="AH25" s="98"/>
      <c r="AI25" s="109"/>
    </row>
    <row r="26" spans="3:35" s="53" customFormat="1">
      <c r="C26" s="53" t="s">
        <v>8</v>
      </c>
      <c r="F26" s="53">
        <v>3.0070000000000001</v>
      </c>
      <c r="H26" s="10" t="s">
        <v>2</v>
      </c>
      <c r="I26" s="72"/>
      <c r="J26" s="72">
        <f>1248273.07-158936</f>
        <v>1089337.07</v>
      </c>
      <c r="K26" s="63">
        <v>662736.39999999991</v>
      </c>
      <c r="L26" s="63">
        <f t="shared" si="0"/>
        <v>1752073.47</v>
      </c>
      <c r="M26" s="63">
        <f t="shared" si="6"/>
        <v>1646949.0617999998</v>
      </c>
      <c r="N26" s="107">
        <f t="shared" si="2"/>
        <v>494084.71853999991</v>
      </c>
      <c r="O26" s="98">
        <v>306924.78999999998</v>
      </c>
      <c r="P26" s="98">
        <f t="shared" si="3"/>
        <v>92077.436999999991</v>
      </c>
      <c r="Q26" s="98">
        <v>210708.08</v>
      </c>
      <c r="R26" s="98">
        <f t="shared" si="8"/>
        <v>70236.026666666658</v>
      </c>
      <c r="S26" s="126">
        <f>(89236449.99/455.3728)+594043.83</f>
        <v>790007.33504465781</v>
      </c>
      <c r="T26" s="98">
        <f>0.3*S26</f>
        <v>237002.20051339734</v>
      </c>
      <c r="U26" s="98"/>
      <c r="V26" s="98">
        <f t="shared" si="9"/>
        <v>0</v>
      </c>
      <c r="W26" s="98">
        <v>300000</v>
      </c>
      <c r="X26" s="98">
        <f t="shared" si="10"/>
        <v>90000</v>
      </c>
      <c r="Y26" s="98"/>
      <c r="Z26" s="98"/>
      <c r="AA26" s="98"/>
      <c r="AB26" s="98"/>
      <c r="AC26" s="98"/>
      <c r="AD26" s="98">
        <f t="shared" si="7"/>
        <v>0</v>
      </c>
      <c r="AE26" s="98"/>
      <c r="AF26" s="98"/>
      <c r="AG26" s="98"/>
      <c r="AH26" s="98"/>
      <c r="AI26" s="106"/>
    </row>
    <row r="27" spans="3:35" s="53" customFormat="1">
      <c r="C27" s="53" t="s">
        <v>7</v>
      </c>
      <c r="F27" s="53">
        <v>18.556999999999999</v>
      </c>
      <c r="H27" s="10" t="s">
        <v>10</v>
      </c>
      <c r="I27" s="72"/>
      <c r="J27" s="72">
        <v>176298.17</v>
      </c>
      <c r="K27" s="63">
        <v>3780668.44</v>
      </c>
      <c r="L27" s="63">
        <f t="shared" si="0"/>
        <v>3956966.61</v>
      </c>
      <c r="M27" s="63">
        <f t="shared" si="6"/>
        <v>3719548.6133999997</v>
      </c>
      <c r="N27" s="107">
        <f t="shared" si="2"/>
        <v>1115864.58402</v>
      </c>
      <c r="O27" s="98">
        <v>449308.2</v>
      </c>
      <c r="P27" s="98">
        <f t="shared" si="3"/>
        <v>134792.46</v>
      </c>
      <c r="Q27" s="98">
        <v>397067.74</v>
      </c>
      <c r="R27" s="98">
        <f t="shared" si="8"/>
        <v>132355.91333333333</v>
      </c>
      <c r="S27" s="98"/>
      <c r="T27" s="98"/>
      <c r="U27" s="98">
        <f>345119.3+1910275.55</f>
        <v>2255394.85</v>
      </c>
      <c r="V27" s="98">
        <f t="shared" si="9"/>
        <v>676618.45499999996</v>
      </c>
      <c r="W27" s="98"/>
      <c r="X27" s="98">
        <f t="shared" si="10"/>
        <v>0</v>
      </c>
      <c r="Y27" s="98"/>
      <c r="Z27" s="98"/>
      <c r="AA27" s="98"/>
      <c r="AB27" s="98"/>
      <c r="AC27" s="98">
        <f>202642.52+113767.16+68181.1+41004.9+124715.34</f>
        <v>550311.02</v>
      </c>
      <c r="AD27" s="98">
        <f t="shared" si="7"/>
        <v>165093.30600000001</v>
      </c>
      <c r="AE27" s="98"/>
      <c r="AF27" s="98"/>
      <c r="AG27" s="98"/>
      <c r="AH27" s="98"/>
      <c r="AI27" s="109"/>
    </row>
    <row r="28" spans="3:35" s="53" customFormat="1">
      <c r="C28" s="53" t="s">
        <v>5</v>
      </c>
      <c r="E28" s="53">
        <v>3.1</v>
      </c>
      <c r="F28" s="53">
        <v>8.5969999999999995</v>
      </c>
      <c r="H28" s="10" t="s">
        <v>1</v>
      </c>
      <c r="I28" s="72"/>
      <c r="J28" s="72">
        <v>30890.04000000003</v>
      </c>
      <c r="K28" s="63">
        <v>0</v>
      </c>
      <c r="L28" s="63">
        <f t="shared" si="0"/>
        <v>30890.04000000003</v>
      </c>
      <c r="M28" s="63">
        <f t="shared" si="6"/>
        <v>29036.637600000027</v>
      </c>
      <c r="N28" s="107">
        <f t="shared" si="2"/>
        <v>8710.9912800000075</v>
      </c>
      <c r="O28" s="98"/>
      <c r="P28" s="98">
        <f t="shared" si="3"/>
        <v>0</v>
      </c>
      <c r="Q28" s="98"/>
      <c r="R28" s="98">
        <f t="shared" si="8"/>
        <v>0</v>
      </c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>
        <f t="shared" si="7"/>
        <v>0</v>
      </c>
      <c r="AE28" s="98"/>
      <c r="AF28" s="98"/>
      <c r="AG28" s="98"/>
      <c r="AH28" s="98"/>
      <c r="AI28" s="106"/>
    </row>
    <row r="29" spans="3:35" s="53" customFormat="1">
      <c r="C29" s="53" t="s">
        <v>3</v>
      </c>
      <c r="F29" s="53">
        <v>0</v>
      </c>
      <c r="H29" s="10" t="s">
        <v>30</v>
      </c>
      <c r="I29" s="72"/>
      <c r="J29" s="72">
        <f>131533.52-20085.04</f>
        <v>111448.47999999998</v>
      </c>
      <c r="K29" s="63">
        <v>127398.29000000001</v>
      </c>
      <c r="L29" s="63">
        <f t="shared" si="0"/>
        <v>238846.77</v>
      </c>
      <c r="M29" s="63">
        <f t="shared" si="6"/>
        <v>224515.96379999997</v>
      </c>
      <c r="N29" s="107">
        <f t="shared" si="2"/>
        <v>67354.789139999993</v>
      </c>
      <c r="O29" s="98"/>
      <c r="P29" s="98">
        <f t="shared" si="3"/>
        <v>0</v>
      </c>
      <c r="Q29" s="98">
        <v>168160.13</v>
      </c>
      <c r="R29" s="98">
        <f t="shared" si="8"/>
        <v>56053.376666666671</v>
      </c>
      <c r="S29" s="98">
        <f>34044143.06/455.3728</f>
        <v>74761.037681653368</v>
      </c>
      <c r="T29" s="98">
        <f>0.3*S29</f>
        <v>22428.311304496008</v>
      </c>
      <c r="U29" s="98"/>
      <c r="V29" s="98"/>
      <c r="W29" s="98"/>
      <c r="X29" s="98"/>
      <c r="Y29" s="98"/>
      <c r="Z29" s="98"/>
      <c r="AA29" s="98"/>
      <c r="AB29" s="98"/>
      <c r="AC29" s="98"/>
      <c r="AD29" s="98">
        <f t="shared" si="7"/>
        <v>0</v>
      </c>
      <c r="AE29" s="98"/>
      <c r="AF29" s="98"/>
      <c r="AG29" s="98"/>
      <c r="AH29" s="98"/>
      <c r="AI29" s="109"/>
    </row>
    <row r="30" spans="3:35" s="53" customFormat="1">
      <c r="G30" s="53">
        <v>110257</v>
      </c>
      <c r="H30" s="10" t="s">
        <v>125</v>
      </c>
      <c r="I30" s="72"/>
      <c r="J30" s="72"/>
      <c r="K30" s="63"/>
      <c r="L30" s="63">
        <f t="shared" si="0"/>
        <v>0</v>
      </c>
      <c r="M30" s="63">
        <f t="shared" si="6"/>
        <v>0</v>
      </c>
      <c r="N30" s="107">
        <f t="shared" si="2"/>
        <v>0</v>
      </c>
      <c r="O30" s="98"/>
      <c r="P30" s="98">
        <f t="shared" si="3"/>
        <v>0</v>
      </c>
      <c r="Q30" s="98"/>
      <c r="R30" s="98">
        <f t="shared" si="8"/>
        <v>0</v>
      </c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>
        <f t="shared" si="7"/>
        <v>0</v>
      </c>
      <c r="AE30" s="98"/>
      <c r="AF30" s="98"/>
      <c r="AG30" s="98"/>
      <c r="AH30" s="98"/>
      <c r="AI30" s="109"/>
    </row>
    <row r="31" spans="3:35" s="53" customFormat="1" ht="22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2">
        <f t="shared" ref="I31" si="11">SUM(I1:I30)</f>
        <v>0</v>
      </c>
      <c r="J31" s="112">
        <f>SUM(J1:J30)</f>
        <v>20747831.370000001</v>
      </c>
      <c r="K31" s="107">
        <f>SUM(K1:K30)</f>
        <v>115001095.88340427</v>
      </c>
      <c r="L31" s="107">
        <f t="shared" ref="L31:T31" si="12">SUM(L1:L30)</f>
        <v>135748927.25340429</v>
      </c>
      <c r="M31" s="107">
        <f t="shared" si="12"/>
        <v>127603991.6182</v>
      </c>
      <c r="N31" s="107">
        <f t="shared" si="12"/>
        <v>38281197.485459991</v>
      </c>
      <c r="O31" s="107">
        <f t="shared" si="12"/>
        <v>15108808.199999999</v>
      </c>
      <c r="P31" s="125">
        <f t="shared" si="12"/>
        <v>4532642.459999999</v>
      </c>
      <c r="Q31" s="107">
        <f t="shared" si="12"/>
        <v>20171221.639999997</v>
      </c>
      <c r="R31" s="125">
        <f t="shared" si="12"/>
        <v>6723740.5466666669</v>
      </c>
      <c r="S31" s="107">
        <f t="shared" si="12"/>
        <v>864768.37272631121</v>
      </c>
      <c r="T31" s="125">
        <f t="shared" si="12"/>
        <v>259430.51181789336</v>
      </c>
      <c r="U31" s="125">
        <f>SUM(U4:U30)</f>
        <v>17514716.710000001</v>
      </c>
      <c r="V31" s="125">
        <f>SUM(V4:V30)</f>
        <v>5254415.0130000003</v>
      </c>
      <c r="W31" s="125">
        <f>SUM(W4:W30)</f>
        <v>300000</v>
      </c>
      <c r="X31" s="125">
        <f>SUM(X4:X30)</f>
        <v>90000</v>
      </c>
      <c r="Y31" s="125">
        <f t="shared" ref="Y31:AH31" si="13">SUM(Y4:Y30)</f>
        <v>846611.94</v>
      </c>
      <c r="Z31" s="125">
        <f t="shared" si="13"/>
        <v>253983.58199999997</v>
      </c>
      <c r="AA31" s="125">
        <f t="shared" si="13"/>
        <v>6858671.8943298515</v>
      </c>
      <c r="AB31" s="125">
        <f t="shared" si="13"/>
        <v>2057601.5682989554</v>
      </c>
      <c r="AC31" s="125">
        <f>SUM(AC4:AC30)</f>
        <v>19009925.77</v>
      </c>
      <c r="AD31" s="125">
        <f>SUM(AD4:AD30)</f>
        <v>5702977.7309999997</v>
      </c>
      <c r="AE31" s="125">
        <f t="shared" si="13"/>
        <v>5833055.3273999998</v>
      </c>
      <c r="AF31" s="125">
        <f t="shared" si="13"/>
        <v>1749916.59822</v>
      </c>
      <c r="AG31" s="125">
        <f t="shared" si="13"/>
        <v>2487034.9013999999</v>
      </c>
      <c r="AH31" s="125">
        <f t="shared" si="13"/>
        <v>746110.47041999991</v>
      </c>
      <c r="AI31" s="109"/>
    </row>
    <row r="32" spans="3:35" ht="22">
      <c r="C32" s="4" t="s">
        <v>1</v>
      </c>
      <c r="D32" s="6"/>
      <c r="E32" s="5">
        <v>2.0682385574412536E-2</v>
      </c>
      <c r="F32" s="1">
        <v>0.29600000000000004</v>
      </c>
      <c r="G32" s="9"/>
      <c r="L32" s="113"/>
      <c r="M32" s="113"/>
      <c r="N32" s="113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</row>
    <row r="33" spans="3:34" ht="22">
      <c r="C33" s="4" t="s">
        <v>0</v>
      </c>
      <c r="D33" s="3"/>
      <c r="E33" s="2"/>
      <c r="F33" s="1">
        <v>16.687000000000001</v>
      </c>
      <c r="G33" s="9"/>
      <c r="L33" s="113"/>
      <c r="M33" s="113"/>
      <c r="N33" s="113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 2022 Invoices</vt:lpstr>
      <vt:lpstr>31.12.2022</vt:lpstr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Amoni Orupabo SPDC-IUC/G/CI</cp:lastModifiedBy>
  <dcterms:created xsi:type="dcterms:W3CDTF">2020-03-05T11:20:55Z</dcterms:created>
  <dcterms:modified xsi:type="dcterms:W3CDTF">2023-10-26T12:23:28Z</dcterms:modified>
</cp:coreProperties>
</file>