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2F3EBEE3-8026-40A8-AB75-9BED70C00D41}" xr6:coauthVersionLast="47" xr6:coauthVersionMax="47" xr10:uidLastSave="{00000000-0000-0000-0000-000000000000}"/>
  <bookViews>
    <workbookView xWindow="-120" yWindow="-120" windowWidth="20730" windowHeight="1116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3" r:id="rId12"/>
    <pivotCache cacheId="4" r:id="rId13"/>
    <pivotCache cacheId="5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1" i="1" l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I31" i="1" l="1"/>
  <c r="X32" i="1" l="1"/>
  <c r="X33" i="1"/>
  <c r="T4" i="1" l="1"/>
  <c r="R32" i="1"/>
  <c r="R33" i="1"/>
  <c r="P6" i="1"/>
  <c r="P5" i="1"/>
  <c r="P27" i="1" l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P26" i="1"/>
  <c r="P19" i="1"/>
  <c r="P29" i="1"/>
  <c r="P7" i="1"/>
  <c r="N17" i="1"/>
  <c r="N16" i="1"/>
  <c r="N15" i="1"/>
  <c r="L17" i="1"/>
  <c r="L16" i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P31" i="1" l="1"/>
  <c r="G27" i="19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L30" i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N5" i="1"/>
</calcChain>
</file>

<file path=xl/sharedStrings.xml><?xml version="1.0" encoding="utf-8"?>
<sst xmlns="http://schemas.openxmlformats.org/spreadsheetml/2006/main" count="632" uniqueCount="197">
  <si>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</si>
  <si>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</si>
  <si>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</si>
  <si>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</si>
  <si>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</si>
  <si>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</si>
  <si>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</si>
  <si>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</si>
  <si>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</si>
  <si>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</si>
  <si>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</si>
  <si>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</si>
  <si>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</si>
  <si>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</si>
  <si>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</si>
  <si>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</si>
  <si>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</si>
  <si>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</si>
  <si>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</si>
  <si>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</si>
  <si>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</si>
  <si>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</si>
  <si>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</si>
  <si>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</si>
  <si>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</si>
  <si>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</si>
  <si>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</si>
  <si>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</si>
  <si>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</si>
  <si>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</si>
  <si>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</si>
  <si>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</si>
  <si>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</si>
  <si>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</si>
  <si>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</si>
  <si>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</si>
  <si>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</si>
  <si>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</si>
  <si>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</si>
  <si>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</si>
  <si>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</si>
  <si>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</si>
  <si>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</si>
  <si>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</si>
  <si>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</si>
  <si>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</si>
  <si>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</si>
  <si>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</si>
  <si>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</si>
  <si>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</si>
  <si>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</si>
  <si>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</si>
  <si>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</si>
  <si>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</si>
  <si>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</si>
  <si>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</si>
  <si>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</si>
  <si>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</si>
  <si>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</si>
  <si>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</si>
  <si>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</si>
  <si>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</si>
  <si>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</si>
  <si>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</si>
  <si>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</si>
  <si>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</si>
  <si>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</si>
  <si>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</si>
  <si>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</si>
  <si>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</si>
  <si>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</si>
  <si>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</si>
  <si>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</si>
  <si>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</si>
  <si>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</si>
  <si>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</si>
  <si>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</si>
  <si>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</si>
  <si>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</si>
  <si>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</si>
  <si>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</si>
  <si>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</si>
  <si>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</si>
  <si>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</si>
  <si>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</si>
  <si>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</si>
  <si>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</si>
  <si>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</si>
  <si>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</si>
  <si>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</si>
  <si>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</si>
  <si>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</si>
  <si>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</si>
  <si>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</si>
  <si>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</si>
  <si>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</si>
  <si>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</si>
  <si>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</si>
  <si>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</si>
  <si>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</si>
  <si>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</si>
  <si>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</si>
  <si>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</si>
  <si>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</si>
  <si>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</si>
  <si>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</si>
  <si>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</si>
  <si>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</si>
  <si>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</si>
  <si>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</si>
  <si>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</si>
  <si>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</si>
  <si>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</si>
  <si>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</si>
  <si>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</si>
  <si>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</si>
  <si>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</si>
  <si>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</si>
  <si>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</si>
  <si>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</si>
  <si>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</si>
  <si>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</si>
  <si>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</si>
  <si>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</si>
  <si>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</si>
  <si>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</si>
  <si>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</si>
  <si>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</si>
  <si>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</si>
  <si>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</si>
  <si>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</si>
  <si>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</si>
  <si>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</si>
  <si>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</si>
  <si>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</si>
  <si>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</si>
  <si>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</si>
  <si>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</si>
  <si>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</si>
  <si>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</si>
  <si>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</si>
  <si>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</si>
  <si>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</si>
  <si>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</si>
  <si>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</si>
  <si>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</si>
  <si>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</si>
  <si>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</si>
  <si>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</si>
  <si>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</si>
  <si>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</si>
  <si>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</si>
  <si>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</si>
  <si>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</si>
  <si>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</si>
  <si>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</si>
  <si>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</si>
  <si>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</si>
  <si>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Received the sum of NGN6,312,450.25 and US$40283.6 (Total:FUS$55,694.186) being payment for JAN-APR 2021 Supplementary invoice and balance of November 2021 CHA invoices</t>
  </si>
  <si>
    <t>Received the sum of NGN66,122,645.29 from NNPC as payment for US$ portion of legacy debt for May 2019 Lifting now paid in Naira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</si>
  <si>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</si>
  <si>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</si>
  <si>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</si>
  <si>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</si>
  <si>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</si>
  <si>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</si>
  <si>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</si>
  <si>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</si>
  <si>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</si>
  <si>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</si>
  <si>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</si>
  <si>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</si>
  <si>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</si>
  <si>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</si>
  <si>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</si>
  <si>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</si>
  <si>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</si>
  <si>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</si>
  <si>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</si>
  <si>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</si>
  <si>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</si>
  <si>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</si>
  <si>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</si>
  <si>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</si>
  <si>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</si>
  <si>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</si>
  <si>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</si>
  <si>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</si>
  <si>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</si>
  <si>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</si>
  <si>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</si>
  <si>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</si>
  <si>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</si>
  <si>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</si>
  <si>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</si>
  <si>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</si>
  <si>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MATCHING OF 31.12.2022 OVERDUE INVOICES TO RECEIPTS FOR CRUDE HANDLING EAST $ WEST 16/01/2023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</si>
</sst>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30" t="s">
        <v>126</v>
      </c>
      <c r="G2" s="132" t="s">
        <v>127</v>
      </c>
    </row>
    <row r="3" spans="6:7" ht="27" customHeight="1" thickBot="1" x14ac:dyDescent="0.3">
      <c r="F3" s="131"/>
      <c r="G3" s="133"/>
    </row>
    <row r="4" spans="6:7" ht="19.5" x14ac:dyDescent="0.25">
      <c r="F4" s="75" t="s">
        <v>170</v>
      </c>
      <c r="G4" s="76">
        <f>'[4]NDPR-Ogbelle'!L26</f>
        <v>0</v>
      </c>
    </row>
    <row r="5" spans="6:7" ht="19.5" x14ac:dyDescent="0.25">
      <c r="F5" s="77" t="s">
        <v>171</v>
      </c>
      <c r="G5" s="78">
        <f>'[4]NEPL- OML 98'!L26</f>
        <v>95600.64849477855</v>
      </c>
    </row>
    <row r="6" spans="6:7" ht="19.5" x14ac:dyDescent="0.25">
      <c r="F6" s="77" t="s">
        <v>172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173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174</v>
      </c>
      <c r="G11" s="78">
        <f>'[4]NEPL OML 26'!L26</f>
        <v>593527.07216281979</v>
      </c>
    </row>
    <row r="12" spans="6:7" ht="19.5" x14ac:dyDescent="0.25">
      <c r="F12" s="77" t="s">
        <v>175</v>
      </c>
      <c r="G12" s="78">
        <f>'[4]NEPL OML 42 (Batan)'!L27</f>
        <v>222150.27893304636</v>
      </c>
    </row>
    <row r="13" spans="6:7" ht="19.5" x14ac:dyDescent="0.25">
      <c r="F13" s="77" t="s">
        <v>176</v>
      </c>
      <c r="G13" s="78">
        <f>'[4]NEPL OML 40'!L26</f>
        <v>3607243.4019461675</v>
      </c>
    </row>
    <row r="14" spans="6:7" ht="19.5" x14ac:dyDescent="0.25">
      <c r="F14" s="77" t="s">
        <v>177</v>
      </c>
      <c r="G14" s="78">
        <f>'[4]NEPL OML 30'!L26</f>
        <v>7410349.3138507102</v>
      </c>
    </row>
    <row r="15" spans="6:7" ht="19.5" x14ac:dyDescent="0.25">
      <c r="F15" s="77" t="s">
        <v>178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179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180</v>
      </c>
      <c r="G19" s="78">
        <f>'[4]Newcross OML24'!L26</f>
        <v>0</v>
      </c>
    </row>
    <row r="20" spans="6:7" ht="19.5" x14ac:dyDescent="0.25">
      <c r="F20" s="77" t="s">
        <v>181</v>
      </c>
      <c r="G20" s="78">
        <f>'[4]Aiteo 29'!L26</f>
        <v>0</v>
      </c>
    </row>
    <row r="21" spans="6:7" ht="19.5" x14ac:dyDescent="0.25">
      <c r="F21" s="77" t="s">
        <v>182</v>
      </c>
      <c r="G21" s="78">
        <f>'[4]Eroton 18'!L26</f>
        <v>0</v>
      </c>
    </row>
    <row r="22" spans="6:7" ht="19.5" x14ac:dyDescent="0.25">
      <c r="F22" s="77" t="s">
        <v>183</v>
      </c>
      <c r="G22" s="78">
        <f>'[4]NEPL ABURA'!L26</f>
        <v>431258.40900989098</v>
      </c>
    </row>
    <row r="23" spans="6:7" ht="19.5" x14ac:dyDescent="0.25">
      <c r="F23" s="77" t="s">
        <v>184</v>
      </c>
      <c r="G23" s="78">
        <f>[4]EXCEL!L27</f>
        <v>388856.4969872504</v>
      </c>
    </row>
    <row r="24" spans="6:7" ht="19.5" x14ac:dyDescent="0.25">
      <c r="F24" s="77" t="s">
        <v>185</v>
      </c>
      <c r="G24" s="78">
        <f>'[4]Millenium OML11(Oza)'!L27</f>
        <v>0</v>
      </c>
    </row>
    <row r="25" spans="6:7" ht="19.5" x14ac:dyDescent="0.25">
      <c r="F25" s="77" t="s">
        <v>186</v>
      </c>
      <c r="G25" s="78">
        <f>[4]HHOGL!L27</f>
        <v>0</v>
      </c>
    </row>
    <row r="26" spans="6:7" ht="19.5" x14ac:dyDescent="0.25">
      <c r="F26" s="127" t="s">
        <v>187</v>
      </c>
      <c r="G26" s="128">
        <f>'[4]NEPL OML 11'!L27</f>
        <v>0</v>
      </c>
    </row>
    <row r="27" spans="6:7" ht="20.25" thickBot="1" x14ac:dyDescent="0.3">
      <c r="F27" s="129" t="s">
        <v>188</v>
      </c>
      <c r="G27" s="128">
        <f>'[4]NEWCROSS OML 152'!L27</f>
        <v>0</v>
      </c>
    </row>
    <row r="28" spans="6:7" ht="20.25" thickBot="1" x14ac:dyDescent="0.4">
      <c r="F28" s="134"/>
      <c r="G28" s="135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20" bestFit="1" customWidth="1"/>
    <col min="11" max="52" width="8.85546875" style="120"/>
    <col min="53" max="16384" width="8.85546875" style="65"/>
  </cols>
  <sheetData>
    <row r="1" spans="1:9" s="120" customFormat="1" x14ac:dyDescent="0.25">
      <c r="F1" s="121"/>
      <c r="G1" s="121"/>
      <c r="H1" s="121"/>
      <c r="I1" s="121"/>
    </row>
    <row r="2" spans="1:9" s="120" customFormat="1" x14ac:dyDescent="0.25">
      <c r="A2" s="122"/>
      <c r="B2" s="122"/>
      <c r="C2" s="122"/>
      <c r="D2" s="122"/>
      <c r="E2" s="123" t="s">
        <v>160</v>
      </c>
      <c r="F2" s="124"/>
      <c r="G2" s="124"/>
      <c r="H2" s="124"/>
      <c r="I2" s="124"/>
    </row>
    <row r="3" spans="1:9" x14ac:dyDescent="0.25">
      <c r="A3" s="68" t="s">
        <v>18</v>
      </c>
      <c r="B3" s="68"/>
      <c r="C3" s="68"/>
      <c r="D3" s="68"/>
      <c r="E3" s="68"/>
      <c r="F3" s="125" t="s">
        <v>36</v>
      </c>
      <c r="G3" s="125"/>
      <c r="H3" s="125"/>
      <c r="I3" s="125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5" t="s">
        <v>38</v>
      </c>
      <c r="G4" s="125" t="s">
        <v>39</v>
      </c>
      <c r="H4" s="125" t="s">
        <v>161</v>
      </c>
      <c r="I4" s="125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5"/>
      <c r="G5" s="126">
        <v>1104811.25</v>
      </c>
      <c r="H5" s="125"/>
      <c r="I5" s="125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5"/>
      <c r="G6" s="126">
        <v>1104811.25</v>
      </c>
      <c r="H6" s="125"/>
      <c r="I6" s="125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5"/>
      <c r="G7" s="126">
        <v>24804506.439999998</v>
      </c>
      <c r="H7" s="125"/>
      <c r="I7" s="125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5"/>
      <c r="G8" s="126">
        <v>24804506.439999998</v>
      </c>
      <c r="H8" s="125"/>
      <c r="I8" s="125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5"/>
      <c r="G9" s="126">
        <v>25909317.689999998</v>
      </c>
      <c r="H9" s="125"/>
      <c r="I9" s="125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5">
        <v>757289.89999999991</v>
      </c>
      <c r="G10" s="126"/>
      <c r="H10" s="125"/>
      <c r="I10" s="125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162</v>
      </c>
      <c r="F11" s="125">
        <v>243041.65000000014</v>
      </c>
      <c r="G11" s="126"/>
      <c r="H11" s="125"/>
      <c r="I11" s="125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5">
        <v>1000331.55</v>
      </c>
      <c r="G12" s="126"/>
      <c r="H12" s="125"/>
      <c r="I12" s="125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5"/>
      <c r="G13" s="126">
        <v>145766.21000000002</v>
      </c>
      <c r="H13" s="125"/>
      <c r="I13" s="125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5"/>
      <c r="G14" s="126">
        <v>145766.21000000002</v>
      </c>
      <c r="H14" s="125"/>
      <c r="I14" s="125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5">
        <v>1000331.55</v>
      </c>
      <c r="G15" s="126">
        <v>145766.21000000002</v>
      </c>
      <c r="H15" s="125"/>
      <c r="I15" s="125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5">
        <v>1000331.55</v>
      </c>
      <c r="G16" s="126">
        <v>26055083.899999999</v>
      </c>
      <c r="H16" s="125"/>
      <c r="I16" s="125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5">
        <v>61387.139999999992</v>
      </c>
      <c r="G17" s="126">
        <v>1432880.7999999998</v>
      </c>
      <c r="H17" s="125">
        <v>-474.66999999999996</v>
      </c>
      <c r="I17" s="125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5"/>
      <c r="G18" s="126">
        <v>9570953.8800000008</v>
      </c>
      <c r="H18" s="125"/>
      <c r="I18" s="125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5">
        <v>61387.139999999992</v>
      </c>
      <c r="G19" s="126">
        <v>11003834.68</v>
      </c>
      <c r="H19" s="125">
        <v>-474.66999999999996</v>
      </c>
      <c r="I19" s="125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5"/>
      <c r="G20" s="126">
        <v>1771.760000000002</v>
      </c>
      <c r="H20" s="125"/>
      <c r="I20" s="125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163</v>
      </c>
      <c r="F21" s="125"/>
      <c r="G21" s="126">
        <v>188884.94</v>
      </c>
      <c r="H21" s="125"/>
      <c r="I21" s="125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5"/>
      <c r="G22" s="126">
        <v>26880</v>
      </c>
      <c r="H22" s="125"/>
      <c r="I22" s="125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5"/>
      <c r="G23" s="126">
        <v>174856.59000000003</v>
      </c>
      <c r="H23" s="125"/>
      <c r="I23" s="125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5"/>
      <c r="G24" s="126">
        <v>2031117.9200000002</v>
      </c>
      <c r="H24" s="125"/>
      <c r="I24" s="125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5">
        <v>25939.4</v>
      </c>
      <c r="G25" s="126">
        <v>92969.74</v>
      </c>
      <c r="H25" s="125"/>
      <c r="I25" s="125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5"/>
      <c r="G26" s="126">
        <v>79226.45</v>
      </c>
      <c r="H26" s="125"/>
      <c r="I26" s="125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5"/>
      <c r="G27" s="126">
        <v>189112.00999999998</v>
      </c>
      <c r="H27" s="125"/>
      <c r="I27" s="125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5"/>
      <c r="G28" s="126">
        <v>580861.25</v>
      </c>
      <c r="H28" s="125"/>
      <c r="I28" s="125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5"/>
      <c r="G29" s="126">
        <v>72910.649999999994</v>
      </c>
      <c r="H29" s="125"/>
      <c r="I29" s="125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5"/>
      <c r="G30" s="126">
        <v>55075.9</v>
      </c>
      <c r="H30" s="125"/>
      <c r="I30" s="125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5"/>
      <c r="G31" s="126">
        <v>536582.42999999993</v>
      </c>
      <c r="H31" s="125"/>
      <c r="I31" s="125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5">
        <v>81940.05</v>
      </c>
      <c r="G32" s="126"/>
      <c r="H32" s="125"/>
      <c r="I32" s="125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5"/>
      <c r="G33" s="126">
        <v>147653.92999999996</v>
      </c>
      <c r="H33" s="125"/>
      <c r="I33" s="125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5">
        <v>107879.45000000001</v>
      </c>
      <c r="G34" s="126">
        <v>4177903.57</v>
      </c>
      <c r="H34" s="125"/>
      <c r="I34" s="125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5">
        <v>169266.59</v>
      </c>
      <c r="G35" s="126">
        <v>15181738.249999998</v>
      </c>
      <c r="H35" s="125">
        <v>-474.66999999999996</v>
      </c>
      <c r="I35" s="125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5"/>
      <c r="G36" s="126">
        <v>835598.45</v>
      </c>
      <c r="H36" s="125">
        <v>46954.080000000002</v>
      </c>
      <c r="I36" s="125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5"/>
      <c r="G37" s="126">
        <v>1127306.0900000001</v>
      </c>
      <c r="H37" s="125"/>
      <c r="I37" s="125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5"/>
      <c r="G38" s="126">
        <v>8014173.3799999999</v>
      </c>
      <c r="H38" s="125">
        <v>784218.66999999993</v>
      </c>
      <c r="I38" s="125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5"/>
      <c r="G39" s="126">
        <v>-1597035.5499999996</v>
      </c>
      <c r="H39" s="125">
        <v>-3317.11</v>
      </c>
      <c r="I39" s="125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5"/>
      <c r="G40" s="126">
        <v>592821.67999999993</v>
      </c>
      <c r="H40" s="125">
        <v>194916.65</v>
      </c>
      <c r="I40" s="125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5"/>
      <c r="G41" s="126">
        <v>-1373950.4000000001</v>
      </c>
      <c r="H41" s="125">
        <v>1675050.81</v>
      </c>
      <c r="I41" s="125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5"/>
      <c r="G42" s="126"/>
      <c r="H42" s="125">
        <v>19657.240000000002</v>
      </c>
      <c r="I42" s="125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5">
        <v>1956.98</v>
      </c>
      <c r="G43" s="126"/>
      <c r="H43" s="125">
        <v>1260710.18</v>
      </c>
      <c r="I43" s="125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5">
        <v>1163534.2</v>
      </c>
      <c r="G44" s="126">
        <v>-3560418.72</v>
      </c>
      <c r="H44" s="125">
        <v>851695.84</v>
      </c>
      <c r="I44" s="125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5">
        <v>722215.6</v>
      </c>
      <c r="G45" s="126">
        <v>3528719.12</v>
      </c>
      <c r="H45" s="125">
        <v>403342.18000000058</v>
      </c>
      <c r="I45" s="125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5">
        <v>1022119.61</v>
      </c>
      <c r="G46" s="126">
        <v>2242192</v>
      </c>
      <c r="H46" s="125">
        <v>1868628.0099999998</v>
      </c>
      <c r="I46" s="125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5">
        <v>375415.65</v>
      </c>
      <c r="G47" s="126">
        <v>1609410.26</v>
      </c>
      <c r="H47" s="125">
        <v>3758155.9300000006</v>
      </c>
      <c r="I47" s="125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5">
        <v>10253591.089999998</v>
      </c>
      <c r="G48" s="126">
        <v>24309598.689999998</v>
      </c>
      <c r="H48" s="125">
        <v>9923219.0999999978</v>
      </c>
      <c r="I48" s="125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5">
        <v>2976964.24</v>
      </c>
      <c r="G49" s="126">
        <v>9273119.9100000001</v>
      </c>
      <c r="H49" s="125">
        <v>7148209.2700000033</v>
      </c>
      <c r="I49" s="125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5">
        <v>2835080.22</v>
      </c>
      <c r="G50" s="126">
        <v>11257896.879999999</v>
      </c>
      <c r="H50" s="125">
        <v>3500841.6599999997</v>
      </c>
      <c r="I50" s="125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5"/>
      <c r="G51" s="126">
        <v>18347940.520000003</v>
      </c>
      <c r="H51" s="125">
        <v>13915380.049999999</v>
      </c>
      <c r="I51" s="125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5"/>
      <c r="G52" s="126">
        <v>489873.2300000001</v>
      </c>
      <c r="H52" s="125">
        <v>6827917.5999999978</v>
      </c>
      <c r="I52" s="125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5">
        <v>1236315.01</v>
      </c>
      <c r="G53" s="126">
        <v>32925122.190000005</v>
      </c>
      <c r="H53" s="125">
        <v>2789932.48</v>
      </c>
      <c r="I53" s="125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5">
        <v>1248273.0699999998</v>
      </c>
      <c r="G54" s="126">
        <v>662736.39999999991</v>
      </c>
      <c r="H54" s="125">
        <v>888171.04999999981</v>
      </c>
      <c r="I54" s="125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5">
        <v>176298.17</v>
      </c>
      <c r="G55" s="126">
        <v>3780668.44</v>
      </c>
      <c r="H55" s="125">
        <v>174268.27000000002</v>
      </c>
      <c r="I55" s="125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5">
        <v>59683.800000000134</v>
      </c>
      <c r="G56" s="126"/>
      <c r="H56" s="125">
        <v>1799358.01</v>
      </c>
      <c r="I56" s="125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5">
        <v>30890.04000000003</v>
      </c>
      <c r="G57" s="126"/>
      <c r="H57" s="125">
        <v>163594.20000000001</v>
      </c>
      <c r="I57" s="125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5"/>
      <c r="G58" s="126">
        <v>867393.20999999985</v>
      </c>
      <c r="H58" s="125">
        <v>16044.909999999998</v>
      </c>
      <c r="I58" s="125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5">
        <v>131533.51999999999</v>
      </c>
      <c r="G59" s="126">
        <v>127398.29000000001</v>
      </c>
      <c r="H59" s="125">
        <v>376476.17999999993</v>
      </c>
      <c r="I59" s="125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5">
        <v>104540.02</v>
      </c>
      <c r="G60" s="126">
        <v>1363447.65</v>
      </c>
      <c r="H60" s="125">
        <v>1381857.8400000003</v>
      </c>
      <c r="I60" s="125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164</v>
      </c>
      <c r="F61" s="125">
        <v>55264</v>
      </c>
      <c r="G61" s="126"/>
      <c r="H61" s="125"/>
      <c r="I61" s="125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5">
        <v>22393675.219999999</v>
      </c>
      <c r="G62" s="126">
        <v>114824011.72000003</v>
      </c>
      <c r="H62" s="125">
        <v>59765283.099999994</v>
      </c>
      <c r="I62" s="125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5"/>
      <c r="G63" s="126">
        <v>4873918.6900000004</v>
      </c>
      <c r="H63" s="125"/>
      <c r="I63" s="125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5"/>
      <c r="G64" s="126">
        <v>-35683.089999999997</v>
      </c>
      <c r="H64" s="125"/>
      <c r="I64" s="125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5"/>
      <c r="G65" s="126">
        <v>4917495.6199999992</v>
      </c>
      <c r="H65" s="125"/>
      <c r="I65" s="125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5"/>
      <c r="G66" s="126">
        <v>519906.99</v>
      </c>
      <c r="H66" s="125"/>
      <c r="I66" s="125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5"/>
      <c r="G67" s="126">
        <v>27251.55</v>
      </c>
      <c r="H67" s="125"/>
      <c r="I67" s="125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5"/>
      <c r="G68" s="126">
        <v>117078.77</v>
      </c>
      <c r="H68" s="125"/>
      <c r="I68" s="125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5"/>
      <c r="G69" s="126">
        <v>-115.72</v>
      </c>
      <c r="H69" s="125"/>
      <c r="I69" s="125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5"/>
      <c r="G70" s="126">
        <v>-322.72000000000003</v>
      </c>
      <c r="H70" s="125"/>
      <c r="I70" s="125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5"/>
      <c r="G71" s="126">
        <v>1214467.3799999999</v>
      </c>
      <c r="H71" s="125"/>
      <c r="I71" s="125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5"/>
      <c r="G72" s="126">
        <v>-308341.74</v>
      </c>
      <c r="H72" s="125"/>
      <c r="I72" s="125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5"/>
      <c r="G73" s="126">
        <v>16550675.799999999</v>
      </c>
      <c r="H73" s="125"/>
      <c r="I73" s="125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5">
        <v>131287.10999999999</v>
      </c>
      <c r="G74" s="126">
        <v>1769145.7900000005</v>
      </c>
      <c r="H74" s="125"/>
      <c r="I74" s="125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165</v>
      </c>
      <c r="F75" s="125">
        <v>6714228.8700000001</v>
      </c>
      <c r="G75" s="126">
        <v>685728.19</v>
      </c>
      <c r="H75" s="125"/>
      <c r="I75" s="125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5"/>
      <c r="G76" s="126">
        <v>73341.279999999999</v>
      </c>
      <c r="H76" s="125"/>
      <c r="I76" s="125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5">
        <v>6845515.9800000004</v>
      </c>
      <c r="G77" s="126">
        <v>30404546.789999999</v>
      </c>
      <c r="H77" s="125"/>
      <c r="I77" s="125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5"/>
      <c r="G78" s="126">
        <v>1673536.68</v>
      </c>
      <c r="H78" s="125">
        <v>59124.95</v>
      </c>
      <c r="I78" s="125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5"/>
      <c r="G79" s="126">
        <v>621527.44999999995</v>
      </c>
      <c r="H79" s="125">
        <v>58835.349999999991</v>
      </c>
      <c r="I79" s="125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5">
        <v>-161327.89000000001</v>
      </c>
      <c r="G80" s="126"/>
      <c r="H80" s="125"/>
      <c r="I80" s="125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5"/>
      <c r="G81" s="126">
        <v>187500</v>
      </c>
      <c r="H81" s="125"/>
      <c r="I81" s="125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5">
        <v>237650</v>
      </c>
      <c r="G82" s="126"/>
      <c r="H82" s="125"/>
      <c r="I82" s="125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5"/>
      <c r="G83" s="126">
        <v>7839.13</v>
      </c>
      <c r="H83" s="125"/>
      <c r="I83" s="125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5">
        <v>88178.71</v>
      </c>
      <c r="G84" s="126"/>
      <c r="H84" s="125">
        <v>1771.96</v>
      </c>
      <c r="I84" s="125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5"/>
      <c r="G85" s="126"/>
      <c r="H85" s="125">
        <v>5806.5</v>
      </c>
      <c r="I85" s="125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5"/>
      <c r="G86" s="126"/>
      <c r="H86" s="125">
        <v>990.28</v>
      </c>
      <c r="I86" s="125">
        <v>990.28</v>
      </c>
    </row>
    <row r="87" spans="1:9" x14ac:dyDescent="0.25">
      <c r="A87" s="68"/>
      <c r="B87" s="68"/>
      <c r="C87" s="68"/>
      <c r="D87" s="68">
        <v>110708</v>
      </c>
      <c r="E87" s="68" t="s">
        <v>166</v>
      </c>
      <c r="F87" s="125">
        <v>112200.13</v>
      </c>
      <c r="G87" s="126"/>
      <c r="H87" s="125"/>
      <c r="I87" s="125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5">
        <v>276700.95</v>
      </c>
      <c r="G88" s="126">
        <v>2490403.2599999998</v>
      </c>
      <c r="H88" s="125">
        <v>126529.04</v>
      </c>
      <c r="I88" s="125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5"/>
      <c r="G89" s="126">
        <v>87252892.090000004</v>
      </c>
      <c r="H89" s="125"/>
      <c r="I89" s="125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5"/>
      <c r="G90" s="126">
        <v>91751861.819999993</v>
      </c>
      <c r="H90" s="125"/>
      <c r="I90" s="125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5"/>
      <c r="G91" s="126">
        <v>179004753.91</v>
      </c>
      <c r="H91" s="125"/>
      <c r="I91" s="125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5">
        <v>29515892.149999999</v>
      </c>
      <c r="G92" s="126">
        <v>326723715.68000001</v>
      </c>
      <c r="H92" s="125">
        <v>59891812.140000001</v>
      </c>
      <c r="I92" s="125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5">
        <v>29685158.740000002</v>
      </c>
      <c r="G93" s="126">
        <v>341905453.93000007</v>
      </c>
      <c r="H93" s="125">
        <v>59891337.469999999</v>
      </c>
      <c r="I93" s="125">
        <v>431481950.14000005</v>
      </c>
    </row>
    <row r="94" spans="1:9" x14ac:dyDescent="0.25">
      <c r="A94" s="68" t="s">
        <v>167</v>
      </c>
      <c r="B94" s="68" t="s">
        <v>63</v>
      </c>
      <c r="C94" s="68" t="s">
        <v>66</v>
      </c>
      <c r="D94" s="68">
        <v>110012</v>
      </c>
      <c r="E94" s="68" t="s">
        <v>71</v>
      </c>
      <c r="F94" s="125"/>
      <c r="G94" s="126">
        <v>167927.11</v>
      </c>
      <c r="H94" s="125"/>
      <c r="I94" s="125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5"/>
      <c r="G95" s="126">
        <v>3105246.0999999996</v>
      </c>
      <c r="H95" s="125"/>
      <c r="I95" s="125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5"/>
      <c r="G96" s="126">
        <v>3273173.2099999995</v>
      </c>
      <c r="H96" s="125"/>
      <c r="I96" s="125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5"/>
      <c r="G97" s="126">
        <v>2650950.6900000004</v>
      </c>
      <c r="H97" s="125"/>
      <c r="I97" s="125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5"/>
      <c r="G98" s="126">
        <v>2650950.6900000004</v>
      </c>
      <c r="H98" s="125"/>
      <c r="I98" s="125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5"/>
      <c r="G99" s="126">
        <v>5924123.9000000004</v>
      </c>
      <c r="H99" s="125"/>
      <c r="I99" s="125">
        <v>5924123.9000000004</v>
      </c>
    </row>
    <row r="100" spans="1:9" x14ac:dyDescent="0.25">
      <c r="A100" s="68" t="s">
        <v>168</v>
      </c>
      <c r="B100" s="68"/>
      <c r="C100" s="68"/>
      <c r="D100" s="68"/>
      <c r="E100" s="68"/>
      <c r="F100" s="125"/>
      <c r="G100" s="126">
        <v>5924123.9000000004</v>
      </c>
      <c r="H100" s="125"/>
      <c r="I100" s="125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5">
        <v>30685490.289999999</v>
      </c>
      <c r="G101" s="125">
        <v>373884661.73000008</v>
      </c>
      <c r="H101" s="125">
        <v>59891337.469999999</v>
      </c>
      <c r="I101" s="125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20" customFormat="1" x14ac:dyDescent="0.25">
      <c r="F136" s="121"/>
      <c r="G136" s="121"/>
      <c r="H136" s="121"/>
      <c r="I136" s="121"/>
    </row>
    <row r="137" spans="1:9" s="120" customFormat="1" x14ac:dyDescent="0.25">
      <c r="F137" s="121"/>
      <c r="G137" s="121"/>
      <c r="H137" s="121"/>
      <c r="I137" s="121"/>
    </row>
    <row r="138" spans="1:9" s="120" customFormat="1" x14ac:dyDescent="0.25">
      <c r="F138" s="121"/>
      <c r="G138" s="121"/>
      <c r="H138" s="121"/>
      <c r="I138" s="121"/>
    </row>
    <row r="139" spans="1:9" s="120" customFormat="1" x14ac:dyDescent="0.25">
      <c r="F139" s="121"/>
      <c r="G139" s="121"/>
      <c r="H139" s="121"/>
      <c r="I139" s="121"/>
    </row>
    <row r="140" spans="1:9" s="120" customFormat="1" x14ac:dyDescent="0.25">
      <c r="F140" s="121"/>
      <c r="G140" s="121"/>
      <c r="H140" s="121"/>
      <c r="I140" s="121"/>
    </row>
    <row r="141" spans="1:9" s="120" customFormat="1" x14ac:dyDescent="0.25">
      <c r="F141" s="121"/>
      <c r="G141" s="121"/>
      <c r="H141" s="121"/>
      <c r="I141" s="121"/>
    </row>
    <row r="142" spans="1:9" s="120" customFormat="1" x14ac:dyDescent="0.25">
      <c r="F142" s="121"/>
      <c r="G142" s="121"/>
      <c r="H142" s="121"/>
      <c r="I142" s="121"/>
    </row>
    <row r="143" spans="1:9" s="120" customFormat="1" x14ac:dyDescent="0.25">
      <c r="F143" s="121"/>
      <c r="G143" s="121"/>
      <c r="H143" s="121"/>
      <c r="I143" s="121"/>
    </row>
    <row r="144" spans="1:9" s="120" customFormat="1" x14ac:dyDescent="0.25">
      <c r="F144" s="121"/>
      <c r="G144" s="121"/>
      <c r="H144" s="121"/>
      <c r="I144" s="121"/>
    </row>
    <row r="145" spans="6:9" s="120" customFormat="1" x14ac:dyDescent="0.25">
      <c r="F145" s="121"/>
      <c r="G145" s="121"/>
      <c r="H145" s="121"/>
      <c r="I145" s="121"/>
    </row>
    <row r="146" spans="6:9" s="120" customFormat="1" x14ac:dyDescent="0.25">
      <c r="F146" s="121"/>
      <c r="G146" s="121"/>
      <c r="H146" s="121"/>
      <c r="I146" s="121"/>
    </row>
    <row r="147" spans="6:9" s="120" customFormat="1" x14ac:dyDescent="0.25">
      <c r="F147" s="121"/>
      <c r="G147" s="121"/>
      <c r="H147" s="121"/>
      <c r="I147" s="121"/>
    </row>
    <row r="148" spans="6:9" s="120" customFormat="1" x14ac:dyDescent="0.25">
      <c r="F148" s="121"/>
      <c r="G148" s="121"/>
      <c r="H148" s="121"/>
      <c r="I148" s="121"/>
    </row>
    <row r="149" spans="6:9" s="120" customFormat="1" x14ac:dyDescent="0.25">
      <c r="F149" s="121"/>
      <c r="G149" s="121"/>
      <c r="H149" s="121"/>
      <c r="I149" s="121"/>
    </row>
    <row r="150" spans="6:9" s="120" customFormat="1" x14ac:dyDescent="0.25">
      <c r="F150" s="121"/>
      <c r="G150" s="121"/>
      <c r="H150" s="121"/>
      <c r="I150" s="121"/>
    </row>
    <row r="151" spans="6:9" s="120" customFormat="1" x14ac:dyDescent="0.25">
      <c r="F151" s="121"/>
      <c r="G151" s="121"/>
      <c r="H151" s="121"/>
      <c r="I151" s="121"/>
    </row>
    <row r="152" spans="6:9" s="120" customFormat="1" x14ac:dyDescent="0.25">
      <c r="F152" s="121"/>
      <c r="G152" s="121"/>
      <c r="H152" s="121"/>
      <c r="I152" s="121"/>
    </row>
    <row r="153" spans="6:9" s="120" customFormat="1" x14ac:dyDescent="0.25">
      <c r="F153" s="121"/>
      <c r="G153" s="121"/>
      <c r="H153" s="121"/>
      <c r="I153" s="121"/>
    </row>
    <row r="154" spans="6:9" s="120" customFormat="1" x14ac:dyDescent="0.25">
      <c r="F154" s="121"/>
      <c r="G154" s="121"/>
      <c r="H154" s="121"/>
      <c r="I154" s="121"/>
    </row>
    <row r="155" spans="6:9" s="120" customFormat="1" x14ac:dyDescent="0.25">
      <c r="F155" s="121"/>
      <c r="G155" s="121"/>
      <c r="H155" s="121"/>
      <c r="I155" s="121"/>
    </row>
    <row r="156" spans="6:9" s="120" customFormat="1" x14ac:dyDescent="0.25">
      <c r="F156" s="121"/>
      <c r="G156" s="121"/>
      <c r="H156" s="121"/>
      <c r="I156" s="121"/>
    </row>
    <row r="157" spans="6:9" s="120" customFormat="1" x14ac:dyDescent="0.25">
      <c r="F157" s="121"/>
      <c r="G157" s="121"/>
      <c r="H157" s="121"/>
      <c r="I157" s="121"/>
    </row>
    <row r="158" spans="6:9" s="120" customFormat="1" x14ac:dyDescent="0.25">
      <c r="F158" s="121"/>
      <c r="G158" s="121"/>
      <c r="H158" s="121"/>
      <c r="I158" s="121"/>
    </row>
    <row r="159" spans="6:9" s="120" customFormat="1" x14ac:dyDescent="0.25">
      <c r="F159" s="121"/>
      <c r="G159" s="121"/>
      <c r="H159" s="121"/>
      <c r="I159" s="121"/>
    </row>
    <row r="160" spans="6:9" s="120" customFormat="1" x14ac:dyDescent="0.25">
      <c r="F160" s="121"/>
      <c r="G160" s="121"/>
      <c r="H160" s="121"/>
      <c r="I160" s="121"/>
    </row>
    <row r="161" spans="6:9" s="120" customFormat="1" x14ac:dyDescent="0.25">
      <c r="F161" s="121"/>
      <c r="G161" s="121"/>
      <c r="H161" s="121"/>
      <c r="I161" s="121"/>
    </row>
    <row r="162" spans="6:9" s="120" customFormat="1" x14ac:dyDescent="0.25">
      <c r="F162" s="121"/>
      <c r="G162" s="121"/>
      <c r="H162" s="121"/>
      <c r="I162" s="121"/>
    </row>
    <row r="163" spans="6:9" s="120" customFormat="1" x14ac:dyDescent="0.25">
      <c r="F163" s="121"/>
      <c r="G163" s="121"/>
      <c r="H163" s="121"/>
      <c r="I163" s="121"/>
    </row>
    <row r="164" spans="6:9" s="120" customFormat="1" x14ac:dyDescent="0.25">
      <c r="F164" s="121"/>
      <c r="G164" s="121"/>
      <c r="H164" s="121"/>
      <c r="I164" s="121"/>
    </row>
    <row r="165" spans="6:9" s="120" customFormat="1" x14ac:dyDescent="0.25">
      <c r="F165" s="121"/>
      <c r="G165" s="121"/>
      <c r="H165" s="121"/>
      <c r="I165" s="121"/>
    </row>
    <row r="166" spans="6:9" s="120" customFormat="1" x14ac:dyDescent="0.25">
      <c r="F166" s="121"/>
      <c r="G166" s="121"/>
      <c r="H166" s="121"/>
      <c r="I166" s="121"/>
    </row>
    <row r="167" spans="6:9" s="120" customFormat="1" x14ac:dyDescent="0.25">
      <c r="F167" s="121"/>
      <c r="G167" s="121"/>
      <c r="H167" s="121"/>
      <c r="I167" s="121"/>
    </row>
    <row r="168" spans="6:9" s="120" customFormat="1" x14ac:dyDescent="0.25">
      <c r="F168" s="121"/>
      <c r="G168" s="121"/>
      <c r="H168" s="121"/>
      <c r="I168" s="121"/>
    </row>
    <row r="169" spans="6:9" s="120" customFormat="1" x14ac:dyDescent="0.25">
      <c r="F169" s="121"/>
      <c r="G169" s="121"/>
      <c r="H169" s="121"/>
      <c r="I169" s="121"/>
    </row>
    <row r="170" spans="6:9" s="120" customFormat="1" x14ac:dyDescent="0.25">
      <c r="F170" s="121"/>
      <c r="G170" s="121"/>
      <c r="H170" s="121"/>
      <c r="I170" s="121"/>
    </row>
    <row r="171" spans="6:9" s="120" customFormat="1" x14ac:dyDescent="0.25">
      <c r="F171" s="121"/>
      <c r="G171" s="121"/>
      <c r="H171" s="121"/>
      <c r="I171" s="121"/>
    </row>
    <row r="172" spans="6:9" s="120" customFormat="1" x14ac:dyDescent="0.25">
      <c r="F172" s="121"/>
      <c r="G172" s="121"/>
      <c r="H172" s="121"/>
      <c r="I172" s="121"/>
    </row>
    <row r="173" spans="6:9" s="120" customFormat="1" x14ac:dyDescent="0.25">
      <c r="F173" s="121"/>
      <c r="G173" s="121"/>
      <c r="H173" s="121"/>
      <c r="I173" s="121"/>
    </row>
    <row r="174" spans="6:9" s="120" customFormat="1" x14ac:dyDescent="0.25">
      <c r="F174" s="121"/>
      <c r="G174" s="121"/>
      <c r="H174" s="121"/>
      <c r="I174" s="121"/>
    </row>
    <row r="175" spans="6:9" s="120" customFormat="1" x14ac:dyDescent="0.25">
      <c r="F175" s="121"/>
      <c r="G175" s="121"/>
      <c r="H175" s="121"/>
      <c r="I175" s="121"/>
    </row>
    <row r="176" spans="6:9" s="120" customFormat="1" x14ac:dyDescent="0.25">
      <c r="F176" s="121"/>
      <c r="G176" s="121"/>
      <c r="H176" s="121"/>
      <c r="I176" s="121"/>
    </row>
    <row r="177" spans="6:9" s="120" customFormat="1" x14ac:dyDescent="0.25">
      <c r="F177" s="121"/>
      <c r="G177" s="121"/>
      <c r="H177" s="121"/>
      <c r="I177" s="121"/>
    </row>
    <row r="178" spans="6:9" s="120" customFormat="1" x14ac:dyDescent="0.25">
      <c r="F178" s="121"/>
      <c r="G178" s="121"/>
      <c r="H178" s="121"/>
      <c r="I178" s="121"/>
    </row>
    <row r="179" spans="6:9" s="120" customFormat="1" x14ac:dyDescent="0.25">
      <c r="F179" s="121"/>
      <c r="G179" s="121"/>
      <c r="H179" s="121"/>
      <c r="I179" s="121"/>
    </row>
    <row r="180" spans="6:9" s="120" customFormat="1" x14ac:dyDescent="0.25">
      <c r="F180" s="121"/>
      <c r="G180" s="121"/>
      <c r="H180" s="121"/>
      <c r="I180" s="121"/>
    </row>
    <row r="181" spans="6:9" s="120" customFormat="1" x14ac:dyDescent="0.25">
      <c r="F181" s="121"/>
      <c r="G181" s="121"/>
      <c r="H181" s="121"/>
      <c r="I181" s="121"/>
    </row>
    <row r="182" spans="6:9" s="120" customFormat="1" x14ac:dyDescent="0.25">
      <c r="F182" s="121"/>
      <c r="G182" s="121"/>
      <c r="H182" s="121"/>
      <c r="I182" s="121"/>
    </row>
    <row r="183" spans="6:9" s="120" customFormat="1" x14ac:dyDescent="0.25">
      <c r="F183" s="121"/>
      <c r="G183" s="121"/>
      <c r="H183" s="121"/>
      <c r="I183" s="121"/>
    </row>
    <row r="184" spans="6:9" s="120" customFormat="1" x14ac:dyDescent="0.25">
      <c r="F184" s="121"/>
      <c r="G184" s="121"/>
      <c r="H184" s="121"/>
      <c r="I184" s="121"/>
    </row>
    <row r="185" spans="6:9" s="120" customFormat="1" x14ac:dyDescent="0.25">
      <c r="F185" s="121"/>
      <c r="G185" s="121"/>
      <c r="H185" s="121"/>
      <c r="I185" s="121"/>
    </row>
    <row r="186" spans="6:9" s="120" customFormat="1" x14ac:dyDescent="0.25">
      <c r="F186" s="121"/>
      <c r="G186" s="121"/>
      <c r="H186" s="121"/>
      <c r="I186" s="121"/>
    </row>
    <row r="187" spans="6:9" s="120" customFormat="1" x14ac:dyDescent="0.25">
      <c r="F187" s="121"/>
      <c r="G187" s="121"/>
      <c r="H187" s="121"/>
      <c r="I187" s="121"/>
    </row>
    <row r="188" spans="6:9" s="120" customFormat="1" x14ac:dyDescent="0.25">
      <c r="F188" s="121"/>
      <c r="G188" s="121"/>
      <c r="H188" s="121"/>
      <c r="I188" s="121"/>
    </row>
    <row r="189" spans="6:9" s="120" customFormat="1" x14ac:dyDescent="0.25">
      <c r="F189" s="121"/>
      <c r="G189" s="121"/>
      <c r="H189" s="121"/>
      <c r="I189" s="121"/>
    </row>
    <row r="190" spans="6:9" s="120" customFormat="1" x14ac:dyDescent="0.25">
      <c r="F190" s="121"/>
      <c r="G190" s="121"/>
      <c r="H190" s="121"/>
      <c r="I190" s="121"/>
    </row>
    <row r="191" spans="6:9" s="120" customFormat="1" x14ac:dyDescent="0.25">
      <c r="F191" s="121"/>
      <c r="G191" s="121"/>
      <c r="H191" s="121"/>
      <c r="I191" s="121"/>
    </row>
    <row r="192" spans="6:9" s="120" customFormat="1" x14ac:dyDescent="0.25">
      <c r="F192" s="121"/>
      <c r="G192" s="121"/>
      <c r="H192" s="121"/>
      <c r="I192" s="121"/>
    </row>
    <row r="193" spans="6:9" s="120" customFormat="1" x14ac:dyDescent="0.25">
      <c r="F193" s="121"/>
      <c r="G193" s="121"/>
      <c r="H193" s="121"/>
      <c r="I193" s="121"/>
    </row>
    <row r="194" spans="6:9" s="120" customFormat="1" x14ac:dyDescent="0.25">
      <c r="F194" s="121"/>
      <c r="G194" s="121"/>
      <c r="H194" s="121"/>
      <c r="I194" s="121"/>
    </row>
    <row r="195" spans="6:9" s="120" customFormat="1" x14ac:dyDescent="0.25">
      <c r="F195" s="121"/>
      <c r="G195" s="121"/>
      <c r="H195" s="121"/>
      <c r="I195" s="121"/>
    </row>
    <row r="196" spans="6:9" s="120" customFormat="1" x14ac:dyDescent="0.25">
      <c r="F196" s="121"/>
      <c r="G196" s="121"/>
      <c r="H196" s="121"/>
      <c r="I196" s="121"/>
    </row>
    <row r="197" spans="6:9" s="120" customFormat="1" x14ac:dyDescent="0.25">
      <c r="F197" s="121"/>
      <c r="G197" s="121"/>
      <c r="H197" s="121"/>
      <c r="I197" s="121"/>
    </row>
    <row r="198" spans="6:9" s="120" customFormat="1" x14ac:dyDescent="0.25">
      <c r="F198" s="121"/>
      <c r="G198" s="121"/>
      <c r="H198" s="121"/>
      <c r="I198" s="121"/>
    </row>
    <row r="199" spans="6:9" s="120" customFormat="1" x14ac:dyDescent="0.25">
      <c r="F199" s="121"/>
      <c r="G199" s="121"/>
      <c r="H199" s="121"/>
      <c r="I199" s="121"/>
    </row>
    <row r="200" spans="6:9" s="120" customFormat="1" x14ac:dyDescent="0.25">
      <c r="F200" s="121"/>
      <c r="G200" s="121"/>
      <c r="H200" s="121"/>
      <c r="I200" s="121"/>
    </row>
    <row r="201" spans="6:9" s="120" customFormat="1" x14ac:dyDescent="0.25">
      <c r="F201" s="121"/>
      <c r="G201" s="121"/>
      <c r="H201" s="121"/>
      <c r="I201" s="121"/>
    </row>
    <row r="202" spans="6:9" s="120" customFormat="1" x14ac:dyDescent="0.25">
      <c r="F202" s="121"/>
      <c r="G202" s="121"/>
      <c r="H202" s="121"/>
      <c r="I202" s="121"/>
    </row>
    <row r="203" spans="6:9" s="120" customFormat="1" x14ac:dyDescent="0.25">
      <c r="F203" s="121"/>
      <c r="G203" s="121"/>
      <c r="H203" s="121"/>
      <c r="I203" s="121"/>
    </row>
    <row r="204" spans="6:9" s="120" customFormat="1" x14ac:dyDescent="0.25">
      <c r="F204" s="121"/>
      <c r="G204" s="121"/>
      <c r="H204" s="121"/>
      <c r="I204" s="121"/>
    </row>
    <row r="205" spans="6:9" s="120" customFormat="1" x14ac:dyDescent="0.25">
      <c r="F205" s="121"/>
      <c r="G205" s="121"/>
      <c r="H205" s="121"/>
      <c r="I205" s="121"/>
    </row>
    <row r="206" spans="6:9" s="120" customFormat="1" x14ac:dyDescent="0.25">
      <c r="F206" s="121"/>
      <c r="G206" s="121"/>
      <c r="H206" s="121"/>
      <c r="I206" s="121"/>
    </row>
    <row r="207" spans="6:9" s="120" customFormat="1" x14ac:dyDescent="0.25">
      <c r="F207" s="121"/>
      <c r="G207" s="121"/>
      <c r="H207" s="121"/>
      <c r="I207" s="121"/>
    </row>
    <row r="208" spans="6:9" s="120" customFormat="1" x14ac:dyDescent="0.25">
      <c r="F208" s="121"/>
      <c r="G208" s="121"/>
      <c r="H208" s="121"/>
      <c r="I208" s="121"/>
    </row>
    <row r="209" spans="6:9" s="120" customFormat="1" x14ac:dyDescent="0.25">
      <c r="F209" s="121"/>
      <c r="G209" s="121"/>
      <c r="H209" s="121"/>
      <c r="I209" s="121"/>
    </row>
    <row r="210" spans="6:9" s="120" customFormat="1" x14ac:dyDescent="0.25">
      <c r="F210" s="121"/>
      <c r="G210" s="121"/>
      <c r="H210" s="121"/>
      <c r="I210" s="121"/>
    </row>
    <row r="211" spans="6:9" s="120" customFormat="1" x14ac:dyDescent="0.25">
      <c r="F211" s="121"/>
      <c r="G211" s="121"/>
      <c r="H211" s="121"/>
      <c r="I211" s="121"/>
    </row>
    <row r="212" spans="6:9" s="120" customFormat="1" x14ac:dyDescent="0.25">
      <c r="F212" s="121"/>
      <c r="G212" s="121"/>
      <c r="H212" s="121"/>
      <c r="I212" s="121"/>
    </row>
    <row r="213" spans="6:9" s="120" customFormat="1" x14ac:dyDescent="0.25">
      <c r="F213" s="121"/>
      <c r="G213" s="121"/>
      <c r="H213" s="121"/>
      <c r="I213" s="121"/>
    </row>
    <row r="214" spans="6:9" s="120" customFormat="1" x14ac:dyDescent="0.25">
      <c r="F214" s="121"/>
      <c r="G214" s="121"/>
      <c r="H214" s="121"/>
      <c r="I214" s="121"/>
    </row>
    <row r="215" spans="6:9" s="120" customFormat="1" x14ac:dyDescent="0.25">
      <c r="F215" s="121"/>
      <c r="G215" s="121"/>
      <c r="H215" s="121"/>
      <c r="I215" s="121"/>
    </row>
    <row r="216" spans="6:9" s="120" customFormat="1" x14ac:dyDescent="0.25">
      <c r="F216" s="121"/>
      <c r="G216" s="121"/>
      <c r="H216" s="121"/>
      <c r="I216" s="121"/>
    </row>
    <row r="217" spans="6:9" s="120" customFormat="1" x14ac:dyDescent="0.25">
      <c r="F217" s="121"/>
      <c r="G217" s="121"/>
      <c r="H217" s="121"/>
      <c r="I217" s="121"/>
    </row>
    <row r="218" spans="6:9" s="120" customFormat="1" x14ac:dyDescent="0.25">
      <c r="F218" s="121"/>
      <c r="G218" s="121"/>
      <c r="H218" s="121"/>
      <c r="I218" s="121"/>
    </row>
    <row r="219" spans="6:9" s="120" customFormat="1" x14ac:dyDescent="0.25">
      <c r="F219" s="121"/>
      <c r="G219" s="121"/>
      <c r="H219" s="121"/>
      <c r="I219" s="121"/>
    </row>
    <row r="220" spans="6:9" s="120" customFormat="1" x14ac:dyDescent="0.25">
      <c r="F220" s="121"/>
      <c r="G220" s="121"/>
      <c r="H220" s="121"/>
      <c r="I220" s="121"/>
    </row>
    <row r="221" spans="6:9" s="120" customFormat="1" x14ac:dyDescent="0.25">
      <c r="F221" s="121"/>
      <c r="G221" s="121"/>
      <c r="H221" s="121"/>
      <c r="I221" s="121"/>
    </row>
    <row r="222" spans="6:9" s="120" customFormat="1" x14ac:dyDescent="0.25">
      <c r="F222" s="121"/>
      <c r="G222" s="121"/>
      <c r="H222" s="121"/>
      <c r="I222" s="121"/>
    </row>
    <row r="223" spans="6:9" s="120" customFormat="1" x14ac:dyDescent="0.25">
      <c r="F223" s="121"/>
      <c r="G223" s="121"/>
      <c r="H223" s="121"/>
      <c r="I223" s="121"/>
    </row>
    <row r="224" spans="6:9" s="120" customFormat="1" x14ac:dyDescent="0.25">
      <c r="F224" s="121"/>
      <c r="G224" s="121"/>
      <c r="H224" s="121"/>
      <c r="I224" s="121"/>
    </row>
    <row r="225" spans="6:9" s="120" customFormat="1" x14ac:dyDescent="0.25">
      <c r="F225" s="121"/>
      <c r="G225" s="121"/>
      <c r="H225" s="121"/>
      <c r="I225" s="121"/>
    </row>
    <row r="226" spans="6:9" s="120" customFormat="1" x14ac:dyDescent="0.25">
      <c r="F226" s="121"/>
      <c r="G226" s="121"/>
      <c r="H226" s="121"/>
      <c r="I226" s="121"/>
    </row>
    <row r="227" spans="6:9" s="120" customFormat="1" x14ac:dyDescent="0.25">
      <c r="F227" s="121"/>
      <c r="G227" s="121"/>
      <c r="H227" s="121"/>
      <c r="I227" s="121"/>
    </row>
    <row r="228" spans="6:9" s="120" customFormat="1" x14ac:dyDescent="0.25">
      <c r="F228" s="121"/>
      <c r="G228" s="121"/>
      <c r="H228" s="121"/>
      <c r="I228" s="121"/>
    </row>
    <row r="229" spans="6:9" s="120" customFormat="1" x14ac:dyDescent="0.25">
      <c r="F229" s="121"/>
      <c r="G229" s="121"/>
      <c r="H229" s="121"/>
      <c r="I229" s="121"/>
    </row>
    <row r="230" spans="6:9" s="120" customFormat="1" x14ac:dyDescent="0.25">
      <c r="F230" s="121"/>
      <c r="G230" s="121"/>
      <c r="H230" s="121"/>
      <c r="I230" s="121"/>
    </row>
    <row r="231" spans="6:9" s="120" customFormat="1" x14ac:dyDescent="0.25">
      <c r="F231" s="121"/>
      <c r="G231" s="121"/>
      <c r="H231" s="121"/>
      <c r="I231" s="121"/>
    </row>
    <row r="232" spans="6:9" s="120" customFormat="1" x14ac:dyDescent="0.25">
      <c r="F232" s="121"/>
      <c r="G232" s="121"/>
      <c r="H232" s="121"/>
      <c r="I232" s="121"/>
    </row>
    <row r="233" spans="6:9" s="120" customFormat="1" x14ac:dyDescent="0.25">
      <c r="F233" s="121"/>
      <c r="G233" s="121"/>
      <c r="H233" s="121"/>
      <c r="I233" s="121"/>
    </row>
    <row r="234" spans="6:9" s="120" customFormat="1" x14ac:dyDescent="0.25">
      <c r="F234" s="121"/>
      <c r="G234" s="121"/>
      <c r="H234" s="121"/>
      <c r="I234" s="121"/>
    </row>
    <row r="235" spans="6:9" s="120" customFormat="1" x14ac:dyDescent="0.25">
      <c r="F235" s="121"/>
      <c r="G235" s="121"/>
      <c r="H235" s="121"/>
      <c r="I235" s="121"/>
    </row>
    <row r="236" spans="6:9" s="120" customFormat="1" x14ac:dyDescent="0.25">
      <c r="F236" s="121"/>
      <c r="G236" s="121"/>
      <c r="H236" s="121"/>
      <c r="I236" s="121"/>
    </row>
    <row r="237" spans="6:9" s="120" customFormat="1" x14ac:dyDescent="0.25">
      <c r="F237" s="121"/>
      <c r="G237" s="121"/>
      <c r="H237" s="121"/>
      <c r="I237" s="121"/>
    </row>
    <row r="238" spans="6:9" s="120" customFormat="1" x14ac:dyDescent="0.25">
      <c r="F238" s="121"/>
      <c r="G238" s="121"/>
      <c r="H238" s="121"/>
      <c r="I238" s="121"/>
    </row>
    <row r="239" spans="6:9" s="120" customFormat="1" x14ac:dyDescent="0.25">
      <c r="F239" s="121"/>
      <c r="G239" s="121"/>
      <c r="H239" s="121"/>
      <c r="I239" s="121"/>
    </row>
    <row r="240" spans="6:9" s="120" customFormat="1" x14ac:dyDescent="0.25">
      <c r="F240" s="121"/>
      <c r="G240" s="121"/>
      <c r="H240" s="121"/>
      <c r="I240" s="121"/>
    </row>
    <row r="241" spans="6:9" s="120" customFormat="1" x14ac:dyDescent="0.25">
      <c r="F241" s="121"/>
      <c r="G241" s="121"/>
      <c r="H241" s="121"/>
      <c r="I241" s="121"/>
    </row>
    <row r="242" spans="6:9" s="120" customFormat="1" x14ac:dyDescent="0.25">
      <c r="F242" s="121"/>
      <c r="G242" s="121"/>
      <c r="H242" s="121"/>
      <c r="I242" s="121"/>
    </row>
    <row r="243" spans="6:9" s="120" customFormat="1" x14ac:dyDescent="0.25">
      <c r="F243" s="121"/>
      <c r="G243" s="121"/>
      <c r="H243" s="121"/>
      <c r="I243" s="121"/>
    </row>
    <row r="244" spans="6:9" s="120" customFormat="1" x14ac:dyDescent="0.25">
      <c r="F244" s="121"/>
      <c r="G244" s="121"/>
      <c r="H244" s="121"/>
      <c r="I244" s="121"/>
    </row>
    <row r="245" spans="6:9" s="120" customFormat="1" x14ac:dyDescent="0.25">
      <c r="F245" s="121"/>
      <c r="G245" s="121"/>
      <c r="H245" s="121"/>
      <c r="I245" s="121"/>
    </row>
    <row r="246" spans="6:9" s="120" customFormat="1" x14ac:dyDescent="0.25">
      <c r="F246" s="121"/>
      <c r="G246" s="121"/>
      <c r="H246" s="121"/>
      <c r="I246" s="121"/>
    </row>
    <row r="247" spans="6:9" s="120" customFormat="1" x14ac:dyDescent="0.25">
      <c r="F247" s="121"/>
      <c r="G247" s="121"/>
      <c r="H247" s="121"/>
      <c r="I247" s="121"/>
    </row>
    <row r="248" spans="6:9" s="120" customFormat="1" x14ac:dyDescent="0.25">
      <c r="F248" s="121"/>
      <c r="G248" s="121"/>
      <c r="H248" s="121"/>
      <c r="I248" s="121"/>
    </row>
    <row r="249" spans="6:9" s="120" customFormat="1" x14ac:dyDescent="0.25">
      <c r="F249" s="121"/>
      <c r="G249" s="121"/>
      <c r="H249" s="121"/>
      <c r="I249" s="121"/>
    </row>
    <row r="250" spans="6:9" s="120" customFormat="1" x14ac:dyDescent="0.25">
      <c r="F250" s="121"/>
      <c r="G250" s="121"/>
      <c r="H250" s="121"/>
      <c r="I250" s="121"/>
    </row>
    <row r="251" spans="6:9" s="120" customFormat="1" x14ac:dyDescent="0.25">
      <c r="F251" s="121"/>
      <c r="G251" s="121"/>
      <c r="H251" s="121"/>
      <c r="I251" s="121"/>
    </row>
    <row r="252" spans="6:9" s="120" customFormat="1" x14ac:dyDescent="0.25">
      <c r="F252" s="121"/>
      <c r="G252" s="121"/>
      <c r="H252" s="121"/>
      <c r="I252" s="121"/>
    </row>
    <row r="253" spans="6:9" s="120" customFormat="1" x14ac:dyDescent="0.25">
      <c r="F253" s="121"/>
      <c r="G253" s="121"/>
      <c r="H253" s="121"/>
      <c r="I253" s="121"/>
    </row>
    <row r="254" spans="6:9" s="120" customFormat="1" x14ac:dyDescent="0.25">
      <c r="F254" s="121"/>
      <c r="G254" s="121"/>
      <c r="H254" s="121"/>
      <c r="I254" s="121"/>
    </row>
    <row r="255" spans="6:9" s="120" customFormat="1" x14ac:dyDescent="0.25">
      <c r="F255" s="121"/>
      <c r="G255" s="121"/>
      <c r="H255" s="121"/>
      <c r="I255" s="121"/>
    </row>
    <row r="256" spans="6:9" s="120" customFormat="1" x14ac:dyDescent="0.25">
      <c r="F256" s="121"/>
      <c r="G256" s="121"/>
      <c r="H256" s="121"/>
      <c r="I256" s="121"/>
    </row>
    <row r="257" spans="6:9" s="120" customFormat="1" x14ac:dyDescent="0.25">
      <c r="F257" s="121"/>
      <c r="G257" s="121"/>
      <c r="H257" s="121"/>
      <c r="I257" s="121"/>
    </row>
    <row r="258" spans="6:9" s="120" customFormat="1" x14ac:dyDescent="0.25">
      <c r="F258" s="121"/>
      <c r="G258" s="121"/>
      <c r="H258" s="121"/>
      <c r="I258" s="121"/>
    </row>
    <row r="259" spans="6:9" s="120" customFormat="1" x14ac:dyDescent="0.25">
      <c r="F259" s="121"/>
      <c r="G259" s="121"/>
      <c r="H259" s="121"/>
      <c r="I259" s="121"/>
    </row>
    <row r="260" spans="6:9" s="120" customFormat="1" x14ac:dyDescent="0.25">
      <c r="F260" s="121"/>
      <c r="G260" s="121"/>
      <c r="H260" s="121"/>
      <c r="I260" s="121"/>
    </row>
    <row r="261" spans="6:9" s="120" customFormat="1" x14ac:dyDescent="0.25">
      <c r="F261" s="121"/>
      <c r="G261" s="121"/>
      <c r="H261" s="121"/>
      <c r="I261" s="121"/>
    </row>
    <row r="262" spans="6:9" s="120" customFormat="1" x14ac:dyDescent="0.25">
      <c r="F262" s="121"/>
      <c r="G262" s="121"/>
      <c r="H262" s="121"/>
      <c r="I262" s="121"/>
    </row>
    <row r="263" spans="6:9" s="120" customFormat="1" x14ac:dyDescent="0.25">
      <c r="F263" s="121"/>
      <c r="G263" s="121"/>
      <c r="H263" s="121"/>
      <c r="I263" s="121"/>
    </row>
    <row r="264" spans="6:9" s="120" customFormat="1" x14ac:dyDescent="0.25">
      <c r="F264" s="121"/>
      <c r="G264" s="121"/>
      <c r="H264" s="121"/>
      <c r="I264" s="121"/>
    </row>
    <row r="265" spans="6:9" s="120" customFormat="1" x14ac:dyDescent="0.25">
      <c r="F265" s="121"/>
      <c r="G265" s="121"/>
      <c r="H265" s="121"/>
      <c r="I265" s="121"/>
    </row>
    <row r="266" spans="6:9" s="120" customFormat="1" x14ac:dyDescent="0.25">
      <c r="F266" s="121"/>
      <c r="G266" s="121"/>
      <c r="H266" s="121"/>
      <c r="I266" s="121"/>
    </row>
    <row r="267" spans="6:9" s="120" customFormat="1" x14ac:dyDescent="0.25">
      <c r="F267" s="121"/>
      <c r="G267" s="121"/>
      <c r="H267" s="121"/>
      <c r="I267" s="121"/>
    </row>
    <row r="268" spans="6:9" s="120" customFormat="1" x14ac:dyDescent="0.25">
      <c r="F268" s="121"/>
      <c r="G268" s="121"/>
      <c r="H268" s="121"/>
      <c r="I268" s="121"/>
    </row>
    <row r="269" spans="6:9" s="120" customFormat="1" x14ac:dyDescent="0.25">
      <c r="F269" s="121"/>
      <c r="G269" s="121"/>
      <c r="H269" s="121"/>
      <c r="I269" s="121"/>
    </row>
    <row r="270" spans="6:9" s="120" customFormat="1" x14ac:dyDescent="0.25">
      <c r="F270" s="121"/>
      <c r="G270" s="121"/>
      <c r="H270" s="121"/>
      <c r="I270" s="121"/>
    </row>
    <row r="271" spans="6:9" s="120" customFormat="1" x14ac:dyDescent="0.25">
      <c r="F271" s="121"/>
      <c r="G271" s="121"/>
      <c r="H271" s="121"/>
      <c r="I271" s="121"/>
    </row>
    <row r="272" spans="6:9" s="120" customFormat="1" x14ac:dyDescent="0.25">
      <c r="F272" s="121"/>
      <c r="G272" s="121"/>
      <c r="H272" s="121"/>
      <c r="I272" s="121"/>
    </row>
    <row r="273" spans="6:9" s="120" customFormat="1" x14ac:dyDescent="0.25">
      <c r="F273" s="121"/>
      <c r="G273" s="121"/>
      <c r="H273" s="121"/>
      <c r="I273" s="121"/>
    </row>
    <row r="274" spans="6:9" s="120" customFormat="1" x14ac:dyDescent="0.25">
      <c r="F274" s="121"/>
      <c r="G274" s="121"/>
      <c r="H274" s="121"/>
      <c r="I274" s="121"/>
    </row>
    <row r="275" spans="6:9" s="120" customFormat="1" x14ac:dyDescent="0.25">
      <c r="F275" s="121"/>
      <c r="G275" s="121"/>
      <c r="H275" s="121"/>
      <c r="I275" s="121"/>
    </row>
    <row r="276" spans="6:9" s="120" customFormat="1" x14ac:dyDescent="0.25">
      <c r="F276" s="121"/>
      <c r="G276" s="121"/>
      <c r="H276" s="121"/>
      <c r="I276" s="121"/>
    </row>
    <row r="277" spans="6:9" s="120" customFormat="1" x14ac:dyDescent="0.25">
      <c r="F277" s="121"/>
      <c r="G277" s="121"/>
      <c r="H277" s="121"/>
      <c r="I277" s="121"/>
    </row>
    <row r="278" spans="6:9" s="120" customFormat="1" x14ac:dyDescent="0.25">
      <c r="F278" s="121"/>
      <c r="G278" s="121"/>
      <c r="H278" s="121"/>
      <c r="I278" s="121"/>
    </row>
    <row r="279" spans="6:9" s="120" customFormat="1" x14ac:dyDescent="0.25">
      <c r="F279" s="121"/>
      <c r="G279" s="121"/>
      <c r="H279" s="121"/>
      <c r="I279" s="121"/>
    </row>
    <row r="280" spans="6:9" s="120" customFormat="1" x14ac:dyDescent="0.25">
      <c r="F280" s="121"/>
      <c r="G280" s="121"/>
      <c r="H280" s="121"/>
      <c r="I280" s="121"/>
    </row>
    <row r="281" spans="6:9" s="120" customFormat="1" x14ac:dyDescent="0.25">
      <c r="F281" s="121"/>
      <c r="G281" s="121"/>
      <c r="H281" s="121"/>
      <c r="I281" s="121"/>
    </row>
    <row r="282" spans="6:9" s="120" customFormat="1" x14ac:dyDescent="0.25">
      <c r="F282" s="121"/>
      <c r="G282" s="121"/>
      <c r="H282" s="121"/>
      <c r="I282" s="121"/>
    </row>
    <row r="283" spans="6:9" s="120" customFormat="1" x14ac:dyDescent="0.25">
      <c r="F283" s="121"/>
      <c r="G283" s="121"/>
      <c r="H283" s="121"/>
      <c r="I283" s="121"/>
    </row>
    <row r="284" spans="6:9" s="120" customFormat="1" x14ac:dyDescent="0.25">
      <c r="F284" s="121"/>
      <c r="G284" s="121"/>
      <c r="H284" s="121"/>
      <c r="I284" s="121"/>
    </row>
    <row r="285" spans="6:9" s="120" customFormat="1" x14ac:dyDescent="0.25">
      <c r="F285" s="121"/>
      <c r="G285" s="121"/>
      <c r="H285" s="121"/>
      <c r="I285" s="121"/>
    </row>
    <row r="286" spans="6:9" s="120" customFormat="1" x14ac:dyDescent="0.25">
      <c r="F286" s="121"/>
      <c r="G286" s="121"/>
      <c r="H286" s="121"/>
      <c r="I286" s="121"/>
    </row>
    <row r="287" spans="6:9" s="120" customFormat="1" x14ac:dyDescent="0.25">
      <c r="F287" s="121"/>
      <c r="G287" s="121"/>
      <c r="H287" s="121"/>
      <c r="I287" s="121"/>
    </row>
    <row r="288" spans="6:9" s="120" customFormat="1" x14ac:dyDescent="0.25">
      <c r="F288" s="121"/>
      <c r="G288" s="121"/>
      <c r="H288" s="121"/>
      <c r="I288" s="121"/>
    </row>
    <row r="289" spans="6:9" s="120" customFormat="1" x14ac:dyDescent="0.25">
      <c r="F289" s="121"/>
      <c r="G289" s="121"/>
      <c r="H289" s="121"/>
      <c r="I289" s="121"/>
    </row>
    <row r="290" spans="6:9" s="120" customFormat="1" x14ac:dyDescent="0.25">
      <c r="F290" s="121"/>
      <c r="G290" s="121"/>
      <c r="H290" s="121"/>
      <c r="I290" s="121"/>
    </row>
    <row r="291" spans="6:9" s="120" customFormat="1" x14ac:dyDescent="0.25">
      <c r="F291" s="121"/>
      <c r="G291" s="121"/>
      <c r="H291" s="121"/>
      <c r="I291" s="121"/>
    </row>
    <row r="292" spans="6:9" s="120" customFormat="1" x14ac:dyDescent="0.25">
      <c r="F292" s="121"/>
      <c r="G292" s="121"/>
      <c r="H292" s="121"/>
      <c r="I292" s="121"/>
    </row>
    <row r="293" spans="6:9" s="120" customFormat="1" x14ac:dyDescent="0.25">
      <c r="F293" s="121"/>
      <c r="G293" s="121"/>
      <c r="H293" s="121"/>
      <c r="I293" s="121"/>
    </row>
    <row r="294" spans="6:9" s="120" customFormat="1" x14ac:dyDescent="0.25">
      <c r="F294" s="121"/>
      <c r="G294" s="121"/>
      <c r="H294" s="121"/>
      <c r="I294" s="121"/>
    </row>
    <row r="295" spans="6:9" s="120" customFormat="1" x14ac:dyDescent="0.25">
      <c r="F295" s="121"/>
      <c r="G295" s="121"/>
      <c r="H295" s="121"/>
      <c r="I295" s="121"/>
    </row>
    <row r="296" spans="6:9" s="120" customFormat="1" x14ac:dyDescent="0.25">
      <c r="F296" s="121"/>
      <c r="G296" s="121"/>
      <c r="H296" s="121"/>
      <c r="I296" s="121"/>
    </row>
    <row r="297" spans="6:9" s="120" customFormat="1" x14ac:dyDescent="0.25">
      <c r="F297" s="121"/>
      <c r="G297" s="121"/>
      <c r="H297" s="121"/>
      <c r="I297" s="121"/>
    </row>
    <row r="298" spans="6:9" s="120" customFormat="1" x14ac:dyDescent="0.25">
      <c r="F298" s="121"/>
      <c r="G298" s="121"/>
      <c r="H298" s="121"/>
      <c r="I298" s="121"/>
    </row>
    <row r="299" spans="6:9" s="120" customFormat="1" x14ac:dyDescent="0.25">
      <c r="F299" s="121"/>
      <c r="G299" s="121"/>
      <c r="H299" s="121"/>
      <c r="I299" s="121"/>
    </row>
    <row r="300" spans="6:9" s="120" customFormat="1" x14ac:dyDescent="0.25">
      <c r="F300" s="121"/>
      <c r="G300" s="121"/>
      <c r="H300" s="121"/>
      <c r="I300" s="121"/>
    </row>
    <row r="301" spans="6:9" s="120" customFormat="1" x14ac:dyDescent="0.25">
      <c r="F301" s="121"/>
      <c r="G301" s="121"/>
      <c r="H301" s="121"/>
      <c r="I301" s="121"/>
    </row>
    <row r="302" spans="6:9" s="120" customFormat="1" x14ac:dyDescent="0.25">
      <c r="F302" s="121"/>
      <c r="G302" s="121"/>
      <c r="H302" s="121"/>
      <c r="I302" s="121"/>
    </row>
    <row r="303" spans="6:9" s="120" customFormat="1" x14ac:dyDescent="0.25">
      <c r="F303" s="121"/>
      <c r="G303" s="121"/>
      <c r="H303" s="121"/>
      <c r="I303" s="121"/>
    </row>
    <row r="304" spans="6:9" s="120" customFormat="1" x14ac:dyDescent="0.25">
      <c r="F304" s="121"/>
      <c r="G304" s="121"/>
      <c r="H304" s="121"/>
      <c r="I304" s="121"/>
    </row>
    <row r="305" spans="6:9" s="120" customFormat="1" x14ac:dyDescent="0.25">
      <c r="F305" s="121"/>
      <c r="G305" s="121"/>
      <c r="H305" s="121"/>
      <c r="I305" s="121"/>
    </row>
    <row r="306" spans="6:9" s="120" customFormat="1" x14ac:dyDescent="0.25">
      <c r="F306" s="121"/>
      <c r="G306" s="121"/>
      <c r="H306" s="121"/>
      <c r="I306" s="121"/>
    </row>
    <row r="307" spans="6:9" s="120" customFormat="1" x14ac:dyDescent="0.25">
      <c r="F307" s="121"/>
      <c r="G307" s="121"/>
      <c r="H307" s="121"/>
      <c r="I307" s="121"/>
    </row>
    <row r="308" spans="6:9" s="120" customFormat="1" x14ac:dyDescent="0.25">
      <c r="F308" s="121"/>
      <c r="G308" s="121"/>
      <c r="H308" s="121"/>
      <c r="I308" s="121"/>
    </row>
    <row r="309" spans="6:9" s="120" customFormat="1" x14ac:dyDescent="0.25">
      <c r="F309" s="121"/>
      <c r="G309" s="121"/>
      <c r="H309" s="121"/>
      <c r="I309" s="121"/>
    </row>
    <row r="310" spans="6:9" s="120" customFormat="1" x14ac:dyDescent="0.25">
      <c r="F310" s="121"/>
      <c r="G310" s="121"/>
      <c r="H310" s="121"/>
      <c r="I310" s="121"/>
    </row>
    <row r="311" spans="6:9" s="120" customFormat="1" x14ac:dyDescent="0.25">
      <c r="F311" s="121"/>
      <c r="G311" s="121"/>
      <c r="H311" s="121"/>
      <c r="I311" s="121"/>
    </row>
    <row r="312" spans="6:9" s="120" customFormat="1" x14ac:dyDescent="0.25">
      <c r="F312" s="121"/>
      <c r="G312" s="121"/>
      <c r="H312" s="121"/>
      <c r="I312" s="121"/>
    </row>
    <row r="313" spans="6:9" s="120" customFormat="1" x14ac:dyDescent="0.25">
      <c r="F313" s="121"/>
      <c r="G313" s="121"/>
      <c r="H313" s="121"/>
      <c r="I313" s="121"/>
    </row>
    <row r="314" spans="6:9" s="120" customFormat="1" x14ac:dyDescent="0.25">
      <c r="F314" s="121"/>
      <c r="G314" s="121"/>
      <c r="H314" s="121"/>
      <c r="I314" s="121"/>
    </row>
    <row r="315" spans="6:9" s="120" customFormat="1" x14ac:dyDescent="0.25">
      <c r="F315" s="121"/>
      <c r="G315" s="121"/>
      <c r="H315" s="121"/>
      <c r="I315" s="121"/>
    </row>
    <row r="316" spans="6:9" s="120" customFormat="1" x14ac:dyDescent="0.25">
      <c r="F316" s="121"/>
      <c r="G316" s="121"/>
      <c r="H316" s="121"/>
      <c r="I316" s="121"/>
    </row>
    <row r="317" spans="6:9" s="120" customFormat="1" x14ac:dyDescent="0.25">
      <c r="F317" s="121"/>
      <c r="G317" s="121"/>
      <c r="H317" s="121"/>
      <c r="I317" s="121"/>
    </row>
    <row r="318" spans="6:9" s="120" customFormat="1" x14ac:dyDescent="0.25">
      <c r="F318" s="121"/>
      <c r="G318" s="121"/>
      <c r="H318" s="121"/>
      <c r="I318" s="121"/>
    </row>
    <row r="319" spans="6:9" s="120" customFormat="1" x14ac:dyDescent="0.25">
      <c r="F319" s="121"/>
      <c r="G319" s="121"/>
      <c r="H319" s="121"/>
      <c r="I319" s="121"/>
    </row>
    <row r="320" spans="6:9" s="120" customFormat="1" x14ac:dyDescent="0.25">
      <c r="F320" s="121"/>
      <c r="G320" s="121"/>
      <c r="H320" s="121"/>
      <c r="I320" s="121"/>
    </row>
    <row r="321" spans="6:9" s="120" customFormat="1" x14ac:dyDescent="0.25">
      <c r="F321" s="121"/>
      <c r="G321" s="121"/>
      <c r="H321" s="121"/>
      <c r="I321" s="121"/>
    </row>
    <row r="322" spans="6:9" s="120" customFormat="1" x14ac:dyDescent="0.25">
      <c r="F322" s="121"/>
      <c r="G322" s="121"/>
      <c r="H322" s="121"/>
      <c r="I322" s="121"/>
    </row>
    <row r="323" spans="6:9" s="120" customFormat="1" x14ac:dyDescent="0.25">
      <c r="F323" s="121"/>
      <c r="G323" s="121"/>
      <c r="H323" s="121"/>
      <c r="I323" s="121"/>
    </row>
    <row r="324" spans="6:9" s="120" customFormat="1" x14ac:dyDescent="0.25">
      <c r="F324" s="121"/>
      <c r="G324" s="121"/>
      <c r="H324" s="121"/>
      <c r="I324" s="121"/>
    </row>
    <row r="325" spans="6:9" s="120" customFormat="1" x14ac:dyDescent="0.25">
      <c r="F325" s="121"/>
      <c r="G325" s="121"/>
      <c r="H325" s="121"/>
      <c r="I325" s="121"/>
    </row>
    <row r="326" spans="6:9" s="120" customFormat="1" x14ac:dyDescent="0.25">
      <c r="F326" s="121"/>
      <c r="G326" s="121"/>
      <c r="H326" s="121"/>
      <c r="I326" s="121"/>
    </row>
    <row r="327" spans="6:9" s="120" customFormat="1" x14ac:dyDescent="0.25">
      <c r="F327" s="121"/>
      <c r="G327" s="121"/>
      <c r="H327" s="121"/>
      <c r="I327" s="121"/>
    </row>
    <row r="328" spans="6:9" s="120" customFormat="1" x14ac:dyDescent="0.25">
      <c r="F328" s="121"/>
      <c r="G328" s="121"/>
      <c r="H328" s="121"/>
      <c r="I328" s="121"/>
    </row>
    <row r="329" spans="6:9" s="120" customFormat="1" x14ac:dyDescent="0.25">
      <c r="F329" s="121"/>
      <c r="G329" s="121"/>
      <c r="H329" s="121"/>
      <c r="I329" s="121"/>
    </row>
    <row r="330" spans="6:9" s="120" customFormat="1" x14ac:dyDescent="0.25">
      <c r="F330" s="121"/>
      <c r="G330" s="121"/>
      <c r="H330" s="121"/>
      <c r="I330" s="121"/>
    </row>
    <row r="331" spans="6:9" s="120" customFormat="1" x14ac:dyDescent="0.25">
      <c r="F331" s="121"/>
      <c r="G331" s="121"/>
      <c r="H331" s="121"/>
      <c r="I331" s="121"/>
    </row>
    <row r="332" spans="6:9" s="120" customFormat="1" x14ac:dyDescent="0.25">
      <c r="F332" s="121"/>
      <c r="G332" s="121"/>
      <c r="H332" s="121"/>
      <c r="I332" s="121"/>
    </row>
    <row r="333" spans="6:9" s="120" customFormat="1" x14ac:dyDescent="0.25">
      <c r="F333" s="121"/>
      <c r="G333" s="121"/>
      <c r="H333" s="121"/>
      <c r="I333" s="121"/>
    </row>
    <row r="334" spans="6:9" s="120" customFormat="1" x14ac:dyDescent="0.25">
      <c r="F334" s="121"/>
      <c r="G334" s="121"/>
      <c r="H334" s="121"/>
      <c r="I334" s="121"/>
    </row>
    <row r="335" spans="6:9" s="120" customFormat="1" x14ac:dyDescent="0.25">
      <c r="F335" s="121"/>
      <c r="G335" s="121"/>
      <c r="H335" s="121"/>
      <c r="I335" s="121"/>
    </row>
    <row r="336" spans="6:9" s="120" customFormat="1" x14ac:dyDescent="0.25">
      <c r="F336" s="121"/>
      <c r="G336" s="121"/>
      <c r="H336" s="121"/>
      <c r="I336" s="121"/>
    </row>
    <row r="337" spans="6:9" s="120" customFormat="1" x14ac:dyDescent="0.25">
      <c r="F337" s="121"/>
      <c r="G337" s="121"/>
      <c r="H337" s="121"/>
      <c r="I337" s="121"/>
    </row>
    <row r="338" spans="6:9" s="120" customFormat="1" x14ac:dyDescent="0.25">
      <c r="F338" s="121"/>
      <c r="G338" s="121"/>
      <c r="H338" s="121"/>
      <c r="I338" s="121"/>
    </row>
    <row r="339" spans="6:9" s="120" customFormat="1" x14ac:dyDescent="0.25">
      <c r="F339" s="121"/>
      <c r="G339" s="121"/>
      <c r="H339" s="121"/>
      <c r="I339" s="121"/>
    </row>
    <row r="340" spans="6:9" s="120" customFormat="1" x14ac:dyDescent="0.25">
      <c r="F340" s="121"/>
      <c r="G340" s="121"/>
      <c r="H340" s="121"/>
      <c r="I340" s="121"/>
    </row>
    <row r="341" spans="6:9" s="120" customFormat="1" x14ac:dyDescent="0.25">
      <c r="F341" s="121"/>
      <c r="G341" s="121"/>
      <c r="H341" s="121"/>
      <c r="I341" s="121"/>
    </row>
    <row r="342" spans="6:9" s="120" customFormat="1" x14ac:dyDescent="0.25">
      <c r="F342" s="121"/>
      <c r="G342" s="121"/>
      <c r="H342" s="121"/>
      <c r="I342" s="121"/>
    </row>
    <row r="343" spans="6:9" s="120" customFormat="1" x14ac:dyDescent="0.25">
      <c r="F343" s="121"/>
      <c r="G343" s="121"/>
      <c r="H343" s="121"/>
      <c r="I343" s="121"/>
    </row>
    <row r="344" spans="6:9" s="120" customFormat="1" x14ac:dyDescent="0.25">
      <c r="F344" s="121"/>
      <c r="G344" s="121"/>
      <c r="H344" s="121"/>
      <c r="I344" s="121"/>
    </row>
    <row r="345" spans="6:9" s="120" customFormat="1" x14ac:dyDescent="0.25">
      <c r="F345" s="121"/>
      <c r="G345" s="121"/>
      <c r="H345" s="121"/>
      <c r="I345" s="121"/>
    </row>
    <row r="346" spans="6:9" s="120" customFormat="1" x14ac:dyDescent="0.25">
      <c r="F346" s="121"/>
      <c r="G346" s="121"/>
      <c r="H346" s="121"/>
      <c r="I346" s="121"/>
    </row>
    <row r="347" spans="6:9" s="120" customFormat="1" x14ac:dyDescent="0.25">
      <c r="F347" s="121"/>
      <c r="G347" s="121"/>
      <c r="H347" s="121"/>
      <c r="I347" s="121"/>
    </row>
    <row r="348" spans="6:9" s="120" customFormat="1" x14ac:dyDescent="0.25">
      <c r="F348" s="121"/>
      <c r="G348" s="121"/>
      <c r="H348" s="121"/>
      <c r="I348" s="121"/>
    </row>
    <row r="349" spans="6:9" s="120" customFormat="1" x14ac:dyDescent="0.25">
      <c r="F349" s="121"/>
      <c r="G349" s="121"/>
      <c r="H349" s="121"/>
      <c r="I349" s="121"/>
    </row>
    <row r="350" spans="6:9" s="120" customFormat="1" x14ac:dyDescent="0.25">
      <c r="F350" s="121"/>
      <c r="G350" s="121"/>
      <c r="H350" s="121"/>
      <c r="I350" s="121"/>
    </row>
    <row r="351" spans="6:9" s="120" customFormat="1" x14ac:dyDescent="0.25">
      <c r="F351" s="121"/>
      <c r="G351" s="121"/>
      <c r="H351" s="121"/>
      <c r="I351" s="121"/>
    </row>
    <row r="352" spans="6:9" s="120" customFormat="1" x14ac:dyDescent="0.25">
      <c r="F352" s="121"/>
      <c r="G352" s="121"/>
      <c r="H352" s="121"/>
      <c r="I352" s="121"/>
    </row>
    <row r="353" spans="6:9" s="120" customFormat="1" x14ac:dyDescent="0.25">
      <c r="F353" s="121"/>
      <c r="G353" s="121"/>
      <c r="H353" s="121"/>
      <c r="I353" s="121"/>
    </row>
    <row r="354" spans="6:9" s="120" customFormat="1" x14ac:dyDescent="0.25">
      <c r="F354" s="121"/>
      <c r="G354" s="121"/>
      <c r="H354" s="121"/>
      <c r="I354" s="121"/>
    </row>
    <row r="355" spans="6:9" s="120" customFormat="1" x14ac:dyDescent="0.25">
      <c r="F355" s="121"/>
      <c r="G355" s="121"/>
      <c r="H355" s="121"/>
      <c r="I355" s="121"/>
    </row>
    <row r="356" spans="6:9" s="120" customFormat="1" x14ac:dyDescent="0.25">
      <c r="F356" s="121"/>
      <c r="G356" s="121"/>
      <c r="H356" s="121"/>
      <c r="I356" s="121"/>
    </row>
    <row r="357" spans="6:9" s="120" customFormat="1" x14ac:dyDescent="0.25">
      <c r="F357" s="121"/>
      <c r="G357" s="121"/>
      <c r="H357" s="121"/>
      <c r="I357" s="121"/>
    </row>
    <row r="358" spans="6:9" s="120" customFormat="1" x14ac:dyDescent="0.25">
      <c r="F358" s="121"/>
      <c r="G358" s="121"/>
      <c r="H358" s="121"/>
      <c r="I358" s="121"/>
    </row>
    <row r="359" spans="6:9" s="120" customFormat="1" x14ac:dyDescent="0.25">
      <c r="F359" s="121"/>
      <c r="G359" s="121"/>
      <c r="H359" s="121"/>
      <c r="I359" s="121"/>
    </row>
    <row r="360" spans="6:9" s="120" customFormat="1" x14ac:dyDescent="0.25">
      <c r="F360" s="121"/>
      <c r="G360" s="121"/>
      <c r="H360" s="121"/>
      <c r="I360" s="121"/>
    </row>
    <row r="361" spans="6:9" s="120" customFormat="1" x14ac:dyDescent="0.25">
      <c r="F361" s="121"/>
      <c r="G361" s="121"/>
      <c r="H361" s="121"/>
      <c r="I361" s="121"/>
    </row>
    <row r="362" spans="6:9" s="120" customFormat="1" x14ac:dyDescent="0.25">
      <c r="F362" s="121"/>
      <c r="G362" s="121"/>
      <c r="H362" s="121"/>
      <c r="I362" s="121"/>
    </row>
    <row r="363" spans="6:9" s="120" customFormat="1" x14ac:dyDescent="0.25">
      <c r="F363" s="121"/>
      <c r="G363" s="121"/>
      <c r="H363" s="121"/>
      <c r="I363" s="121"/>
    </row>
    <row r="364" spans="6:9" s="120" customFormat="1" x14ac:dyDescent="0.25">
      <c r="F364" s="121"/>
      <c r="G364" s="121"/>
      <c r="H364" s="121"/>
      <c r="I364" s="121"/>
    </row>
    <row r="365" spans="6:9" s="120" customFormat="1" x14ac:dyDescent="0.25">
      <c r="F365" s="121"/>
      <c r="G365" s="121"/>
      <c r="H365" s="121"/>
      <c r="I365" s="121"/>
    </row>
    <row r="366" spans="6:9" s="120" customFormat="1" x14ac:dyDescent="0.25">
      <c r="F366" s="121"/>
      <c r="G366" s="121"/>
      <c r="H366" s="121"/>
      <c r="I366" s="121"/>
    </row>
    <row r="367" spans="6:9" s="120" customFormat="1" x14ac:dyDescent="0.25">
      <c r="F367" s="121"/>
      <c r="G367" s="121"/>
      <c r="H367" s="121"/>
      <c r="I367" s="121"/>
    </row>
    <row r="368" spans="6:9" s="120" customFormat="1" x14ac:dyDescent="0.25">
      <c r="F368" s="121"/>
      <c r="G368" s="121"/>
      <c r="H368" s="121"/>
      <c r="I368" s="121"/>
    </row>
    <row r="369" spans="6:9" s="120" customFormat="1" x14ac:dyDescent="0.25">
      <c r="F369" s="121"/>
      <c r="G369" s="121"/>
      <c r="H369" s="121"/>
      <c r="I369" s="121"/>
    </row>
    <row r="370" spans="6:9" s="120" customFormat="1" x14ac:dyDescent="0.25">
      <c r="F370" s="121"/>
      <c r="G370" s="121"/>
      <c r="H370" s="121"/>
      <c r="I370" s="121"/>
    </row>
    <row r="371" spans="6:9" s="120" customFormat="1" x14ac:dyDescent="0.25">
      <c r="F371" s="121"/>
      <c r="G371" s="121"/>
      <c r="H371" s="121"/>
      <c r="I371" s="121"/>
    </row>
    <row r="372" spans="6:9" s="120" customFormat="1" x14ac:dyDescent="0.25">
      <c r="F372" s="121"/>
      <c r="G372" s="121"/>
      <c r="H372" s="121"/>
      <c r="I372" s="121"/>
    </row>
    <row r="373" spans="6:9" s="120" customFormat="1" x14ac:dyDescent="0.25">
      <c r="F373" s="121"/>
      <c r="G373" s="121"/>
      <c r="H373" s="121"/>
      <c r="I373" s="121"/>
    </row>
    <row r="374" spans="6:9" s="120" customFormat="1" x14ac:dyDescent="0.25">
      <c r="F374" s="121"/>
      <c r="G374" s="121"/>
      <c r="H374" s="121"/>
      <c r="I374" s="121"/>
    </row>
    <row r="375" spans="6:9" s="120" customFormat="1" x14ac:dyDescent="0.25">
      <c r="F375" s="121"/>
      <c r="G375" s="121"/>
      <c r="H375" s="121"/>
      <c r="I375" s="121"/>
    </row>
    <row r="376" spans="6:9" s="120" customFormat="1" x14ac:dyDescent="0.25">
      <c r="F376" s="121"/>
      <c r="G376" s="121"/>
      <c r="H376" s="121"/>
      <c r="I376" s="121"/>
    </row>
    <row r="377" spans="6:9" s="120" customFormat="1" x14ac:dyDescent="0.25">
      <c r="F377" s="121"/>
      <c r="G377" s="121"/>
      <c r="H377" s="121"/>
      <c r="I377" s="121"/>
    </row>
    <row r="378" spans="6:9" s="120" customFormat="1" x14ac:dyDescent="0.25">
      <c r="F378" s="121"/>
      <c r="G378" s="121"/>
      <c r="H378" s="121"/>
      <c r="I378" s="121"/>
    </row>
    <row r="379" spans="6:9" s="120" customFormat="1" x14ac:dyDescent="0.25">
      <c r="F379" s="121"/>
      <c r="G379" s="121"/>
      <c r="H379" s="121"/>
      <c r="I379" s="121"/>
    </row>
    <row r="380" spans="6:9" s="120" customFormat="1" x14ac:dyDescent="0.25">
      <c r="F380" s="121"/>
      <c r="G380" s="121"/>
      <c r="H380" s="121"/>
      <c r="I380" s="121"/>
    </row>
    <row r="381" spans="6:9" s="120" customFormat="1" x14ac:dyDescent="0.25">
      <c r="F381" s="121"/>
      <c r="G381" s="121"/>
      <c r="H381" s="121"/>
      <c r="I381" s="121"/>
    </row>
    <row r="382" spans="6:9" s="120" customFormat="1" x14ac:dyDescent="0.25">
      <c r="F382" s="121"/>
      <c r="G382" s="121"/>
      <c r="H382" s="121"/>
      <c r="I382" s="121"/>
    </row>
    <row r="383" spans="6:9" s="120" customFormat="1" x14ac:dyDescent="0.25">
      <c r="F383" s="121"/>
      <c r="G383" s="121"/>
      <c r="H383" s="121"/>
      <c r="I383" s="121"/>
    </row>
    <row r="384" spans="6:9" s="120" customFormat="1" x14ac:dyDescent="0.25">
      <c r="F384" s="121"/>
      <c r="G384" s="121"/>
      <c r="H384" s="121"/>
      <c r="I384" s="121"/>
    </row>
    <row r="385" spans="6:9" s="120" customFormat="1" x14ac:dyDescent="0.25">
      <c r="F385" s="121"/>
      <c r="G385" s="121"/>
      <c r="H385" s="121"/>
      <c r="I385" s="121"/>
    </row>
    <row r="386" spans="6:9" s="120" customFormat="1" x14ac:dyDescent="0.25">
      <c r="F386" s="121"/>
      <c r="G386" s="121"/>
      <c r="H386" s="121"/>
      <c r="I386" s="121"/>
    </row>
    <row r="387" spans="6:9" s="120" customFormat="1" x14ac:dyDescent="0.25">
      <c r="F387" s="121"/>
      <c r="G387" s="121"/>
      <c r="H387" s="121"/>
      <c r="I387" s="121"/>
    </row>
    <row r="388" spans="6:9" s="120" customFormat="1" x14ac:dyDescent="0.25">
      <c r="F388" s="121"/>
      <c r="G388" s="121"/>
      <c r="H388" s="121"/>
      <c r="I388" s="121"/>
    </row>
    <row r="389" spans="6:9" s="120" customFormat="1" x14ac:dyDescent="0.25">
      <c r="F389" s="121"/>
      <c r="G389" s="121"/>
      <c r="H389" s="121"/>
      <c r="I389" s="121"/>
    </row>
    <row r="390" spans="6:9" s="120" customFormat="1" x14ac:dyDescent="0.25">
      <c r="F390" s="121"/>
      <c r="G390" s="121"/>
      <c r="H390" s="121"/>
      <c r="I390" s="121"/>
    </row>
    <row r="391" spans="6:9" s="120" customFormat="1" x14ac:dyDescent="0.25">
      <c r="F391" s="121"/>
      <c r="G391" s="121"/>
      <c r="H391" s="121"/>
      <c r="I391" s="121"/>
    </row>
    <row r="392" spans="6:9" s="120" customFormat="1" x14ac:dyDescent="0.25">
      <c r="F392" s="121"/>
      <c r="G392" s="121"/>
      <c r="H392" s="121"/>
      <c r="I392" s="121"/>
    </row>
    <row r="393" spans="6:9" s="120" customFormat="1" x14ac:dyDescent="0.25">
      <c r="F393" s="121"/>
      <c r="G393" s="121"/>
      <c r="H393" s="121"/>
      <c r="I393" s="121"/>
    </row>
    <row r="394" spans="6:9" s="120" customFormat="1" x14ac:dyDescent="0.25">
      <c r="F394" s="121"/>
      <c r="G394" s="121"/>
      <c r="H394" s="121"/>
      <c r="I394" s="121"/>
    </row>
    <row r="395" spans="6:9" s="120" customFormat="1" x14ac:dyDescent="0.25">
      <c r="F395" s="121"/>
      <c r="G395" s="121"/>
      <c r="H395" s="121"/>
      <c r="I395" s="121"/>
    </row>
    <row r="396" spans="6:9" s="120" customFormat="1" x14ac:dyDescent="0.25">
      <c r="F396" s="121"/>
      <c r="G396" s="121"/>
      <c r="H396" s="121"/>
      <c r="I396" s="121"/>
    </row>
    <row r="397" spans="6:9" s="120" customFormat="1" x14ac:dyDescent="0.25">
      <c r="F397" s="121"/>
      <c r="G397" s="121"/>
      <c r="H397" s="121"/>
      <c r="I397" s="121"/>
    </row>
    <row r="398" spans="6:9" s="120" customFormat="1" x14ac:dyDescent="0.25">
      <c r="F398" s="121"/>
      <c r="G398" s="121"/>
      <c r="H398" s="121"/>
      <c r="I398" s="121"/>
    </row>
    <row r="399" spans="6:9" s="120" customFormat="1" x14ac:dyDescent="0.25">
      <c r="F399" s="121"/>
      <c r="G399" s="121"/>
      <c r="H399" s="121"/>
      <c r="I399" s="121"/>
    </row>
    <row r="400" spans="6:9" s="120" customFormat="1" x14ac:dyDescent="0.25">
      <c r="F400" s="121"/>
      <c r="G400" s="121"/>
      <c r="H400" s="121"/>
      <c r="I400" s="121"/>
    </row>
    <row r="401" spans="6:9" s="120" customFormat="1" x14ac:dyDescent="0.25">
      <c r="F401" s="121"/>
      <c r="G401" s="121"/>
      <c r="H401" s="121"/>
      <c r="I401" s="121"/>
    </row>
    <row r="402" spans="6:9" s="120" customFormat="1" x14ac:dyDescent="0.25">
      <c r="F402" s="121"/>
      <c r="G402" s="121"/>
      <c r="H402" s="121"/>
      <c r="I402" s="121"/>
    </row>
    <row r="403" spans="6:9" s="120" customFormat="1" x14ac:dyDescent="0.25">
      <c r="F403" s="121"/>
      <c r="G403" s="121"/>
      <c r="H403" s="121"/>
      <c r="I403" s="121"/>
    </row>
    <row r="404" spans="6:9" s="120" customFormat="1" x14ac:dyDescent="0.25">
      <c r="F404" s="121"/>
      <c r="G404" s="121"/>
      <c r="H404" s="121"/>
      <c r="I404" s="121"/>
    </row>
    <row r="405" spans="6:9" s="120" customFormat="1" x14ac:dyDescent="0.25">
      <c r="F405" s="121"/>
      <c r="G405" s="121"/>
      <c r="H405" s="121"/>
      <c r="I405" s="121"/>
    </row>
    <row r="406" spans="6:9" s="120" customFormat="1" x14ac:dyDescent="0.25">
      <c r="F406" s="121"/>
      <c r="G406" s="121"/>
      <c r="H406" s="121"/>
      <c r="I406" s="121"/>
    </row>
    <row r="407" spans="6:9" s="120" customFormat="1" x14ac:dyDescent="0.25">
      <c r="F407" s="121"/>
      <c r="G407" s="121"/>
      <c r="H407" s="121"/>
      <c r="I407" s="121"/>
    </row>
    <row r="408" spans="6:9" s="120" customFormat="1" x14ac:dyDescent="0.25">
      <c r="F408" s="121"/>
      <c r="G408" s="121"/>
      <c r="H408" s="121"/>
      <c r="I408" s="121"/>
    </row>
    <row r="409" spans="6:9" s="120" customFormat="1" x14ac:dyDescent="0.25">
      <c r="F409" s="121"/>
      <c r="G409" s="121"/>
      <c r="H409" s="121"/>
      <c r="I409" s="121"/>
    </row>
    <row r="410" spans="6:9" s="120" customFormat="1" x14ac:dyDescent="0.25">
      <c r="F410" s="121"/>
      <c r="G410" s="121"/>
      <c r="H410" s="121"/>
      <c r="I410" s="121"/>
    </row>
    <row r="411" spans="6:9" s="120" customFormat="1" x14ac:dyDescent="0.25">
      <c r="F411" s="121"/>
      <c r="G411" s="121"/>
      <c r="H411" s="121"/>
      <c r="I411" s="121"/>
    </row>
    <row r="412" spans="6:9" s="120" customFormat="1" x14ac:dyDescent="0.25">
      <c r="F412" s="121"/>
      <c r="G412" s="121"/>
      <c r="H412" s="121"/>
      <c r="I412" s="121"/>
    </row>
    <row r="413" spans="6:9" s="120" customFormat="1" x14ac:dyDescent="0.25">
      <c r="F413" s="121"/>
      <c r="G413" s="121"/>
      <c r="H413" s="121"/>
      <c r="I413" s="121"/>
    </row>
    <row r="414" spans="6:9" s="120" customFormat="1" x14ac:dyDescent="0.25">
      <c r="F414" s="121"/>
      <c r="G414" s="121"/>
      <c r="H414" s="121"/>
      <c r="I414" s="121"/>
    </row>
    <row r="415" spans="6:9" s="120" customFormat="1" x14ac:dyDescent="0.25">
      <c r="F415" s="121"/>
      <c r="G415" s="121"/>
      <c r="H415" s="121"/>
      <c r="I415" s="121"/>
    </row>
    <row r="416" spans="6:9" s="120" customFormat="1" x14ac:dyDescent="0.25">
      <c r="F416" s="121"/>
      <c r="G416" s="121"/>
      <c r="H416" s="121"/>
      <c r="I416" s="121"/>
    </row>
    <row r="417" spans="6:9" s="120" customFormat="1" x14ac:dyDescent="0.25">
      <c r="F417" s="121"/>
      <c r="G417" s="121"/>
      <c r="H417" s="121"/>
      <c r="I417" s="121"/>
    </row>
    <row r="418" spans="6:9" s="120" customFormat="1" x14ac:dyDescent="0.25">
      <c r="F418" s="121"/>
      <c r="G418" s="121"/>
      <c r="H418" s="121"/>
      <c r="I418" s="121"/>
    </row>
    <row r="419" spans="6:9" s="120" customFormat="1" x14ac:dyDescent="0.25">
      <c r="F419" s="121"/>
      <c r="G419" s="121"/>
      <c r="H419" s="121"/>
      <c r="I419" s="121"/>
    </row>
    <row r="420" spans="6:9" s="120" customFormat="1" x14ac:dyDescent="0.25">
      <c r="F420" s="121"/>
      <c r="G420" s="121"/>
      <c r="H420" s="121"/>
      <c r="I420" s="121"/>
    </row>
    <row r="421" spans="6:9" s="120" customFormat="1" x14ac:dyDescent="0.25">
      <c r="F421" s="121"/>
      <c r="G421" s="121"/>
      <c r="H421" s="121"/>
      <c r="I421" s="121"/>
    </row>
    <row r="422" spans="6:9" s="120" customFormat="1" x14ac:dyDescent="0.25">
      <c r="F422" s="121"/>
      <c r="G422" s="121"/>
      <c r="H422" s="121"/>
      <c r="I422" s="121"/>
    </row>
    <row r="423" spans="6:9" s="120" customFormat="1" x14ac:dyDescent="0.25">
      <c r="F423" s="121"/>
      <c r="G423" s="121"/>
      <c r="H423" s="121"/>
      <c r="I423" s="121"/>
    </row>
    <row r="424" spans="6:9" s="120" customFormat="1" x14ac:dyDescent="0.25">
      <c r="F424" s="121"/>
      <c r="G424" s="121"/>
      <c r="H424" s="121"/>
      <c r="I424" s="121"/>
    </row>
    <row r="425" spans="6:9" s="120" customFormat="1" x14ac:dyDescent="0.25">
      <c r="F425" s="121"/>
      <c r="G425" s="121"/>
      <c r="H425" s="121"/>
      <c r="I425" s="121"/>
    </row>
    <row r="426" spans="6:9" s="120" customFormat="1" x14ac:dyDescent="0.25">
      <c r="F426" s="121"/>
      <c r="G426" s="121"/>
      <c r="H426" s="121"/>
      <c r="I426" s="121"/>
    </row>
    <row r="427" spans="6:9" s="120" customFormat="1" x14ac:dyDescent="0.25">
      <c r="F427" s="121"/>
      <c r="G427" s="121"/>
      <c r="H427" s="121"/>
      <c r="I427" s="121"/>
    </row>
    <row r="428" spans="6:9" s="120" customFormat="1" x14ac:dyDescent="0.25">
      <c r="F428" s="121"/>
      <c r="G428" s="121"/>
      <c r="H428" s="121"/>
      <c r="I428" s="121"/>
    </row>
    <row r="429" spans="6:9" s="120" customFormat="1" x14ac:dyDescent="0.25">
      <c r="F429" s="121"/>
      <c r="G429" s="121"/>
      <c r="H429" s="121"/>
      <c r="I429" s="121"/>
    </row>
    <row r="430" spans="6:9" s="120" customFormat="1" x14ac:dyDescent="0.25">
      <c r="F430" s="121"/>
      <c r="G430" s="121"/>
      <c r="H430" s="121"/>
      <c r="I430" s="121"/>
    </row>
    <row r="431" spans="6:9" s="120" customFormat="1" x14ac:dyDescent="0.25">
      <c r="F431" s="121"/>
      <c r="G431" s="121"/>
      <c r="H431" s="121"/>
      <c r="I431" s="121"/>
    </row>
    <row r="432" spans="6:9" s="120" customFormat="1" x14ac:dyDescent="0.25">
      <c r="F432" s="121"/>
      <c r="G432" s="121"/>
      <c r="H432" s="121"/>
      <c r="I432" s="121"/>
    </row>
    <row r="433" spans="6:9" s="120" customFormat="1" x14ac:dyDescent="0.25">
      <c r="F433" s="121"/>
      <c r="G433" s="121"/>
      <c r="H433" s="121"/>
      <c r="I433" s="121"/>
    </row>
    <row r="434" spans="6:9" s="120" customFormat="1" x14ac:dyDescent="0.25">
      <c r="F434" s="121"/>
      <c r="G434" s="121"/>
      <c r="H434" s="121"/>
      <c r="I434" s="121"/>
    </row>
    <row r="435" spans="6:9" s="120" customFormat="1" x14ac:dyDescent="0.25">
      <c r="F435" s="121"/>
      <c r="G435" s="121"/>
      <c r="H435" s="121"/>
      <c r="I435" s="121"/>
    </row>
    <row r="436" spans="6:9" s="120" customFormat="1" x14ac:dyDescent="0.25">
      <c r="F436" s="121"/>
      <c r="G436" s="121"/>
      <c r="H436" s="121"/>
      <c r="I436" s="121"/>
    </row>
    <row r="437" spans="6:9" s="120" customFormat="1" x14ac:dyDescent="0.25">
      <c r="F437" s="121"/>
      <c r="G437" s="121"/>
      <c r="H437" s="121"/>
      <c r="I437" s="121"/>
    </row>
    <row r="438" spans="6:9" s="120" customFormat="1" x14ac:dyDescent="0.25">
      <c r="F438" s="121"/>
      <c r="G438" s="121"/>
      <c r="H438" s="121"/>
      <c r="I438" s="121"/>
    </row>
    <row r="439" spans="6:9" s="120" customFormat="1" x14ac:dyDescent="0.25">
      <c r="F439" s="121"/>
      <c r="G439" s="121"/>
      <c r="H439" s="121"/>
      <c r="I439" s="121"/>
    </row>
    <row r="440" spans="6:9" s="120" customFormat="1" x14ac:dyDescent="0.25">
      <c r="F440" s="121"/>
      <c r="G440" s="121"/>
      <c r="H440" s="121"/>
      <c r="I440" s="121"/>
    </row>
    <row r="441" spans="6:9" s="120" customFormat="1" x14ac:dyDescent="0.25">
      <c r="F441" s="121"/>
      <c r="G441" s="121"/>
      <c r="H441" s="121"/>
      <c r="I441" s="121"/>
    </row>
    <row r="442" spans="6:9" s="120" customFormat="1" x14ac:dyDescent="0.25">
      <c r="F442" s="121"/>
      <c r="G442" s="121"/>
      <c r="H442" s="121"/>
      <c r="I442" s="121"/>
    </row>
    <row r="443" spans="6:9" s="120" customFormat="1" x14ac:dyDescent="0.25">
      <c r="F443" s="121"/>
      <c r="G443" s="121"/>
      <c r="H443" s="121"/>
      <c r="I443" s="121"/>
    </row>
    <row r="444" spans="6:9" s="120" customFormat="1" x14ac:dyDescent="0.25">
      <c r="F444" s="121"/>
      <c r="G444" s="121"/>
      <c r="H444" s="121"/>
      <c r="I444" s="121"/>
    </row>
    <row r="445" spans="6:9" s="120" customFormat="1" x14ac:dyDescent="0.25">
      <c r="F445" s="121"/>
      <c r="G445" s="121"/>
      <c r="H445" s="121"/>
      <c r="I445" s="121"/>
    </row>
    <row r="446" spans="6:9" s="120" customFormat="1" x14ac:dyDescent="0.25">
      <c r="F446" s="121"/>
      <c r="G446" s="121"/>
      <c r="H446" s="121"/>
      <c r="I446" s="121"/>
    </row>
    <row r="447" spans="6:9" s="120" customFormat="1" x14ac:dyDescent="0.25">
      <c r="F447" s="121"/>
      <c r="G447" s="121"/>
      <c r="H447" s="121"/>
      <c r="I447" s="121"/>
    </row>
    <row r="448" spans="6:9" s="120" customFormat="1" x14ac:dyDescent="0.25">
      <c r="F448" s="121"/>
      <c r="G448" s="121"/>
      <c r="H448" s="121"/>
      <c r="I448" s="121"/>
    </row>
    <row r="449" spans="6:9" s="120" customFormat="1" x14ac:dyDescent="0.25">
      <c r="F449" s="121"/>
      <c r="G449" s="121"/>
      <c r="H449" s="121"/>
      <c r="I449" s="121"/>
    </row>
    <row r="450" spans="6:9" s="120" customFormat="1" x14ac:dyDescent="0.25">
      <c r="F450" s="121"/>
      <c r="G450" s="121"/>
      <c r="H450" s="121"/>
      <c r="I450" s="121"/>
    </row>
    <row r="451" spans="6:9" s="120" customFormat="1" x14ac:dyDescent="0.25">
      <c r="F451" s="121"/>
      <c r="G451" s="121"/>
      <c r="H451" s="121"/>
      <c r="I451" s="121"/>
    </row>
    <row r="452" spans="6:9" s="120" customFormat="1" x14ac:dyDescent="0.25">
      <c r="F452" s="121"/>
      <c r="G452" s="121"/>
      <c r="H452" s="121"/>
      <c r="I452" s="121"/>
    </row>
    <row r="453" spans="6:9" s="120" customFormat="1" x14ac:dyDescent="0.25">
      <c r="F453" s="121"/>
      <c r="G453" s="121"/>
      <c r="H453" s="121"/>
      <c r="I453" s="121"/>
    </row>
    <row r="454" spans="6:9" s="120" customFormat="1" x14ac:dyDescent="0.25">
      <c r="F454" s="121"/>
      <c r="G454" s="121"/>
      <c r="H454" s="121"/>
      <c r="I454" s="121"/>
    </row>
    <row r="455" spans="6:9" s="120" customFormat="1" x14ac:dyDescent="0.25">
      <c r="F455" s="121"/>
      <c r="G455" s="121"/>
      <c r="H455" s="121"/>
      <c r="I455" s="121"/>
    </row>
    <row r="456" spans="6:9" s="120" customFormat="1" x14ac:dyDescent="0.25">
      <c r="F456" s="121"/>
      <c r="G456" s="121"/>
      <c r="H456" s="121"/>
      <c r="I456" s="121"/>
    </row>
    <row r="457" spans="6:9" s="120" customFormat="1" x14ac:dyDescent="0.25">
      <c r="F457" s="121"/>
      <c r="G457" s="121"/>
      <c r="H457" s="121"/>
      <c r="I457" s="121"/>
    </row>
    <row r="458" spans="6:9" s="120" customFormat="1" x14ac:dyDescent="0.25">
      <c r="F458" s="121"/>
      <c r="G458" s="121"/>
      <c r="H458" s="121"/>
      <c r="I458" s="121"/>
    </row>
    <row r="459" spans="6:9" s="120" customFormat="1" x14ac:dyDescent="0.25">
      <c r="F459" s="121"/>
      <c r="G459" s="121"/>
      <c r="H459" s="121"/>
      <c r="I459" s="121"/>
    </row>
    <row r="460" spans="6:9" s="120" customFormat="1" x14ac:dyDescent="0.25">
      <c r="F460" s="121"/>
      <c r="G460" s="121"/>
      <c r="H460" s="121"/>
      <c r="I460" s="121"/>
    </row>
    <row r="461" spans="6:9" s="120" customFormat="1" x14ac:dyDescent="0.25">
      <c r="F461" s="121"/>
      <c r="G461" s="121"/>
      <c r="H461" s="121"/>
      <c r="I461" s="121"/>
    </row>
    <row r="462" spans="6:9" s="120" customFormat="1" x14ac:dyDescent="0.25">
      <c r="F462" s="121"/>
      <c r="G462" s="121"/>
      <c r="H462" s="121"/>
      <c r="I462" s="121"/>
    </row>
    <row r="463" spans="6:9" s="120" customFormat="1" x14ac:dyDescent="0.25">
      <c r="F463" s="121"/>
      <c r="G463" s="121"/>
      <c r="H463" s="121"/>
      <c r="I463" s="121"/>
    </row>
    <row r="464" spans="6:9" s="120" customFormat="1" x14ac:dyDescent="0.25">
      <c r="F464" s="121"/>
      <c r="G464" s="121"/>
      <c r="H464" s="121"/>
      <c r="I464" s="121"/>
    </row>
    <row r="465" spans="6:9" s="120" customFormat="1" x14ac:dyDescent="0.25">
      <c r="F465" s="121"/>
      <c r="G465" s="121"/>
      <c r="H465" s="121"/>
      <c r="I465" s="121"/>
    </row>
    <row r="466" spans="6:9" s="120" customFormat="1" x14ac:dyDescent="0.25">
      <c r="F466" s="121"/>
      <c r="G466" s="121"/>
      <c r="H466" s="121"/>
      <c r="I466" s="121"/>
    </row>
    <row r="467" spans="6:9" s="120" customFormat="1" x14ac:dyDescent="0.25">
      <c r="F467" s="121"/>
      <c r="G467" s="121"/>
      <c r="H467" s="121"/>
      <c r="I467" s="121"/>
    </row>
    <row r="468" spans="6:9" s="120" customFormat="1" x14ac:dyDescent="0.25">
      <c r="F468" s="121"/>
      <c r="G468" s="121"/>
      <c r="H468" s="121"/>
      <c r="I468" s="121"/>
    </row>
    <row r="469" spans="6:9" s="120" customFormat="1" x14ac:dyDescent="0.25">
      <c r="F469" s="121"/>
      <c r="G469" s="121"/>
      <c r="H469" s="121"/>
      <c r="I469" s="121"/>
    </row>
    <row r="470" spans="6:9" s="120" customFormat="1" x14ac:dyDescent="0.25">
      <c r="F470" s="121"/>
      <c r="G470" s="121"/>
      <c r="H470" s="121"/>
      <c r="I470" s="121"/>
    </row>
    <row r="471" spans="6:9" s="120" customFormat="1" x14ac:dyDescent="0.25">
      <c r="F471" s="121"/>
      <c r="G471" s="121"/>
      <c r="H471" s="121"/>
      <c r="I471" s="121"/>
    </row>
    <row r="472" spans="6:9" s="120" customFormat="1" x14ac:dyDescent="0.25">
      <c r="F472" s="121"/>
      <c r="G472" s="121"/>
      <c r="H472" s="121"/>
      <c r="I472" s="121"/>
    </row>
    <row r="473" spans="6:9" s="120" customFormat="1" x14ac:dyDescent="0.25">
      <c r="F473" s="121"/>
      <c r="G473" s="121"/>
      <c r="H473" s="121"/>
      <c r="I473" s="121"/>
    </row>
    <row r="474" spans="6:9" s="120" customFormat="1" x14ac:dyDescent="0.25">
      <c r="F474" s="121"/>
      <c r="G474" s="121"/>
      <c r="H474" s="121"/>
      <c r="I474" s="121"/>
    </row>
    <row r="475" spans="6:9" s="120" customFormat="1" x14ac:dyDescent="0.25">
      <c r="F475" s="121"/>
      <c r="G475" s="121"/>
      <c r="H475" s="121"/>
      <c r="I475" s="121"/>
    </row>
    <row r="476" spans="6:9" s="120" customFormat="1" x14ac:dyDescent="0.25">
      <c r="F476" s="121"/>
      <c r="G476" s="121"/>
      <c r="H476" s="121"/>
      <c r="I476" s="121"/>
    </row>
    <row r="477" spans="6:9" s="120" customFormat="1" x14ac:dyDescent="0.25">
      <c r="F477" s="121"/>
      <c r="G477" s="121"/>
      <c r="H477" s="121"/>
      <c r="I477" s="121"/>
    </row>
    <row r="478" spans="6:9" s="120" customFormat="1" x14ac:dyDescent="0.25">
      <c r="F478" s="121"/>
      <c r="G478" s="121"/>
      <c r="H478" s="121"/>
      <c r="I478" s="121"/>
    </row>
    <row r="479" spans="6:9" s="120" customFormat="1" x14ac:dyDescent="0.25">
      <c r="F479" s="121"/>
      <c r="G479" s="121"/>
      <c r="H479" s="121"/>
      <c r="I479" s="121"/>
    </row>
    <row r="480" spans="6:9" s="120" customFormat="1" x14ac:dyDescent="0.25">
      <c r="F480" s="121"/>
      <c r="G480" s="121"/>
      <c r="H480" s="121"/>
      <c r="I480" s="121"/>
    </row>
    <row r="481" spans="6:9" s="120" customFormat="1" x14ac:dyDescent="0.25">
      <c r="F481" s="121"/>
      <c r="G481" s="121"/>
      <c r="H481" s="121"/>
      <c r="I481" s="121"/>
    </row>
    <row r="482" spans="6:9" s="120" customFormat="1" x14ac:dyDescent="0.25">
      <c r="F482" s="121"/>
      <c r="G482" s="121"/>
      <c r="H482" s="121"/>
      <c r="I482" s="121"/>
    </row>
    <row r="483" spans="6:9" s="120" customFormat="1" x14ac:dyDescent="0.25">
      <c r="F483" s="121"/>
      <c r="G483" s="121"/>
      <c r="H483" s="121"/>
      <c r="I483" s="121"/>
    </row>
    <row r="484" spans="6:9" s="120" customFormat="1" x14ac:dyDescent="0.25">
      <c r="F484" s="121"/>
      <c r="G484" s="121"/>
      <c r="H484" s="121"/>
      <c r="I484" s="121"/>
    </row>
    <row r="485" spans="6:9" s="120" customFormat="1" x14ac:dyDescent="0.25">
      <c r="F485" s="121"/>
      <c r="G485" s="121"/>
      <c r="H485" s="121"/>
      <c r="I485" s="121"/>
    </row>
    <row r="486" spans="6:9" s="120" customFormat="1" x14ac:dyDescent="0.25">
      <c r="F486" s="121"/>
      <c r="G486" s="121"/>
      <c r="H486" s="121"/>
      <c r="I486" s="121"/>
    </row>
    <row r="487" spans="6:9" s="120" customFormat="1" x14ac:dyDescent="0.25">
      <c r="F487" s="121"/>
      <c r="G487" s="121"/>
      <c r="H487" s="121"/>
      <c r="I487" s="121"/>
    </row>
    <row r="488" spans="6:9" s="120" customFormat="1" x14ac:dyDescent="0.25">
      <c r="F488" s="121"/>
      <c r="G488" s="121"/>
      <c r="H488" s="121"/>
      <c r="I488" s="121"/>
    </row>
    <row r="489" spans="6:9" s="120" customFormat="1" x14ac:dyDescent="0.25">
      <c r="F489" s="121"/>
      <c r="G489" s="121"/>
      <c r="H489" s="121"/>
      <c r="I489" s="121"/>
    </row>
    <row r="490" spans="6:9" s="120" customFormat="1" x14ac:dyDescent="0.25">
      <c r="F490" s="121"/>
      <c r="G490" s="121"/>
      <c r="H490" s="121"/>
      <c r="I490" s="121"/>
    </row>
    <row r="491" spans="6:9" s="120" customFormat="1" x14ac:dyDescent="0.25">
      <c r="F491" s="121"/>
      <c r="G491" s="121"/>
      <c r="H491" s="121"/>
      <c r="I491" s="121"/>
    </row>
    <row r="492" spans="6:9" s="120" customFormat="1" x14ac:dyDescent="0.25">
      <c r="F492" s="121"/>
      <c r="G492" s="121"/>
      <c r="H492" s="121"/>
      <c r="I492" s="121"/>
    </row>
    <row r="493" spans="6:9" s="120" customFormat="1" x14ac:dyDescent="0.25">
      <c r="F493" s="121"/>
      <c r="G493" s="121"/>
      <c r="H493" s="121"/>
      <c r="I493" s="121"/>
    </row>
    <row r="494" spans="6:9" s="120" customFormat="1" x14ac:dyDescent="0.25">
      <c r="F494" s="121"/>
      <c r="G494" s="121"/>
      <c r="H494" s="121"/>
      <c r="I494" s="121"/>
    </row>
    <row r="495" spans="6:9" s="120" customFormat="1" x14ac:dyDescent="0.25">
      <c r="F495" s="121"/>
      <c r="G495" s="121"/>
      <c r="H495" s="121"/>
      <c r="I495" s="121"/>
    </row>
    <row r="496" spans="6:9" s="120" customFormat="1" x14ac:dyDescent="0.25">
      <c r="F496" s="121"/>
      <c r="G496" s="121"/>
      <c r="H496" s="121"/>
      <c r="I496" s="121"/>
    </row>
    <row r="497" spans="6:9" s="120" customFormat="1" x14ac:dyDescent="0.25">
      <c r="F497" s="121"/>
      <c r="G497" s="121"/>
      <c r="H497" s="121"/>
      <c r="I497" s="121"/>
    </row>
    <row r="498" spans="6:9" s="120" customFormat="1" x14ac:dyDescent="0.25">
      <c r="F498" s="121"/>
      <c r="G498" s="121"/>
      <c r="H498" s="121"/>
      <c r="I498" s="121"/>
    </row>
    <row r="499" spans="6:9" s="120" customFormat="1" x14ac:dyDescent="0.25">
      <c r="F499" s="121"/>
      <c r="G499" s="121"/>
      <c r="H499" s="121"/>
      <c r="I499" s="121"/>
    </row>
    <row r="500" spans="6:9" s="120" customFormat="1" x14ac:dyDescent="0.25">
      <c r="F500" s="121"/>
      <c r="G500" s="121"/>
      <c r="H500" s="121"/>
      <c r="I500" s="121"/>
    </row>
    <row r="501" spans="6:9" s="120" customFormat="1" x14ac:dyDescent="0.25">
      <c r="F501" s="121"/>
      <c r="G501" s="121"/>
      <c r="H501" s="121"/>
      <c r="I501" s="121"/>
    </row>
    <row r="502" spans="6:9" s="120" customFormat="1" x14ac:dyDescent="0.25">
      <c r="F502" s="121"/>
      <c r="G502" s="121"/>
      <c r="H502" s="121"/>
      <c r="I502" s="121"/>
    </row>
    <row r="503" spans="6:9" s="120" customFormat="1" x14ac:dyDescent="0.25">
      <c r="F503" s="121"/>
      <c r="G503" s="121"/>
      <c r="H503" s="121"/>
      <c r="I503" s="121"/>
    </row>
    <row r="504" spans="6:9" s="120" customFormat="1" x14ac:dyDescent="0.25">
      <c r="F504" s="121"/>
      <c r="G504" s="121"/>
      <c r="H504" s="121"/>
      <c r="I504" s="121"/>
    </row>
    <row r="505" spans="6:9" s="120" customFormat="1" x14ac:dyDescent="0.25">
      <c r="F505" s="121"/>
      <c r="G505" s="121"/>
      <c r="H505" s="121"/>
      <c r="I505" s="121"/>
    </row>
    <row r="506" spans="6:9" s="120" customFormat="1" x14ac:dyDescent="0.25">
      <c r="F506" s="121"/>
      <c r="G506" s="121"/>
      <c r="H506" s="121"/>
      <c r="I506" s="121"/>
    </row>
    <row r="507" spans="6:9" s="120" customFormat="1" x14ac:dyDescent="0.25">
      <c r="F507" s="121"/>
      <c r="G507" s="121"/>
      <c r="H507" s="121"/>
      <c r="I507" s="121"/>
    </row>
    <row r="508" spans="6:9" s="120" customFormat="1" x14ac:dyDescent="0.25">
      <c r="F508" s="121"/>
      <c r="G508" s="121"/>
      <c r="H508" s="121"/>
      <c r="I508" s="121"/>
    </row>
    <row r="509" spans="6:9" s="120" customFormat="1" x14ac:dyDescent="0.25">
      <c r="F509" s="121"/>
      <c r="G509" s="121"/>
      <c r="H509" s="121"/>
      <c r="I509" s="121"/>
    </row>
    <row r="510" spans="6:9" s="120" customFormat="1" x14ac:dyDescent="0.25">
      <c r="F510" s="121"/>
      <c r="G510" s="121"/>
      <c r="H510" s="121"/>
      <c r="I510" s="121"/>
    </row>
    <row r="511" spans="6:9" s="120" customFormat="1" x14ac:dyDescent="0.25">
      <c r="F511" s="121"/>
      <c r="G511" s="121"/>
      <c r="H511" s="121"/>
      <c r="I511" s="121"/>
    </row>
    <row r="512" spans="6:9" s="120" customFormat="1" x14ac:dyDescent="0.25">
      <c r="F512" s="121"/>
      <c r="G512" s="121"/>
      <c r="H512" s="121"/>
      <c r="I512" s="121"/>
    </row>
    <row r="513" spans="6:9" s="120" customFormat="1" x14ac:dyDescent="0.25">
      <c r="F513" s="121"/>
      <c r="G513" s="121"/>
      <c r="H513" s="121"/>
      <c r="I513" s="121"/>
    </row>
    <row r="514" spans="6:9" s="120" customFormat="1" x14ac:dyDescent="0.25">
      <c r="F514" s="121"/>
      <c r="G514" s="121"/>
      <c r="H514" s="121"/>
      <c r="I514" s="121"/>
    </row>
    <row r="515" spans="6:9" s="120" customFormat="1" x14ac:dyDescent="0.25">
      <c r="F515" s="121"/>
      <c r="G515" s="121"/>
      <c r="H515" s="121"/>
      <c r="I515" s="121"/>
    </row>
    <row r="516" spans="6:9" s="120" customFormat="1" x14ac:dyDescent="0.25">
      <c r="F516" s="121"/>
      <c r="G516" s="121"/>
      <c r="H516" s="121"/>
      <c r="I516" s="121"/>
    </row>
    <row r="517" spans="6:9" s="120" customFormat="1" x14ac:dyDescent="0.25">
      <c r="F517" s="121"/>
      <c r="G517" s="121"/>
      <c r="H517" s="121"/>
      <c r="I517" s="121"/>
    </row>
    <row r="518" spans="6:9" s="120" customFormat="1" x14ac:dyDescent="0.25">
      <c r="F518" s="121"/>
      <c r="G518" s="121"/>
      <c r="H518" s="121"/>
      <c r="I518" s="121"/>
    </row>
    <row r="519" spans="6:9" s="120" customFormat="1" x14ac:dyDescent="0.25">
      <c r="F519" s="121"/>
      <c r="G519" s="121"/>
      <c r="H519" s="121"/>
      <c r="I519" s="121"/>
    </row>
    <row r="520" spans="6:9" s="120" customFormat="1" x14ac:dyDescent="0.25">
      <c r="F520" s="121"/>
      <c r="G520" s="121"/>
      <c r="H520" s="121"/>
      <c r="I520" s="121"/>
    </row>
    <row r="521" spans="6:9" s="120" customFormat="1" x14ac:dyDescent="0.25">
      <c r="F521" s="121"/>
      <c r="G521" s="121"/>
      <c r="H521" s="121"/>
      <c r="I521" s="121"/>
    </row>
    <row r="522" spans="6:9" s="120" customFormat="1" x14ac:dyDescent="0.25">
      <c r="F522" s="121"/>
      <c r="G522" s="121"/>
      <c r="H522" s="121"/>
      <c r="I522" s="121"/>
    </row>
    <row r="523" spans="6:9" s="120" customFormat="1" x14ac:dyDescent="0.25">
      <c r="F523" s="121"/>
      <c r="G523" s="121"/>
      <c r="H523" s="121"/>
      <c r="I523" s="121"/>
    </row>
    <row r="524" spans="6:9" s="120" customFormat="1" x14ac:dyDescent="0.25">
      <c r="F524" s="121"/>
      <c r="G524" s="121"/>
      <c r="H524" s="121"/>
      <c r="I524" s="121"/>
    </row>
    <row r="525" spans="6:9" s="120" customFormat="1" x14ac:dyDescent="0.25">
      <c r="F525" s="121"/>
      <c r="G525" s="121"/>
      <c r="H525" s="121"/>
      <c r="I525" s="121"/>
    </row>
    <row r="526" spans="6:9" s="120" customFormat="1" x14ac:dyDescent="0.25">
      <c r="F526" s="121"/>
      <c r="G526" s="121"/>
      <c r="H526" s="121"/>
      <c r="I526" s="121"/>
    </row>
    <row r="527" spans="6:9" s="120" customFormat="1" x14ac:dyDescent="0.25">
      <c r="F527" s="121"/>
      <c r="G527" s="121"/>
      <c r="H527" s="121"/>
      <c r="I527" s="121"/>
    </row>
    <row r="528" spans="6:9" s="120" customFormat="1" x14ac:dyDescent="0.25">
      <c r="F528" s="121"/>
      <c r="G528" s="121"/>
      <c r="H528" s="121"/>
      <c r="I528" s="121"/>
    </row>
    <row r="529" spans="6:9" s="120" customFormat="1" x14ac:dyDescent="0.25">
      <c r="F529" s="121"/>
      <c r="G529" s="121"/>
      <c r="H529" s="121"/>
      <c r="I529" s="121"/>
    </row>
    <row r="530" spans="6:9" s="120" customFormat="1" x14ac:dyDescent="0.25">
      <c r="F530" s="121"/>
      <c r="G530" s="121"/>
      <c r="H530" s="121"/>
      <c r="I530" s="121"/>
    </row>
    <row r="531" spans="6:9" s="120" customFormat="1" x14ac:dyDescent="0.25">
      <c r="F531" s="121"/>
      <c r="G531" s="121"/>
      <c r="H531" s="121"/>
      <c r="I531" s="121"/>
    </row>
    <row r="532" spans="6:9" s="120" customFormat="1" x14ac:dyDescent="0.25">
      <c r="F532" s="121"/>
      <c r="G532" s="121"/>
      <c r="H532" s="121"/>
      <c r="I532" s="121"/>
    </row>
    <row r="533" spans="6:9" s="120" customFormat="1" x14ac:dyDescent="0.25">
      <c r="F533" s="121"/>
      <c r="G533" s="121"/>
      <c r="H533" s="121"/>
      <c r="I533" s="121"/>
    </row>
    <row r="534" spans="6:9" s="120" customFormat="1" x14ac:dyDescent="0.25">
      <c r="F534" s="121"/>
      <c r="G534" s="121"/>
      <c r="H534" s="121"/>
      <c r="I534" s="121"/>
    </row>
    <row r="535" spans="6:9" s="120" customFormat="1" x14ac:dyDescent="0.25">
      <c r="F535" s="121"/>
      <c r="G535" s="121"/>
      <c r="H535" s="121"/>
      <c r="I535" s="121"/>
    </row>
    <row r="536" spans="6:9" s="120" customFormat="1" x14ac:dyDescent="0.25">
      <c r="F536" s="121"/>
      <c r="G536" s="121"/>
      <c r="H536" s="121"/>
      <c r="I536" s="121"/>
    </row>
    <row r="537" spans="6:9" s="120" customFormat="1" x14ac:dyDescent="0.25">
      <c r="F537" s="121"/>
      <c r="G537" s="121"/>
      <c r="H537" s="121"/>
      <c r="I537" s="121"/>
    </row>
    <row r="538" spans="6:9" s="120" customFormat="1" x14ac:dyDescent="0.25">
      <c r="F538" s="121"/>
      <c r="G538" s="121"/>
      <c r="H538" s="121"/>
      <c r="I538" s="121"/>
    </row>
    <row r="539" spans="6:9" s="120" customFormat="1" x14ac:dyDescent="0.25">
      <c r="F539" s="121"/>
      <c r="G539" s="121"/>
      <c r="H539" s="121"/>
      <c r="I539" s="121"/>
    </row>
    <row r="540" spans="6:9" s="120" customFormat="1" x14ac:dyDescent="0.25">
      <c r="F540" s="121"/>
      <c r="G540" s="121"/>
      <c r="H540" s="121"/>
      <c r="I540" s="121"/>
    </row>
    <row r="541" spans="6:9" s="120" customFormat="1" x14ac:dyDescent="0.25">
      <c r="F541" s="121"/>
      <c r="G541" s="121"/>
      <c r="H541" s="121"/>
      <c r="I541" s="121"/>
    </row>
    <row r="542" spans="6:9" s="120" customFormat="1" x14ac:dyDescent="0.25">
      <c r="F542" s="121"/>
      <c r="G542" s="121"/>
      <c r="H542" s="121"/>
      <c r="I542" s="121"/>
    </row>
    <row r="543" spans="6:9" s="120" customFormat="1" x14ac:dyDescent="0.25">
      <c r="F543" s="121"/>
      <c r="G543" s="121"/>
      <c r="H543" s="121"/>
      <c r="I543" s="121"/>
    </row>
    <row r="544" spans="6:9" s="120" customFormat="1" x14ac:dyDescent="0.25">
      <c r="F544" s="121"/>
      <c r="G544" s="121"/>
      <c r="H544" s="121"/>
      <c r="I544" s="121"/>
    </row>
    <row r="545" spans="6:9" s="120" customFormat="1" x14ac:dyDescent="0.25">
      <c r="F545" s="121"/>
      <c r="G545" s="121"/>
      <c r="H545" s="121"/>
      <c r="I545" s="121"/>
    </row>
    <row r="546" spans="6:9" s="120" customFormat="1" x14ac:dyDescent="0.25">
      <c r="F546" s="121"/>
      <c r="G546" s="121"/>
      <c r="H546" s="121"/>
      <c r="I546" s="121"/>
    </row>
    <row r="547" spans="6:9" s="120" customFormat="1" x14ac:dyDescent="0.25">
      <c r="F547" s="121"/>
      <c r="G547" s="121"/>
      <c r="H547" s="121"/>
      <c r="I547" s="121"/>
    </row>
    <row r="548" spans="6:9" s="120" customFormat="1" x14ac:dyDescent="0.25">
      <c r="F548" s="121"/>
      <c r="G548" s="121"/>
      <c r="H548" s="121"/>
      <c r="I548" s="121"/>
    </row>
    <row r="549" spans="6:9" s="120" customFormat="1" x14ac:dyDescent="0.25">
      <c r="F549" s="121"/>
      <c r="G549" s="121"/>
      <c r="H549" s="121"/>
      <c r="I549" s="121"/>
    </row>
    <row r="550" spans="6:9" s="120" customFormat="1" x14ac:dyDescent="0.25">
      <c r="F550" s="121"/>
      <c r="G550" s="121"/>
      <c r="H550" s="121"/>
      <c r="I550" s="121"/>
    </row>
    <row r="551" spans="6:9" s="120" customFormat="1" x14ac:dyDescent="0.25">
      <c r="F551" s="121"/>
      <c r="G551" s="121"/>
      <c r="H551" s="121"/>
      <c r="I551" s="121"/>
    </row>
    <row r="552" spans="6:9" s="120" customFormat="1" x14ac:dyDescent="0.25">
      <c r="F552" s="121"/>
      <c r="G552" s="121"/>
      <c r="H552" s="121"/>
      <c r="I552" s="121"/>
    </row>
    <row r="553" spans="6:9" s="120" customFormat="1" x14ac:dyDescent="0.25">
      <c r="F553" s="121"/>
      <c r="G553" s="121"/>
      <c r="H553" s="121"/>
      <c r="I553" s="121"/>
    </row>
    <row r="554" spans="6:9" s="120" customFormat="1" x14ac:dyDescent="0.25">
      <c r="F554" s="121"/>
      <c r="G554" s="121"/>
      <c r="H554" s="121"/>
      <c r="I554" s="121"/>
    </row>
    <row r="555" spans="6:9" s="120" customFormat="1" x14ac:dyDescent="0.25">
      <c r="F555" s="121"/>
      <c r="G555" s="121"/>
      <c r="H555" s="121"/>
      <c r="I555" s="121"/>
    </row>
    <row r="556" spans="6:9" s="120" customFormat="1" x14ac:dyDescent="0.25">
      <c r="F556" s="121"/>
      <c r="G556" s="121"/>
      <c r="H556" s="121"/>
      <c r="I556" s="121"/>
    </row>
    <row r="557" spans="6:9" s="120" customFormat="1" x14ac:dyDescent="0.25">
      <c r="F557" s="121"/>
      <c r="G557" s="121"/>
      <c r="H557" s="121"/>
      <c r="I557" s="121"/>
    </row>
    <row r="558" spans="6:9" s="120" customFormat="1" x14ac:dyDescent="0.25">
      <c r="F558" s="121"/>
      <c r="G558" s="121"/>
      <c r="H558" s="121"/>
      <c r="I558" s="121"/>
    </row>
    <row r="559" spans="6:9" s="120" customFormat="1" x14ac:dyDescent="0.25">
      <c r="F559" s="121"/>
      <c r="G559" s="121"/>
      <c r="H559" s="121"/>
      <c r="I559" s="121"/>
    </row>
    <row r="560" spans="6:9" s="120" customFormat="1" x14ac:dyDescent="0.25">
      <c r="F560" s="121"/>
      <c r="G560" s="121"/>
      <c r="H560" s="121"/>
      <c r="I560" s="121"/>
    </row>
    <row r="561" spans="6:9" s="120" customFormat="1" x14ac:dyDescent="0.25">
      <c r="F561" s="121"/>
      <c r="G561" s="121"/>
      <c r="H561" s="121"/>
      <c r="I561" s="121"/>
    </row>
    <row r="562" spans="6:9" s="120" customFormat="1" x14ac:dyDescent="0.25">
      <c r="F562" s="121"/>
      <c r="G562" s="121"/>
      <c r="H562" s="121"/>
      <c r="I562" s="121"/>
    </row>
    <row r="563" spans="6:9" s="120" customFormat="1" x14ac:dyDescent="0.25">
      <c r="F563" s="121"/>
      <c r="G563" s="121"/>
      <c r="H563" s="121"/>
      <c r="I563" s="121"/>
    </row>
    <row r="564" spans="6:9" s="120" customFormat="1" x14ac:dyDescent="0.25">
      <c r="F564" s="121"/>
      <c r="G564" s="121"/>
      <c r="H564" s="121"/>
      <c r="I564" s="121"/>
    </row>
    <row r="565" spans="6:9" s="120" customFormat="1" x14ac:dyDescent="0.25">
      <c r="F565" s="121"/>
      <c r="G565" s="121"/>
      <c r="H565" s="121"/>
      <c r="I565" s="121"/>
    </row>
    <row r="566" spans="6:9" s="120" customFormat="1" x14ac:dyDescent="0.25">
      <c r="F566" s="121"/>
      <c r="G566" s="121"/>
      <c r="H566" s="121"/>
      <c r="I566" s="121"/>
    </row>
    <row r="567" spans="6:9" s="120" customFormat="1" x14ac:dyDescent="0.25">
      <c r="F567" s="121"/>
      <c r="G567" s="121"/>
      <c r="H567" s="121"/>
      <c r="I567" s="121"/>
    </row>
    <row r="568" spans="6:9" s="120" customFormat="1" x14ac:dyDescent="0.25">
      <c r="F568" s="121"/>
      <c r="G568" s="121"/>
      <c r="H568" s="121"/>
      <c r="I568" s="121"/>
    </row>
    <row r="569" spans="6:9" s="120" customFormat="1" x14ac:dyDescent="0.25">
      <c r="F569" s="121"/>
      <c r="G569" s="121"/>
      <c r="H569" s="121"/>
      <c r="I569" s="121"/>
    </row>
    <row r="570" spans="6:9" s="120" customFormat="1" x14ac:dyDescent="0.25">
      <c r="F570" s="121"/>
      <c r="G570" s="121"/>
      <c r="H570" s="121"/>
      <c r="I570" s="121"/>
    </row>
    <row r="571" spans="6:9" s="120" customFormat="1" x14ac:dyDescent="0.25">
      <c r="F571" s="121"/>
      <c r="G571" s="121"/>
      <c r="H571" s="121"/>
      <c r="I571" s="121"/>
    </row>
    <row r="572" spans="6:9" s="120" customFormat="1" x14ac:dyDescent="0.25">
      <c r="F572" s="121"/>
      <c r="G572" s="121"/>
      <c r="H572" s="121"/>
      <c r="I572" s="121"/>
    </row>
    <row r="573" spans="6:9" s="120" customFormat="1" x14ac:dyDescent="0.25">
      <c r="F573" s="121"/>
      <c r="G573" s="121"/>
      <c r="H573" s="121"/>
      <c r="I573" s="121"/>
    </row>
    <row r="574" spans="6:9" s="120" customFormat="1" x14ac:dyDescent="0.25">
      <c r="F574" s="121"/>
      <c r="G574" s="121"/>
      <c r="H574" s="121"/>
      <c r="I574" s="121"/>
    </row>
    <row r="575" spans="6:9" s="120" customFormat="1" x14ac:dyDescent="0.25">
      <c r="F575" s="121"/>
      <c r="G575" s="121"/>
      <c r="H575" s="121"/>
      <c r="I575" s="121"/>
    </row>
    <row r="576" spans="6:9" s="120" customFormat="1" x14ac:dyDescent="0.25">
      <c r="F576" s="121"/>
      <c r="G576" s="121"/>
      <c r="H576" s="121"/>
      <c r="I576" s="121"/>
    </row>
    <row r="577" spans="6:9" s="120" customFormat="1" x14ac:dyDescent="0.25">
      <c r="F577" s="121"/>
      <c r="G577" s="121"/>
      <c r="H577" s="121"/>
      <c r="I577" s="121"/>
    </row>
    <row r="578" spans="6:9" s="120" customFormat="1" x14ac:dyDescent="0.25">
      <c r="F578" s="121"/>
      <c r="G578" s="121"/>
      <c r="H578" s="121"/>
      <c r="I578" s="121"/>
    </row>
    <row r="579" spans="6:9" s="120" customFormat="1" x14ac:dyDescent="0.25">
      <c r="F579" s="121"/>
      <c r="G579" s="121"/>
      <c r="H579" s="121"/>
      <c r="I579" s="121"/>
    </row>
    <row r="580" spans="6:9" s="120" customFormat="1" x14ac:dyDescent="0.25">
      <c r="F580" s="121"/>
      <c r="G580" s="121"/>
      <c r="H580" s="121"/>
      <c r="I580" s="121"/>
    </row>
    <row r="581" spans="6:9" s="120" customFormat="1" x14ac:dyDescent="0.25">
      <c r="F581" s="121"/>
      <c r="G581" s="121"/>
      <c r="H581" s="121"/>
      <c r="I581" s="121"/>
    </row>
    <row r="582" spans="6:9" s="120" customFormat="1" x14ac:dyDescent="0.25">
      <c r="F582" s="121"/>
      <c r="G582" s="121"/>
      <c r="H582" s="121"/>
      <c r="I582" s="121"/>
    </row>
    <row r="583" spans="6:9" s="120" customFormat="1" x14ac:dyDescent="0.25">
      <c r="F583" s="121"/>
      <c r="G583" s="121"/>
      <c r="H583" s="121"/>
      <c r="I583" s="121"/>
    </row>
    <row r="584" spans="6:9" s="120" customFormat="1" x14ac:dyDescent="0.25">
      <c r="F584" s="121"/>
      <c r="G584" s="121"/>
      <c r="H584" s="121"/>
      <c r="I584" s="121"/>
    </row>
    <row r="585" spans="6:9" s="120" customFormat="1" x14ac:dyDescent="0.25">
      <c r="F585" s="121"/>
      <c r="G585" s="121"/>
      <c r="H585" s="121"/>
      <c r="I585" s="121"/>
    </row>
    <row r="586" spans="6:9" s="120" customFormat="1" x14ac:dyDescent="0.25">
      <c r="F586" s="121"/>
      <c r="G586" s="121"/>
      <c r="H586" s="121"/>
      <c r="I586" s="121"/>
    </row>
    <row r="587" spans="6:9" s="120" customFormat="1" x14ac:dyDescent="0.25">
      <c r="F587" s="121"/>
      <c r="G587" s="121"/>
      <c r="H587" s="121"/>
      <c r="I587" s="121"/>
    </row>
    <row r="588" spans="6:9" s="120" customFormat="1" x14ac:dyDescent="0.25">
      <c r="F588" s="121"/>
      <c r="G588" s="121"/>
      <c r="H588" s="121"/>
      <c r="I588" s="121"/>
    </row>
    <row r="589" spans="6:9" s="120" customFormat="1" x14ac:dyDescent="0.25">
      <c r="F589" s="121"/>
      <c r="G589" s="121"/>
      <c r="H589" s="121"/>
      <c r="I589" s="121"/>
    </row>
    <row r="590" spans="6:9" s="120" customFormat="1" x14ac:dyDescent="0.25">
      <c r="F590" s="121"/>
      <c r="G590" s="121"/>
      <c r="H590" s="121"/>
      <c r="I590" s="121"/>
    </row>
    <row r="591" spans="6:9" s="120" customFormat="1" x14ac:dyDescent="0.25">
      <c r="F591" s="121"/>
      <c r="G591" s="121"/>
      <c r="H591" s="121"/>
      <c r="I591" s="121"/>
    </row>
    <row r="592" spans="6:9" s="120" customFormat="1" x14ac:dyDescent="0.25">
      <c r="F592" s="121"/>
      <c r="G592" s="121"/>
      <c r="H592" s="121"/>
      <c r="I592" s="121"/>
    </row>
    <row r="593" spans="6:9" s="120" customFormat="1" x14ac:dyDescent="0.25">
      <c r="F593" s="121"/>
      <c r="G593" s="121"/>
      <c r="H593" s="121"/>
      <c r="I593" s="121"/>
    </row>
    <row r="594" spans="6:9" s="120" customFormat="1" x14ac:dyDescent="0.25">
      <c r="F594" s="121"/>
      <c r="G594" s="121"/>
      <c r="H594" s="121"/>
      <c r="I594" s="121"/>
    </row>
    <row r="595" spans="6:9" s="120" customFormat="1" x14ac:dyDescent="0.25">
      <c r="F595" s="121"/>
      <c r="G595" s="121"/>
      <c r="H595" s="121"/>
      <c r="I595" s="121"/>
    </row>
    <row r="596" spans="6:9" s="120" customFormat="1" x14ac:dyDescent="0.25">
      <c r="F596" s="121"/>
      <c r="G596" s="121"/>
      <c r="H596" s="121"/>
      <c r="I596" s="121"/>
    </row>
    <row r="597" spans="6:9" s="120" customFormat="1" x14ac:dyDescent="0.25">
      <c r="F597" s="121"/>
      <c r="G597" s="121"/>
      <c r="H597" s="121"/>
      <c r="I597" s="121"/>
    </row>
    <row r="598" spans="6:9" s="120" customFormat="1" x14ac:dyDescent="0.25">
      <c r="F598" s="121"/>
      <c r="G598" s="121"/>
      <c r="H598" s="121"/>
      <c r="I598" s="121"/>
    </row>
    <row r="599" spans="6:9" s="120" customFormat="1" x14ac:dyDescent="0.25">
      <c r="F599" s="121"/>
      <c r="G599" s="121"/>
      <c r="H599" s="121"/>
      <c r="I599" s="121"/>
    </row>
    <row r="600" spans="6:9" s="120" customFormat="1" x14ac:dyDescent="0.25">
      <c r="F600" s="121"/>
      <c r="G600" s="121"/>
      <c r="H600" s="121"/>
      <c r="I600" s="121"/>
    </row>
    <row r="601" spans="6:9" s="120" customFormat="1" x14ac:dyDescent="0.25">
      <c r="F601" s="121"/>
      <c r="G601" s="121"/>
      <c r="H601" s="121"/>
      <c r="I601" s="121"/>
    </row>
    <row r="602" spans="6:9" s="120" customFormat="1" x14ac:dyDescent="0.25">
      <c r="F602" s="121"/>
      <c r="G602" s="121"/>
      <c r="H602" s="121"/>
      <c r="I602" s="121"/>
    </row>
    <row r="603" spans="6:9" s="120" customFormat="1" x14ac:dyDescent="0.25">
      <c r="F603" s="121"/>
      <c r="G603" s="121"/>
      <c r="H603" s="121"/>
      <c r="I603" s="121"/>
    </row>
    <row r="604" spans="6:9" s="120" customFormat="1" x14ac:dyDescent="0.25">
      <c r="F604" s="121"/>
      <c r="G604" s="121"/>
      <c r="H604" s="121"/>
      <c r="I604" s="121"/>
    </row>
    <row r="605" spans="6:9" s="120" customFormat="1" x14ac:dyDescent="0.25">
      <c r="F605" s="121"/>
      <c r="G605" s="121"/>
      <c r="H605" s="121"/>
      <c r="I605" s="121"/>
    </row>
    <row r="606" spans="6:9" s="120" customFormat="1" x14ac:dyDescent="0.25">
      <c r="F606" s="121"/>
      <c r="G606" s="121"/>
      <c r="H606" s="121"/>
      <c r="I606" s="121"/>
    </row>
    <row r="607" spans="6:9" s="120" customFormat="1" x14ac:dyDescent="0.25">
      <c r="F607" s="121"/>
      <c r="G607" s="121"/>
      <c r="H607" s="121"/>
      <c r="I607" s="121"/>
    </row>
    <row r="608" spans="6:9" s="120" customFormat="1" x14ac:dyDescent="0.25">
      <c r="F608" s="121"/>
      <c r="G608" s="121"/>
      <c r="H608" s="121"/>
      <c r="I608" s="121"/>
    </row>
    <row r="609" spans="6:9" s="120" customFormat="1" x14ac:dyDescent="0.25">
      <c r="F609" s="121"/>
      <c r="G609" s="121"/>
      <c r="H609" s="121"/>
      <c r="I609" s="121"/>
    </row>
    <row r="610" spans="6:9" s="120" customFormat="1" x14ac:dyDescent="0.25">
      <c r="F610" s="121"/>
      <c r="G610" s="121"/>
      <c r="H610" s="121"/>
      <c r="I610" s="121"/>
    </row>
    <row r="611" spans="6:9" s="120" customFormat="1" x14ac:dyDescent="0.25">
      <c r="F611" s="121"/>
      <c r="G611" s="121"/>
      <c r="H611" s="121"/>
      <c r="I611" s="121"/>
    </row>
    <row r="612" spans="6:9" s="120" customFormat="1" x14ac:dyDescent="0.25">
      <c r="F612" s="121"/>
      <c r="G612" s="121"/>
      <c r="H612" s="121"/>
      <c r="I612" s="121"/>
    </row>
    <row r="613" spans="6:9" s="120" customFormat="1" x14ac:dyDescent="0.25">
      <c r="F613" s="121"/>
      <c r="G613" s="121"/>
      <c r="H613" s="121"/>
      <c r="I613" s="121"/>
    </row>
    <row r="614" spans="6:9" s="120" customFormat="1" x14ac:dyDescent="0.25">
      <c r="F614" s="121"/>
      <c r="G614" s="121"/>
      <c r="H614" s="121"/>
      <c r="I614" s="121"/>
    </row>
    <row r="615" spans="6:9" s="120" customFormat="1" x14ac:dyDescent="0.25">
      <c r="F615" s="121"/>
      <c r="G615" s="121"/>
      <c r="H615" s="121"/>
      <c r="I615" s="121"/>
    </row>
    <row r="616" spans="6:9" s="120" customFormat="1" x14ac:dyDescent="0.25">
      <c r="F616" s="121"/>
      <c r="G616" s="121"/>
      <c r="H616" s="121"/>
      <c r="I616" s="121"/>
    </row>
    <row r="617" spans="6:9" s="120" customFormat="1" x14ac:dyDescent="0.25">
      <c r="F617" s="121"/>
      <c r="G617" s="121"/>
      <c r="H617" s="121"/>
      <c r="I617" s="121"/>
    </row>
    <row r="618" spans="6:9" s="120" customFormat="1" x14ac:dyDescent="0.25">
      <c r="F618" s="121"/>
      <c r="G618" s="121"/>
      <c r="H618" s="121"/>
      <c r="I618" s="121"/>
    </row>
    <row r="619" spans="6:9" s="120" customFormat="1" x14ac:dyDescent="0.25">
      <c r="F619" s="121"/>
      <c r="G619" s="121"/>
      <c r="H619" s="121"/>
      <c r="I619" s="121"/>
    </row>
    <row r="620" spans="6:9" s="120" customFormat="1" x14ac:dyDescent="0.25">
      <c r="F620" s="121"/>
      <c r="G620" s="121"/>
      <c r="H620" s="121"/>
      <c r="I620" s="121"/>
    </row>
    <row r="621" spans="6:9" s="120" customFormat="1" x14ac:dyDescent="0.25">
      <c r="F621" s="121"/>
      <c r="G621" s="121"/>
      <c r="H621" s="121"/>
      <c r="I621" s="121"/>
    </row>
    <row r="622" spans="6:9" s="120" customFormat="1" x14ac:dyDescent="0.25">
      <c r="F622" s="121"/>
      <c r="G622" s="121"/>
      <c r="H622" s="121"/>
      <c r="I622" s="121"/>
    </row>
    <row r="623" spans="6:9" s="120" customFormat="1" x14ac:dyDescent="0.25">
      <c r="F623" s="121"/>
      <c r="G623" s="121"/>
      <c r="H623" s="121"/>
      <c r="I623" s="121"/>
    </row>
    <row r="624" spans="6:9" s="120" customFormat="1" x14ac:dyDescent="0.25">
      <c r="F624" s="121"/>
      <c r="G624" s="121"/>
      <c r="H624" s="121"/>
      <c r="I624" s="121"/>
    </row>
    <row r="625" spans="6:9" s="120" customFormat="1" x14ac:dyDescent="0.25">
      <c r="F625" s="121"/>
      <c r="G625" s="121"/>
      <c r="H625" s="121"/>
      <c r="I625" s="121"/>
    </row>
    <row r="626" spans="6:9" s="120" customFormat="1" x14ac:dyDescent="0.25">
      <c r="F626" s="121"/>
      <c r="G626" s="121"/>
      <c r="H626" s="121"/>
      <c r="I626" s="121"/>
    </row>
    <row r="627" spans="6:9" s="120" customFormat="1" x14ac:dyDescent="0.25">
      <c r="F627" s="121"/>
      <c r="G627" s="121"/>
      <c r="H627" s="121"/>
      <c r="I627" s="121"/>
    </row>
    <row r="628" spans="6:9" s="120" customFormat="1" x14ac:dyDescent="0.25">
      <c r="F628" s="121"/>
      <c r="G628" s="121"/>
      <c r="H628" s="121"/>
      <c r="I628" s="121"/>
    </row>
    <row r="629" spans="6:9" s="120" customFormat="1" x14ac:dyDescent="0.25">
      <c r="F629" s="121"/>
      <c r="G629" s="121"/>
      <c r="H629" s="121"/>
      <c r="I629" s="121"/>
    </row>
    <row r="630" spans="6:9" s="120" customFormat="1" x14ac:dyDescent="0.25">
      <c r="F630" s="121"/>
      <c r="G630" s="121"/>
      <c r="H630" s="121"/>
      <c r="I630" s="121"/>
    </row>
    <row r="631" spans="6:9" s="120" customFormat="1" x14ac:dyDescent="0.25">
      <c r="F631" s="121"/>
      <c r="G631" s="121"/>
      <c r="H631" s="121"/>
      <c r="I631" s="121"/>
    </row>
    <row r="632" spans="6:9" s="120" customFormat="1" x14ac:dyDescent="0.25">
      <c r="F632" s="121"/>
      <c r="G632" s="121"/>
      <c r="H632" s="121"/>
      <c r="I632" s="121"/>
    </row>
    <row r="633" spans="6:9" s="120" customFormat="1" x14ac:dyDescent="0.25">
      <c r="F633" s="121"/>
      <c r="G633" s="121"/>
      <c r="H633" s="121"/>
      <c r="I633" s="1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30" t="s">
        <v>126</v>
      </c>
      <c r="G2" s="132" t="s">
        <v>127</v>
      </c>
    </row>
    <row r="3" spans="6:7" ht="27" customHeight="1" thickBot="1" x14ac:dyDescent="0.3">
      <c r="F3" s="131"/>
      <c r="G3" s="133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4"/>
      <c r="G26" s="13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Q33"/>
  <sheetViews>
    <sheetView tabSelected="1" topLeftCell="H1" workbookViewId="0">
      <pane xSplit="1" ySplit="3" topLeftCell="J25" activePane="bottomRight" state="frozen"/>
      <selection activeCell="H1" sqref="H1"/>
      <selection pane="topRight" activeCell="I1" sqref="I1"/>
      <selection pane="bottomLeft" activeCell="H4" sqref="H4"/>
      <selection pane="bottomRight" activeCell="H3" sqref="H3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2" width="16" style="104" customWidth="1"/>
    <col min="13" max="13" width="17" style="104" customWidth="1"/>
    <col min="14" max="14" width="14.5703125" style="104" customWidth="1"/>
    <col min="15" max="15" width="14.7109375" style="98" customWidth="1"/>
    <col min="16" max="29" width="13.5703125" style="98" customWidth="1"/>
    <col min="30" max="42" width="14.85546875" style="98" customWidth="1"/>
    <col min="43" max="43" width="51" style="104" bestFit="1" customWidth="1"/>
  </cols>
  <sheetData>
    <row r="2" spans="1:43" ht="30" x14ac:dyDescent="0.25">
      <c r="A2" t="s">
        <v>18</v>
      </c>
      <c r="F2" s="7"/>
      <c r="G2" s="7"/>
      <c r="H2" s="95" t="s">
        <v>196</v>
      </c>
      <c r="I2" s="103"/>
      <c r="J2" s="103"/>
      <c r="K2" s="103"/>
    </row>
    <row r="3" spans="1:43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157</v>
      </c>
      <c r="J3" s="105" t="s">
        <v>189</v>
      </c>
      <c r="K3" s="105" t="s">
        <v>190</v>
      </c>
      <c r="L3" s="105" t="s">
        <v>191</v>
      </c>
      <c r="M3" s="105" t="s">
        <v>192</v>
      </c>
      <c r="N3" s="105" t="s">
        <v>193</v>
      </c>
      <c r="O3" s="99" t="s">
        <v>194</v>
      </c>
      <c r="P3" s="99" t="s">
        <v>195</v>
      </c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61" t="s">
        <v>34</v>
      </c>
    </row>
    <row r="4" spans="1:43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9"/>
    </row>
    <row r="5" spans="1:43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10">
        <f t="shared" ref="N5:N30" si="1">M5/3</f>
        <v>-500404.47233333316</v>
      </c>
      <c r="O5" s="111"/>
      <c r="P5" s="100">
        <f>O5*0.3</f>
        <v>0</v>
      </c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9"/>
    </row>
    <row r="6" spans="1:43" s="53" customFormat="1" ht="60.75" thickBot="1" x14ac:dyDescent="0.3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2">K6+J6+I6</f>
        <v>-1373950.4000000001</v>
      </c>
      <c r="M6" s="63">
        <f t="shared" ref="M6:M14" si="3">94%*L6</f>
        <v>-1291513.3760000002</v>
      </c>
      <c r="N6" s="110">
        <f t="shared" si="1"/>
        <v>-430504.4586666667</v>
      </c>
      <c r="O6" s="111"/>
      <c r="P6" s="100">
        <f t="shared" ref="P6:P7" si="4">O6*0.3</f>
        <v>0</v>
      </c>
      <c r="Q6" s="100"/>
      <c r="R6" s="100"/>
      <c r="S6" s="100"/>
      <c r="T6" s="100"/>
      <c r="U6" s="96"/>
      <c r="V6" s="100"/>
      <c r="W6" s="97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9" t="s">
        <v>158</v>
      </c>
    </row>
    <row r="7" spans="1:43" s="62" customFormat="1" ht="87.95" customHeight="1" thickBot="1" x14ac:dyDescent="0.3">
      <c r="G7" s="62">
        <v>110442</v>
      </c>
      <c r="H7" s="63" t="s">
        <v>23</v>
      </c>
      <c r="I7" s="72"/>
      <c r="J7" s="72">
        <v>1956.98</v>
      </c>
      <c r="K7" s="63">
        <v>0</v>
      </c>
      <c r="L7" s="63">
        <f t="shared" si="2"/>
        <v>1956.98</v>
      </c>
      <c r="M7" s="63">
        <f t="shared" si="3"/>
        <v>1839.5611999999999</v>
      </c>
      <c r="N7" s="110">
        <f t="shared" si="1"/>
        <v>613.18706666666662</v>
      </c>
      <c r="O7" s="111"/>
      <c r="P7" s="100">
        <f t="shared" si="4"/>
        <v>0</v>
      </c>
      <c r="Q7" s="100"/>
      <c r="R7" s="100"/>
      <c r="S7" s="100"/>
      <c r="T7" s="100"/>
      <c r="U7" s="96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19"/>
    </row>
    <row r="8" spans="1:43" s="53" customFormat="1" x14ac:dyDescent="0.25">
      <c r="H8" s="10" t="s">
        <v>22</v>
      </c>
      <c r="I8" s="72"/>
      <c r="J8" s="72"/>
      <c r="K8" s="63">
        <v>18347940.520000003</v>
      </c>
      <c r="L8" s="63">
        <f t="shared" si="2"/>
        <v>18347940.520000003</v>
      </c>
      <c r="M8" s="63">
        <f t="shared" si="3"/>
        <v>17247064.088800002</v>
      </c>
      <c r="N8" s="110">
        <f t="shared" si="1"/>
        <v>5749021.362933334</v>
      </c>
      <c r="O8" s="100"/>
      <c r="P8" s="100">
        <f t="shared" ref="P8:P30" si="5">O8/3</f>
        <v>0</v>
      </c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63"/>
    </row>
    <row r="9" spans="1:43" s="53" customFormat="1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2"/>
        <v>489873.2300000001</v>
      </c>
      <c r="M9" s="63">
        <f t="shared" si="3"/>
        <v>460480.83620000008</v>
      </c>
      <c r="N9" s="110">
        <f t="shared" si="1"/>
        <v>153493.61206666668</v>
      </c>
      <c r="O9" s="100"/>
      <c r="P9" s="100">
        <f t="shared" si="5"/>
        <v>0</v>
      </c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64"/>
    </row>
    <row r="10" spans="1:43" s="62" customFormat="1" x14ac:dyDescent="0.25">
      <c r="H10" s="63" t="s">
        <v>20</v>
      </c>
      <c r="I10" s="72"/>
      <c r="J10" s="72">
        <v>1236315.01</v>
      </c>
      <c r="K10" s="63">
        <v>32925122.190000005</v>
      </c>
      <c r="L10" s="63">
        <f t="shared" si="2"/>
        <v>34161437.200000003</v>
      </c>
      <c r="M10" s="63">
        <f t="shared" si="3"/>
        <v>32111750.968000002</v>
      </c>
      <c r="N10" s="110">
        <f t="shared" si="1"/>
        <v>10703916.989333333</v>
      </c>
      <c r="O10" s="100"/>
      <c r="P10" s="100">
        <f t="shared" si="5"/>
        <v>0</v>
      </c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64"/>
    </row>
    <row r="11" spans="1:43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>
        <v>59683.800000000134</v>
      </c>
      <c r="K11" s="63">
        <v>0</v>
      </c>
      <c r="L11" s="63">
        <f t="shared" si="2"/>
        <v>59683.800000000134</v>
      </c>
      <c r="M11" s="63">
        <f t="shared" si="3"/>
        <v>56102.772000000121</v>
      </c>
      <c r="N11" s="110">
        <f t="shared" si="1"/>
        <v>18700.924000000039</v>
      </c>
      <c r="O11" s="100"/>
      <c r="P11" s="100">
        <f t="shared" si="5"/>
        <v>0</v>
      </c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9"/>
    </row>
    <row r="12" spans="1:43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2"/>
        <v>867393.20999999985</v>
      </c>
      <c r="M12" s="63">
        <f t="shared" si="3"/>
        <v>815349.61739999976</v>
      </c>
      <c r="N12" s="110">
        <f t="shared" si="1"/>
        <v>271783.20579999994</v>
      </c>
      <c r="O12" s="100"/>
      <c r="P12" s="100">
        <f t="shared" si="5"/>
        <v>0</v>
      </c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12"/>
    </row>
    <row r="13" spans="1:43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2"/>
        <v>0</v>
      </c>
      <c r="M13" s="63">
        <f t="shared" si="3"/>
        <v>0</v>
      </c>
      <c r="N13" s="110">
        <f t="shared" si="1"/>
        <v>0</v>
      </c>
      <c r="O13" s="100"/>
      <c r="P13" s="100">
        <f t="shared" si="5"/>
        <v>0</v>
      </c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12"/>
    </row>
    <row r="14" spans="1:43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2"/>
        <v>0</v>
      </c>
      <c r="M14" s="63">
        <f t="shared" si="3"/>
        <v>0</v>
      </c>
      <c r="N14" s="110">
        <f t="shared" si="1"/>
        <v>0</v>
      </c>
      <c r="O14" s="100"/>
      <c r="P14" s="100">
        <f t="shared" si="5"/>
        <v>0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12"/>
    </row>
    <row r="15" spans="1:43" s="53" customFormat="1" x14ac:dyDescent="0.25">
      <c r="H15" s="73" t="s">
        <v>124</v>
      </c>
      <c r="I15" s="72"/>
      <c r="J15" s="72">
        <v>104540.02</v>
      </c>
      <c r="K15" s="63">
        <v>1363447.65</v>
      </c>
      <c r="L15" s="63">
        <f t="shared" si="2"/>
        <v>1467987.67</v>
      </c>
      <c r="M15" s="62"/>
      <c r="N15" s="110">
        <f t="shared" si="1"/>
        <v>0</v>
      </c>
      <c r="O15" s="100"/>
      <c r="P15" s="100">
        <f t="shared" si="5"/>
        <v>0</v>
      </c>
      <c r="Q15" s="100"/>
      <c r="R15" s="100"/>
      <c r="S15" s="100"/>
      <c r="T15" s="100"/>
      <c r="U15" s="113"/>
      <c r="V15" s="100"/>
      <c r="W15" s="102"/>
      <c r="X15" s="100"/>
      <c r="Y15" s="100"/>
      <c r="Z15" s="100"/>
      <c r="AA15" s="100"/>
      <c r="AB15" s="100"/>
      <c r="AC15" s="100"/>
      <c r="AD15" s="100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14"/>
    </row>
    <row r="16" spans="1:43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5"/>
        <v>0</v>
      </c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16"/>
    </row>
    <row r="17" spans="3:43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5"/>
        <v>0</v>
      </c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12"/>
    </row>
    <row r="18" spans="3:43" s="53" customFormat="1" ht="45" x14ac:dyDescent="0.25">
      <c r="G18" s="53">
        <v>110259</v>
      </c>
      <c r="H18" s="10" t="s">
        <v>169</v>
      </c>
      <c r="I18" s="72"/>
      <c r="J18" s="72">
        <v>55264</v>
      </c>
      <c r="K18" s="63">
        <v>8014173.3799999999</v>
      </c>
      <c r="L18" s="63">
        <f t="shared" si="2"/>
        <v>8069437.3799999999</v>
      </c>
      <c r="M18" s="63">
        <f t="shared" ref="M18:M30" si="6">94%*L18</f>
        <v>7585271.1371999998</v>
      </c>
      <c r="N18" s="110">
        <f t="shared" si="1"/>
        <v>2528423.7124000001</v>
      </c>
      <c r="O18" s="100"/>
      <c r="P18" s="100">
        <f t="shared" si="5"/>
        <v>0</v>
      </c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9" t="s">
        <v>159</v>
      </c>
    </row>
    <row r="19" spans="3:43" s="53" customFormat="1" ht="16.5" customHeight="1" x14ac:dyDescent="0.25">
      <c r="G19" s="53">
        <v>110467</v>
      </c>
      <c r="H19" s="10" t="s">
        <v>0</v>
      </c>
      <c r="I19" s="72"/>
      <c r="J19" s="72">
        <v>1163534.2</v>
      </c>
      <c r="K19" s="63">
        <v>-3560418.72</v>
      </c>
      <c r="L19" s="63">
        <f t="shared" si="2"/>
        <v>-2396884.5200000005</v>
      </c>
      <c r="M19" s="63">
        <f t="shared" si="6"/>
        <v>-2253071.4488000004</v>
      </c>
      <c r="N19" s="110">
        <f t="shared" si="1"/>
        <v>-751023.81626666675</v>
      </c>
      <c r="O19" s="100"/>
      <c r="P19" s="100">
        <f t="shared" si="5"/>
        <v>0</v>
      </c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9"/>
    </row>
    <row r="20" spans="3:43" s="53" customFormat="1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2"/>
        <v>4250934.72</v>
      </c>
      <c r="M20" s="63">
        <f t="shared" si="6"/>
        <v>3995878.6367999995</v>
      </c>
      <c r="N20" s="110">
        <f t="shared" si="1"/>
        <v>1331959.5455999998</v>
      </c>
      <c r="O20" s="100">
        <v>1114614.3600000001</v>
      </c>
      <c r="P20" s="100">
        <f t="shared" si="5"/>
        <v>371538.12000000005</v>
      </c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12"/>
    </row>
    <row r="21" spans="3:43" s="53" customFormat="1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2"/>
        <v>3264311.61</v>
      </c>
      <c r="M21" s="63">
        <f t="shared" si="6"/>
        <v>3068452.9133999995</v>
      </c>
      <c r="N21" s="110">
        <f t="shared" si="1"/>
        <v>1022817.6377999998</v>
      </c>
      <c r="O21" s="100">
        <v>985406.21</v>
      </c>
      <c r="P21" s="100">
        <f t="shared" si="5"/>
        <v>328468.73666666663</v>
      </c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12"/>
    </row>
    <row r="22" spans="3:43" s="53" customFormat="1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2"/>
        <v>1984825.9100000001</v>
      </c>
      <c r="M22" s="63">
        <f t="shared" si="6"/>
        <v>1865736.3554</v>
      </c>
      <c r="N22" s="110">
        <f t="shared" si="1"/>
        <v>621912.11846666667</v>
      </c>
      <c r="O22" s="100">
        <v>269673.5</v>
      </c>
      <c r="P22" s="100">
        <f t="shared" si="5"/>
        <v>89891.166666666672</v>
      </c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12"/>
    </row>
    <row r="23" spans="3:43" s="53" customFormat="1" x14ac:dyDescent="0.25">
      <c r="H23" s="10" t="s">
        <v>7</v>
      </c>
      <c r="I23" s="72"/>
      <c r="J23" s="72">
        <v>10253591.089999998</v>
      </c>
      <c r="K23" s="63">
        <v>24309598.689999998</v>
      </c>
      <c r="L23" s="63">
        <f t="shared" si="2"/>
        <v>34563189.779999994</v>
      </c>
      <c r="M23" s="63">
        <f t="shared" si="6"/>
        <v>32489398.393199991</v>
      </c>
      <c r="N23" s="110">
        <f t="shared" si="1"/>
        <v>10829799.464399997</v>
      </c>
      <c r="O23" s="100">
        <v>5767414.8099999996</v>
      </c>
      <c r="P23" s="100">
        <f t="shared" si="5"/>
        <v>1922471.6033333333</v>
      </c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12"/>
    </row>
    <row r="24" spans="3:43" s="53" customFormat="1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2"/>
        <v>12250084.15</v>
      </c>
      <c r="M24" s="63">
        <f t="shared" si="6"/>
        <v>11515079.101</v>
      </c>
      <c r="N24" s="110">
        <f t="shared" si="1"/>
        <v>3838359.7003333331</v>
      </c>
      <c r="O24" s="100">
        <v>2455901.38</v>
      </c>
      <c r="P24" s="100">
        <f t="shared" si="5"/>
        <v>818633.79333333333</v>
      </c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12"/>
    </row>
    <row r="25" spans="3:43" s="53" customFormat="1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2"/>
        <v>14092977.1</v>
      </c>
      <c r="M25" s="63">
        <f t="shared" si="6"/>
        <v>13247398.473999999</v>
      </c>
      <c r="N25" s="110">
        <f t="shared" si="1"/>
        <v>4415799.4913333328</v>
      </c>
      <c r="O25" s="100">
        <v>2396117.2999999998</v>
      </c>
      <c r="P25" s="100">
        <f t="shared" si="5"/>
        <v>798705.7666666666</v>
      </c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12"/>
    </row>
    <row r="26" spans="3:43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v>1248273.0699999998</v>
      </c>
      <c r="K26" s="63">
        <v>662736.39999999991</v>
      </c>
      <c r="L26" s="63">
        <f t="shared" si="2"/>
        <v>1911009.4699999997</v>
      </c>
      <c r="M26" s="63">
        <f t="shared" si="6"/>
        <v>1796348.9017999996</v>
      </c>
      <c r="N26" s="110">
        <f t="shared" si="1"/>
        <v>598782.96726666659</v>
      </c>
      <c r="O26" s="100"/>
      <c r="P26" s="100">
        <f t="shared" si="5"/>
        <v>0</v>
      </c>
      <c r="Q26" s="62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9"/>
    </row>
    <row r="27" spans="3:43" s="53" customFormat="1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2"/>
        <v>3956966.61</v>
      </c>
      <c r="M27" s="63">
        <f t="shared" si="6"/>
        <v>3719548.6133999997</v>
      </c>
      <c r="N27" s="110">
        <f t="shared" si="1"/>
        <v>1239849.5377999998</v>
      </c>
      <c r="O27" s="100">
        <v>449308.2</v>
      </c>
      <c r="P27" s="100">
        <f>O27/3</f>
        <v>149769.4</v>
      </c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12"/>
    </row>
    <row r="28" spans="3:43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2"/>
        <v>30890.04000000003</v>
      </c>
      <c r="M28" s="63">
        <f t="shared" si="6"/>
        <v>29036.637600000027</v>
      </c>
      <c r="N28" s="110">
        <f t="shared" si="1"/>
        <v>9678.8792000000085</v>
      </c>
      <c r="O28" s="100"/>
      <c r="P28" s="100">
        <f t="shared" si="5"/>
        <v>0</v>
      </c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9"/>
    </row>
    <row r="29" spans="3:43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v>131533.51999999999</v>
      </c>
      <c r="K29" s="63">
        <v>127398.29000000001</v>
      </c>
      <c r="L29" s="63">
        <f t="shared" si="2"/>
        <v>258931.81</v>
      </c>
      <c r="M29" s="63">
        <f t="shared" si="6"/>
        <v>243395.90139999997</v>
      </c>
      <c r="N29" s="110">
        <f t="shared" si="1"/>
        <v>81131.967133333324</v>
      </c>
      <c r="O29" s="100"/>
      <c r="P29" s="100">
        <f t="shared" si="5"/>
        <v>0</v>
      </c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12"/>
    </row>
    <row r="30" spans="3:43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2"/>
        <v>0</v>
      </c>
      <c r="M30" s="63">
        <f t="shared" si="6"/>
        <v>0</v>
      </c>
      <c r="N30" s="110">
        <f t="shared" si="1"/>
        <v>0</v>
      </c>
      <c r="O30" s="100"/>
      <c r="P30" s="100">
        <f t="shared" si="5"/>
        <v>0</v>
      </c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12"/>
    </row>
    <row r="31" spans="3:43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7">SUM(I1:I30)</f>
        <v>0</v>
      </c>
      <c r="J31" s="117">
        <f t="shared" si="7"/>
        <v>22393675.219999995</v>
      </c>
      <c r="K31" s="110">
        <f t="shared" si="7"/>
        <v>112268285.50000001</v>
      </c>
      <c r="L31" s="110">
        <f t="shared" si="7"/>
        <v>134661960.72</v>
      </c>
      <c r="M31" s="110">
        <f t="shared" si="7"/>
        <v>125202334.66700001</v>
      </c>
      <c r="N31" s="110">
        <f>M31/3</f>
        <v>41734111.55566667</v>
      </c>
      <c r="O31" s="110">
        <f>SUM(O4:O30)</f>
        <v>13438435.759999998</v>
      </c>
      <c r="P31" s="101">
        <f>SUM(P5:P30)</f>
        <v>4479478.5866666669</v>
      </c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12"/>
    </row>
    <row r="32" spans="3:43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ref="R32:R33" si="8">Q32*0.3</f>
        <v>0</v>
      </c>
      <c r="S32" s="102"/>
      <c r="T32" s="102"/>
      <c r="U32" s="102"/>
      <c r="V32" s="102"/>
      <c r="W32" s="102"/>
      <c r="X32" s="100">
        <f t="shared" ref="X32:X33" si="9">W32*0.3</f>
        <v>0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</row>
    <row r="33" spans="3:42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8"/>
        <v>0</v>
      </c>
      <c r="S33" s="102"/>
      <c r="T33" s="102"/>
      <c r="U33" s="102"/>
      <c r="V33" s="102"/>
      <c r="W33" s="102"/>
      <c r="X33" s="100">
        <f t="shared" si="9"/>
        <v>0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2023-01-19T09:08:27Z</dcterms:modified>
</cp:coreProperties>
</file>