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88CC830F-6FB7-4599-B937-B9BD1A3BE03C}" xr6:coauthVersionLast="46" xr6:coauthVersionMax="46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31" i="1" s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V31" i="1"/>
  <c r="V15" i="1"/>
  <c r="U15" i="1"/>
  <c r="V5" i="1"/>
  <c r="U5" i="1"/>
  <c r="T6" i="1" l="1"/>
  <c r="T5" i="1"/>
  <c r="T4" i="1"/>
  <c r="R31" i="1"/>
  <c r="T30" i="1"/>
  <c r="T29" i="1"/>
  <c r="V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9" i="1"/>
  <c r="P28" i="1"/>
  <c r="P26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O19" i="1"/>
  <c r="P19" i="1" s="1"/>
  <c r="O29" i="1"/>
  <c r="O7" i="1"/>
  <c r="P7" i="1" s="1"/>
  <c r="P31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Q31" i="1" l="1"/>
  <c r="G27" i="19"/>
  <c r="I31" i="1"/>
  <c r="L44" i="2" l="1"/>
  <c r="L39" i="2"/>
  <c r="L42" i="2"/>
  <c r="L23" i="2"/>
  <c r="L41" i="2"/>
  <c r="L43" i="2"/>
  <c r="L24" i="2"/>
  <c r="L22" i="2"/>
  <c r="K30" i="1"/>
  <c r="K27" i="1"/>
  <c r="J11" i="1"/>
  <c r="J14" i="1"/>
  <c r="K22" i="1"/>
  <c r="J20" i="1"/>
  <c r="J13" i="1"/>
  <c r="J6" i="1"/>
  <c r="J25" i="1"/>
  <c r="K29" i="1"/>
  <c r="J29" i="1"/>
  <c r="K13" i="1"/>
  <c r="K10" i="1"/>
  <c r="J15" i="1"/>
  <c r="K6" i="1"/>
  <c r="K24" i="1"/>
  <c r="J24" i="1"/>
  <c r="K18" i="1"/>
  <c r="K23" i="1"/>
  <c r="K8" i="1"/>
  <c r="K21" i="1"/>
  <c r="K28" i="1"/>
  <c r="J21" i="1"/>
  <c r="K26" i="1"/>
  <c r="J28" i="1"/>
  <c r="K5" i="1"/>
  <c r="K14" i="1"/>
  <c r="J8" i="1"/>
  <c r="K19" i="1"/>
  <c r="J23" i="1"/>
  <c r="K9" i="1"/>
  <c r="K20" i="1"/>
  <c r="J22" i="1"/>
  <c r="J7" i="1"/>
  <c r="J10" i="1"/>
  <c r="J26" i="1"/>
  <c r="K25" i="1"/>
  <c r="J12" i="1"/>
  <c r="K12" i="1"/>
  <c r="J9" i="1"/>
  <c r="J19" i="1"/>
  <c r="K7" i="1"/>
  <c r="J18" i="1"/>
  <c r="K11" i="1"/>
  <c r="K15" i="1"/>
  <c r="J27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<sst xmlns="http://schemas.openxmlformats.org/spreadsheetml/2006/main" count="476" uniqueCount="178">
  <si>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</si>
  <si>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</si>
  <si>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</si>
  <si>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</si>
  <si>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</si>
  <si>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</si>
  <si>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</si>
  <si>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</si>
  <si>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</si>
  <si>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</si>
  <si>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</si>
  <si>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</si>
  <si>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</si>
  <si>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</si>
  <si>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</si>
  <si>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</si>
  <si>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</si>
  <si>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</si>
  <si>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</si>
  <si>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</si>
  <si>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</si>
  <si>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</si>
  <si>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</si>
  <si>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</si>
  <si>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</si>
  <si>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</si>
  <si>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</si>
  <si>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</si>
  <si>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</si>
  <si>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</si>
  <si>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</si>
  <si>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</si>
  <si>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</si>
  <si>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</si>
  <si>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</si>
  <si>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</si>
  <si>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</si>
  <si>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</si>
  <si>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</si>
  <si>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</si>
  <si>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</si>
  <si>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</si>
  <si>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</si>
  <si>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</si>
  <si>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</si>
  <si>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</si>
  <si>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</si>
  <si>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</si>
  <si>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</si>
  <si>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</si>
  <si>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</si>
  <si>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</si>
  <si>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</si>
  <si>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</si>
  <si>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</si>
  <si>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</si>
  <si>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</si>
  <si>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</si>
  <si>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</si>
  <si>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</si>
  <si>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</si>
  <si>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</si>
  <si>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</si>
  <si>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</si>
  <si>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</si>
  <si>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</si>
  <si>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</si>
  <si>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</si>
  <si>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</si>
  <si>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</si>
  <si>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</si>
  <si>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</si>
  <si>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</si>
  <si>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</si>
  <si>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</si>
  <si>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</si>
  <si>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</si>
  <si>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</si>
  <si>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</si>
  <si>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</si>
  <si>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</si>
  <si>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</si>
  <si>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</si>
  <si>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</si>
  <si>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</si>
  <si>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</si>
  <si>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</si>
  <si>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</si>
  <si>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</si>
  <si>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</si>
  <si>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</si>
  <si>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</si>
  <si>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</si>
  <si>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</si>
  <si>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</si>
  <si>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</si>
  <si>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</si>
  <si>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</si>
  <si>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</si>
  <si>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</si>
  <si>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</si>
  <si>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</si>
  <si>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</si>
  <si>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</si>
  <si>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</si>
  <si>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</si>
  <si>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</si>
  <si>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</si>
  <si>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</si>
  <si>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</si>
  <si>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</si>
  <si>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</si>
  <si>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</si>
  <si>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</si>
  <si>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</si>
  <si>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</si>
  <si>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</si>
  <si>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</si>
  <si>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</si>
  <si>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</si>
  <si>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</si>
  <si>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</si>
  <si>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</si>
  <si>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</si>
  <si>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</si>
  <si>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</si>
  <si>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</si>
  <si>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</si>
  <si>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</si>
  <si>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</si>
  <si>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</si>
  <si>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</si>
  <si>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</si>
  <si>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</si>
  <si>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</si>
  <si>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</si>
  <si>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</si>
  <si>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</si>
  <si>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</si>
  <si>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</si>
  <si>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</si>
  <si>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</si>
  <si>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</si>
  <si>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</si>
  <si>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</si>
  <si>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</si>
  <si>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</si>
  <si>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</si>
  <si>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</si>
  <si>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</si>
  <si>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</si>
  <si>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</si>
  <si>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</si>
  <si>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</si>
  <si>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</si>
  <si>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</si>
  <si>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</si>
  <si>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</si>
  <si>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</si>
  <si>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</si>
  <si>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</si>
  <si>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</si>
  <si>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</si>
  <si>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</si>
  <si>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</si>
  <si>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</si>
  <si>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</si>
  <si>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</si>
  <si>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</si>
  <si>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</si>
  <si>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</si>
  <si>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</si>
  <si>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</si>
  <si>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</si>
  <si>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</si>
  <si>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•	Received the sum of US$700,879.74 on 18/02, being full payment for Nov and Dec ‘21 CHA USD invoices
•	Also received the sum of NGN123,701,890.15  (i.e. FUS$298,411.21) on 16/02 being full payment for Nov and Dec ‘21 NGN CHA invoices.</t>
  </si>
  <si>
    <t>•	Received the sum of NGN 96,310,808.76  (i.e. FUS$ 232,334.56) on 17/02  being full payment for Nov and Dec ’21 CHA invoices
•	Also received the sum of US$300,000.00 on 18/02 being part payment for Oct ’21 USD invoice.</t>
  </si>
  <si>
    <t>•	Received the sum of NGN8,557,768.75 (i.e. FUS$20,644.26) and US$82,577.04, Total  FUS$103,221.30 on 17/02.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</si>
</sst>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5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19" t="s">
        <v>127</v>
      </c>
      <c r="G2" s="121" t="s">
        <v>128</v>
      </c>
    </row>
    <row r="3" spans="6:7" ht="27" customHeight="1" thickBot="1" x14ac:dyDescent="0.3">
      <c r="F3" s="120"/>
      <c r="G3" s="122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3"/>
      <c r="G26" s="124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Y33"/>
  <sheetViews>
    <sheetView tabSelected="1" topLeftCell="H1" workbookViewId="0">
      <pane xSplit="1" ySplit="3" topLeftCell="T25" activePane="bottomRight" state="frozen"/>
      <selection activeCell="H1" sqref="H1"/>
      <selection pane="topRight" activeCell="I1" sqref="I1"/>
      <selection pane="bottomLeft" activeCell="H4" sqref="H4"/>
      <selection pane="bottomRight" activeCell="Y34" sqref="Y34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4" width="13.5703125" style="98" customWidth="1"/>
    <col min="25" max="25" width="44.28515625" style="104" customWidth="1"/>
  </cols>
  <sheetData>
    <row r="2" spans="1:25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25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61" t="s">
        <v>34</v>
      </c>
    </row>
    <row r="4" spans="1:25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9"/>
    </row>
    <row r="5" spans="1:25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9"/>
    </row>
    <row r="6" spans="1:25" s="53" customFormat="1" ht="105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9" t="s">
        <v>175</v>
      </c>
    </row>
    <row r="7" spans="1:25" s="53" customFormat="1" ht="90.75" thickBot="1" x14ac:dyDescent="0.3">
      <c r="G7" s="53">
        <v>110442</v>
      </c>
      <c r="H7" s="10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7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64" t="s">
        <v>176</v>
      </c>
    </row>
    <row r="8" spans="1:25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8">O8/3</f>
        <v>0</v>
      </c>
      <c r="Q8" s="100"/>
      <c r="R8" s="100">
        <f t="shared" si="5"/>
        <v>0</v>
      </c>
      <c r="S8" s="100"/>
      <c r="T8" s="100">
        <f t="shared" si="7"/>
        <v>0</v>
      </c>
      <c r="U8" s="100"/>
      <c r="V8" s="100"/>
      <c r="W8" s="100"/>
      <c r="X8" s="100">
        <f t="shared" si="6"/>
        <v>0</v>
      </c>
      <c r="Y8" s="63"/>
    </row>
    <row r="9" spans="1:25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8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64"/>
    </row>
    <row r="10" spans="1:25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8"/>
        <v>0</v>
      </c>
      <c r="Q10" s="100"/>
      <c r="R10" s="100">
        <f t="shared" si="5"/>
        <v>0</v>
      </c>
      <c r="S10" s="100"/>
      <c r="T10" s="100">
        <f t="shared" ref="T10:T30" si="9">S10*0.3</f>
        <v>0</v>
      </c>
      <c r="U10" s="100"/>
      <c r="V10" s="100"/>
      <c r="W10" s="100"/>
      <c r="X10" s="100">
        <f t="shared" si="6"/>
        <v>0</v>
      </c>
      <c r="Y10" s="64"/>
    </row>
    <row r="11" spans="1:25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8"/>
        <v>0</v>
      </c>
      <c r="Q11" s="100"/>
      <c r="R11" s="100">
        <f t="shared" si="5"/>
        <v>0</v>
      </c>
      <c r="S11" s="100"/>
      <c r="T11" s="100">
        <f t="shared" si="9"/>
        <v>0</v>
      </c>
      <c r="U11" s="100"/>
      <c r="V11" s="100"/>
      <c r="W11" s="100"/>
      <c r="X11" s="100">
        <f t="shared" si="6"/>
        <v>0</v>
      </c>
      <c r="Y11" s="112"/>
    </row>
    <row r="12" spans="1:25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8"/>
        <v>0</v>
      </c>
      <c r="Q12" s="100"/>
      <c r="R12" s="100">
        <f t="shared" si="5"/>
        <v>0</v>
      </c>
      <c r="S12" s="100"/>
      <c r="T12" s="100">
        <f t="shared" si="9"/>
        <v>0</v>
      </c>
      <c r="U12" s="100"/>
      <c r="V12" s="100"/>
      <c r="W12" s="100"/>
      <c r="X12" s="100">
        <f t="shared" si="6"/>
        <v>0</v>
      </c>
      <c r="Y12" s="112"/>
    </row>
    <row r="13" spans="1:25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8"/>
        <v>0</v>
      </c>
      <c r="Q13" s="100"/>
      <c r="R13" s="100">
        <f t="shared" si="5"/>
        <v>0</v>
      </c>
      <c r="S13" s="100"/>
      <c r="T13" s="100">
        <f t="shared" si="9"/>
        <v>0</v>
      </c>
      <c r="U13" s="100"/>
      <c r="V13" s="100"/>
      <c r="W13" s="100"/>
      <c r="X13" s="100">
        <f t="shared" si="6"/>
        <v>0</v>
      </c>
      <c r="Y13" s="112"/>
    </row>
    <row r="14" spans="1:25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8"/>
        <v>0</v>
      </c>
      <c r="Q14" s="100"/>
      <c r="R14" s="100">
        <f t="shared" si="5"/>
        <v>0</v>
      </c>
      <c r="S14" s="100"/>
      <c r="T14" s="100">
        <f t="shared" si="9"/>
        <v>0</v>
      </c>
      <c r="U14" s="100"/>
      <c r="V14" s="100"/>
      <c r="W14" s="100"/>
      <c r="X14" s="100">
        <f t="shared" si="6"/>
        <v>0</v>
      </c>
      <c r="Y14" s="112"/>
    </row>
    <row r="15" spans="1:25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8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9"/>
        <v>1772608.2485800439</v>
      </c>
      <c r="U15" s="113">
        <f>505884425.09/414.535</f>
        <v>1220366.0127371631</v>
      </c>
      <c r="V15" s="100">
        <f t="shared" ref="V15" si="10">U15*0.3</f>
        <v>366109.80382114893</v>
      </c>
      <c r="W15" s="102"/>
      <c r="X15" s="100">
        <f t="shared" si="6"/>
        <v>0</v>
      </c>
      <c r="Y15" s="114"/>
    </row>
    <row r="16" spans="1:25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8"/>
        <v>0</v>
      </c>
      <c r="Q16" s="100"/>
      <c r="R16" s="100">
        <f t="shared" si="5"/>
        <v>0</v>
      </c>
      <c r="S16" s="100"/>
      <c r="T16" s="100">
        <f t="shared" si="9"/>
        <v>0</v>
      </c>
      <c r="U16" s="100"/>
      <c r="V16" s="100"/>
      <c r="W16" s="100"/>
      <c r="X16" s="100">
        <f t="shared" si="6"/>
        <v>0</v>
      </c>
      <c r="Y16" s="116"/>
    </row>
    <row r="17" spans="3:25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8"/>
        <v>0</v>
      </c>
      <c r="Q17" s="100"/>
      <c r="R17" s="100">
        <f t="shared" si="5"/>
        <v>0</v>
      </c>
      <c r="S17" s="100"/>
      <c r="T17" s="100">
        <f t="shared" si="9"/>
        <v>0</v>
      </c>
      <c r="U17" s="100"/>
      <c r="V17" s="100"/>
      <c r="W17" s="100"/>
      <c r="X17" s="100">
        <f t="shared" si="6"/>
        <v>0</v>
      </c>
      <c r="Y17" s="112"/>
    </row>
    <row r="18" spans="3:25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1">94%*L18</f>
        <v>3945122.1760303774</v>
      </c>
      <c r="N18" s="110">
        <f t="shared" si="1"/>
        <v>1315040.7253434591</v>
      </c>
      <c r="O18" s="100"/>
      <c r="P18" s="100">
        <f t="shared" si="8"/>
        <v>0</v>
      </c>
      <c r="Q18" s="100"/>
      <c r="R18" s="100">
        <f t="shared" si="5"/>
        <v>0</v>
      </c>
      <c r="S18" s="100"/>
      <c r="T18" s="100">
        <f t="shared" si="9"/>
        <v>0</v>
      </c>
      <c r="U18" s="100"/>
      <c r="V18" s="100"/>
      <c r="W18" s="100"/>
      <c r="X18" s="100">
        <f t="shared" si="6"/>
        <v>0</v>
      </c>
      <c r="Y18" s="112"/>
    </row>
    <row r="19" spans="3:25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1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8"/>
        <v>1344526.7577552658</v>
      </c>
      <c r="Q19" s="100"/>
      <c r="R19" s="100">
        <f t="shared" si="5"/>
        <v>0</v>
      </c>
      <c r="S19" s="100"/>
      <c r="T19" s="100">
        <f t="shared" si="9"/>
        <v>0</v>
      </c>
      <c r="U19" s="100"/>
      <c r="V19" s="100"/>
      <c r="W19" s="100"/>
      <c r="X19" s="100">
        <f t="shared" si="6"/>
        <v>0</v>
      </c>
      <c r="Y19" s="109"/>
    </row>
    <row r="20" spans="3:25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1"/>
        <v>1657398.6426970712</v>
      </c>
      <c r="N20" s="110">
        <f t="shared" si="1"/>
        <v>552466.2142323571</v>
      </c>
      <c r="O20" s="100">
        <v>273332.86</v>
      </c>
      <c r="P20" s="100">
        <f t="shared" si="8"/>
        <v>91110.953333333324</v>
      </c>
      <c r="Q20" s="100"/>
      <c r="R20" s="100">
        <f t="shared" ref="R20:R33" si="12">Q20*0.3</f>
        <v>0</v>
      </c>
      <c r="S20" s="100"/>
      <c r="T20" s="100">
        <f t="shared" si="9"/>
        <v>0</v>
      </c>
      <c r="U20" s="100"/>
      <c r="V20" s="100"/>
      <c r="W20" s="100"/>
      <c r="X20" s="100">
        <f t="shared" si="6"/>
        <v>0</v>
      </c>
      <c r="Y20" s="112"/>
    </row>
    <row r="21" spans="3:25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1"/>
        <v>3133600.1326153711</v>
      </c>
      <c r="N21" s="110">
        <f t="shared" si="1"/>
        <v>1044533.377538457</v>
      </c>
      <c r="O21" s="100">
        <v>241611.37</v>
      </c>
      <c r="P21" s="100">
        <f t="shared" si="8"/>
        <v>80537.123333333337</v>
      </c>
      <c r="Q21" s="100"/>
      <c r="R21" s="100">
        <f t="shared" si="12"/>
        <v>0</v>
      </c>
      <c r="S21" s="100"/>
      <c r="T21" s="100">
        <f t="shared" si="9"/>
        <v>0</v>
      </c>
      <c r="U21" s="100"/>
      <c r="V21" s="100"/>
      <c r="W21" s="100"/>
      <c r="X21" s="100">
        <f t="shared" si="6"/>
        <v>0</v>
      </c>
      <c r="Y21" s="112"/>
    </row>
    <row r="22" spans="3:25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1"/>
        <v>3660657.1210860545</v>
      </c>
      <c r="N22" s="110">
        <f t="shared" si="1"/>
        <v>1220219.0403620182</v>
      </c>
      <c r="O22" s="100">
        <v>184228.43</v>
      </c>
      <c r="P22" s="100">
        <f t="shared" si="8"/>
        <v>61409.476666666662</v>
      </c>
      <c r="Q22" s="100"/>
      <c r="R22" s="100">
        <f t="shared" si="12"/>
        <v>0</v>
      </c>
      <c r="S22" s="100"/>
      <c r="T22" s="100">
        <f t="shared" si="9"/>
        <v>0</v>
      </c>
      <c r="U22" s="100"/>
      <c r="V22" s="100"/>
      <c r="W22" s="100"/>
      <c r="X22" s="100">
        <f t="shared" si="6"/>
        <v>0</v>
      </c>
      <c r="Y22" s="109"/>
    </row>
    <row r="23" spans="3:25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1"/>
        <v>20087587.292939335</v>
      </c>
      <c r="N23" s="110">
        <f t="shared" si="1"/>
        <v>6695862.4309797781</v>
      </c>
      <c r="O23" s="100">
        <v>4391728.88</v>
      </c>
      <c r="P23" s="100">
        <f t="shared" si="8"/>
        <v>1463909.6266666667</v>
      </c>
      <c r="Q23" s="100"/>
      <c r="R23" s="100">
        <f t="shared" si="12"/>
        <v>0</v>
      </c>
      <c r="S23" s="100"/>
      <c r="T23" s="100">
        <f t="shared" si="9"/>
        <v>0</v>
      </c>
      <c r="U23" s="100"/>
      <c r="V23" s="100"/>
      <c r="W23" s="100"/>
      <c r="X23" s="100">
        <f t="shared" si="6"/>
        <v>0</v>
      </c>
      <c r="Y23" s="109"/>
    </row>
    <row r="24" spans="3:25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1"/>
        <v>7076743.9665842205</v>
      </c>
      <c r="N24" s="110">
        <f t="shared" si="1"/>
        <v>2358914.6555280737</v>
      </c>
      <c r="O24" s="100">
        <v>981360.29</v>
      </c>
      <c r="P24" s="100">
        <f t="shared" si="8"/>
        <v>327120.09666666668</v>
      </c>
      <c r="Q24" s="100"/>
      <c r="R24" s="100">
        <f t="shared" si="12"/>
        <v>0</v>
      </c>
      <c r="S24" s="100"/>
      <c r="T24" s="100">
        <f t="shared" si="9"/>
        <v>0</v>
      </c>
      <c r="U24" s="100"/>
      <c r="V24" s="100"/>
      <c r="W24" s="100"/>
      <c r="X24" s="100">
        <f t="shared" si="6"/>
        <v>0</v>
      </c>
      <c r="Y24" s="112"/>
    </row>
    <row r="25" spans="3:25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1"/>
        <v>7275551.0090456707</v>
      </c>
      <c r="N25" s="110">
        <f t="shared" si="1"/>
        <v>2425183.6696818904</v>
      </c>
      <c r="O25" s="100">
        <v>716033.2</v>
      </c>
      <c r="P25" s="100">
        <f t="shared" si="8"/>
        <v>238677.73333333331</v>
      </c>
      <c r="Q25" s="100"/>
      <c r="R25" s="100">
        <f t="shared" si="12"/>
        <v>0</v>
      </c>
      <c r="S25" s="100"/>
      <c r="T25" s="100">
        <f t="shared" si="9"/>
        <v>0</v>
      </c>
      <c r="U25" s="100"/>
      <c r="V25" s="100"/>
      <c r="W25" s="100"/>
      <c r="X25" s="100">
        <f t="shared" si="6"/>
        <v>0</v>
      </c>
      <c r="Y25" s="112"/>
    </row>
    <row r="26" spans="3:25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1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8"/>
        <v>367333.7985037482</v>
      </c>
      <c r="Q26" s="62"/>
      <c r="R26" s="100">
        <f t="shared" si="12"/>
        <v>0</v>
      </c>
      <c r="S26" s="100"/>
      <c r="T26" s="100">
        <f t="shared" si="9"/>
        <v>0</v>
      </c>
      <c r="U26" s="100"/>
      <c r="V26" s="100"/>
      <c r="W26" s="100"/>
      <c r="X26" s="100">
        <f t="shared" si="6"/>
        <v>0</v>
      </c>
      <c r="Y26" s="109"/>
    </row>
    <row r="27" spans="3:25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1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2"/>
        <v>0</v>
      </c>
      <c r="S27" s="100"/>
      <c r="T27" s="100">
        <f t="shared" si="9"/>
        <v>0</v>
      </c>
      <c r="U27" s="100"/>
      <c r="V27" s="100"/>
      <c r="W27" s="100"/>
      <c r="X27" s="100">
        <f t="shared" si="6"/>
        <v>0</v>
      </c>
      <c r="Y27" s="112"/>
    </row>
    <row r="28" spans="3:25" s="53" customFormat="1" ht="45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1"/>
        <v>108269.45921198108</v>
      </c>
      <c r="N28" s="110">
        <f t="shared" si="1"/>
        <v>36089.81973732703</v>
      </c>
      <c r="O28" s="100"/>
      <c r="P28" s="100">
        <f t="shared" si="8"/>
        <v>0</v>
      </c>
      <c r="Q28" s="100"/>
      <c r="R28" s="100">
        <f t="shared" si="12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9" t="s">
        <v>177</v>
      </c>
    </row>
    <row r="29" spans="3:25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1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8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9"/>
        <v>0</v>
      </c>
      <c r="U29" s="100"/>
      <c r="V29" s="100"/>
      <c r="W29" s="100"/>
      <c r="X29" s="100">
        <f t="shared" si="6"/>
        <v>0</v>
      </c>
      <c r="Y29" s="112"/>
    </row>
    <row r="30" spans="3:25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1"/>
        <v>785462.54299999995</v>
      </c>
      <c r="N30" s="110">
        <f t="shared" si="1"/>
        <v>261820.84766666664</v>
      </c>
      <c r="O30" s="100"/>
      <c r="P30" s="100">
        <f t="shared" si="8"/>
        <v>0</v>
      </c>
      <c r="Q30" s="100"/>
      <c r="R30" s="100">
        <f t="shared" si="12"/>
        <v>0</v>
      </c>
      <c r="S30" s="100"/>
      <c r="T30" s="100">
        <f t="shared" si="9"/>
        <v>0</v>
      </c>
      <c r="U30" s="100"/>
      <c r="V30" s="100"/>
      <c r="W30" s="100"/>
      <c r="X30" s="100">
        <f t="shared" si="6"/>
        <v>0</v>
      </c>
      <c r="Y30" s="112"/>
    </row>
    <row r="31" spans="3:25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3">SUM(I1:I30)</f>
        <v>26795867.740175582</v>
      </c>
      <c r="J31" s="117">
        <f t="shared" si="13"/>
        <v>34336682.890000001</v>
      </c>
      <c r="K31" s="110">
        <f t="shared" si="13"/>
        <v>85296515.359999999</v>
      </c>
      <c r="L31" s="110">
        <f t="shared" si="13"/>
        <v>146429065.9901756</v>
      </c>
      <c r="M31" s="110">
        <f t="shared" si="13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>SUM(X4:X30)</f>
        <v>490454.04413907148</v>
      </c>
      <c r="Y31" s="112"/>
    </row>
    <row r="32" spans="3:25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2"/>
        <v>0</v>
      </c>
      <c r="S32" s="102"/>
      <c r="T32" s="102"/>
      <c r="U32" s="102"/>
      <c r="V32" s="102"/>
      <c r="W32" s="102"/>
      <c r="X32" s="100">
        <f t="shared" si="6"/>
        <v>0</v>
      </c>
    </row>
    <row r="33" spans="3:24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2"/>
        <v>0</v>
      </c>
      <c r="S33" s="102"/>
      <c r="T33" s="102"/>
      <c r="U33" s="102"/>
      <c r="V33" s="102"/>
      <c r="W33" s="102"/>
      <c r="X33" s="100">
        <f t="shared" si="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2022-02-24T13:08:03Z</dcterms:modified>
</cp:coreProperties>
</file>