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o.Awosanya\Desktop\DeskTop Backup for Windws10 Update Sept 2020\01 SE Simplification Project 2020\"/>
    </mc:Choice>
  </mc:AlternateContent>
  <xr:revisionPtr revIDLastSave="0" documentId="13_ncr:1_{90EAEB14-1B4C-4B0D-9369-C1100608B5A9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<sst xmlns="http://schemas.openxmlformats.org/spreadsheetml/2006/main" count="305" uniqueCount="135">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</sst>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2" zoomScaleNormal="100" workbookViewId="0">
      <selection activeCell="F28" sqref="F28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15.21875" style="88" customWidth="1"/>
    <col min="7" max="7" width="10.554687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35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35">
      <c r="C18" s="124" t="s">
        <v>134</v>
      </c>
      <c r="D18" s="125" t="s">
        <v>119</v>
      </c>
      <c r="E18" s="126"/>
      <c r="F18" s="127"/>
    </row>
    <row r="19" spans="2:20" x14ac:dyDescent="0.3">
      <c r="C19" s="128" t="s">
        <v>118</v>
      </c>
      <c r="D19" s="115" t="s">
        <v>109</v>
      </c>
      <c r="E19" s="115"/>
      <c r="F19" s="116"/>
    </row>
    <row r="20" spans="2:20" ht="9" customHeight="1" x14ac:dyDescent="0.3">
      <c r="C20" s="85"/>
      <c r="D20" s="146"/>
      <c r="E20" s="147"/>
      <c r="F20" s="148"/>
    </row>
    <row r="21" spans="2:20" ht="15" thickBot="1" x14ac:dyDescent="0.35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500</v>
      </c>
    </row>
    <row r="22" spans="2:20" x14ac:dyDescent="0.3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35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130.5</v>
      </c>
      <c r="H23" s="144"/>
      <c r="I23" s="145"/>
      <c r="J23" s="123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6" t="s">
        <v>120</v>
      </c>
      <c r="E25" s="126"/>
      <c r="F25" s="127"/>
    </row>
    <row r="26" spans="2:20" x14ac:dyDescent="0.3">
      <c r="C26" s="85" t="s">
        <v>124</v>
      </c>
      <c r="D26" s="115" t="s">
        <v>108</v>
      </c>
      <c r="E26" s="115"/>
      <c r="F26" s="116"/>
    </row>
    <row r="27" spans="2:20" x14ac:dyDescent="0.3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2.27</v>
      </c>
      <c r="F27" s="135">
        <v>0</v>
      </c>
    </row>
    <row r="28" spans="2:20" x14ac:dyDescent="0.3">
      <c r="C28" s="85" t="s">
        <v>127</v>
      </c>
      <c r="D28" s="138" t="s">
        <v>123</v>
      </c>
      <c r="E28" s="117">
        <f>(VLOOKUP(D30,$C$5:$F$16,3,FALSE))</f>
        <v>0.55000000000000004</v>
      </c>
      <c r="F28" s="135">
        <v>30</v>
      </c>
    </row>
    <row r="29" spans="2:20" x14ac:dyDescent="0.3">
      <c r="C29" s="85" t="s">
        <v>128</v>
      </c>
      <c r="D29" s="132" t="s">
        <v>112</v>
      </c>
      <c r="E29" s="117">
        <f>(VLOOKUP(D30,$C$5:$F$16,4,FALSE))</f>
        <v>0.28000000000000003</v>
      </c>
      <c r="F29" s="135">
        <v>0</v>
      </c>
    </row>
    <row r="30" spans="2:20" ht="27.6" thickBot="1" x14ac:dyDescent="0.35">
      <c r="C30" s="86" t="s">
        <v>130</v>
      </c>
      <c r="D30" s="137" t="s">
        <v>104</v>
      </c>
      <c r="E30" s="118">
        <f>VLOOKUP(D30,$O$4:$S$16,2,FALSE)</f>
        <v>1</v>
      </c>
      <c r="F30" s="139">
        <f>(((F28/366)*F27*E30*E27)*1000)-(F29*E29*E28)</f>
        <v>0</v>
      </c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6"/>
      <c r="E32" s="89"/>
      <c r="F32" s="89"/>
      <c r="G32" s="109"/>
      <c r="H32" s="90"/>
    </row>
    <row r="33" spans="3:8" ht="7.5" customHeight="1" x14ac:dyDescent="0.3">
      <c r="D33" s="89"/>
      <c r="E33" s="89"/>
      <c r="F33" s="89"/>
      <c r="G33" s="105"/>
      <c r="H33" s="90"/>
    </row>
    <row r="34" spans="3:8" x14ac:dyDescent="0.3">
      <c r="D34" s="119"/>
      <c r="E34" s="89"/>
      <c r="F34" s="89"/>
      <c r="G34" s="105"/>
      <c r="H34" s="90"/>
    </row>
    <row r="35" spans="3:8" ht="15" thickBot="1" x14ac:dyDescent="0.35">
      <c r="C35" s="90"/>
      <c r="D35" s="107"/>
      <c r="E35" s="89"/>
      <c r="F35" s="89"/>
      <c r="G35" s="110"/>
      <c r="H35" s="90"/>
    </row>
    <row r="36" spans="3:8" ht="27" x14ac:dyDescent="0.3">
      <c r="C36" s="129" t="s">
        <v>117</v>
      </c>
      <c r="D36" s="90"/>
      <c r="E36" s="90"/>
      <c r="F36" s="90"/>
      <c r="G36" s="90"/>
      <c r="H36" s="90"/>
    </row>
    <row r="37" spans="3:8" ht="15" thickBot="1" x14ac:dyDescent="0.35">
      <c r="C37" s="130" t="s">
        <v>116</v>
      </c>
      <c r="D37" s="96"/>
      <c r="E37" s="89"/>
      <c r="F37" s="89"/>
      <c r="G37" s="109"/>
      <c r="H37" s="90"/>
    </row>
    <row r="38" spans="3:8" x14ac:dyDescent="0.3">
      <c r="C38" s="90"/>
      <c r="D38" s="89"/>
      <c r="E38" s="89"/>
      <c r="F38" s="89"/>
      <c r="G38" s="105"/>
      <c r="H38" s="90"/>
    </row>
    <row r="39" spans="3:8" x14ac:dyDescent="0.3">
      <c r="C39" s="90"/>
      <c r="D39" s="119"/>
      <c r="E39" s="89"/>
      <c r="F39" s="89"/>
      <c r="G39" s="105"/>
      <c r="H39" s="90"/>
    </row>
    <row r="40" spans="3:8" x14ac:dyDescent="0.3">
      <c r="C40" s="90"/>
      <c r="D40" s="107"/>
      <c r="E40" s="89"/>
      <c r="F40" s="89"/>
      <c r="G40" s="110"/>
      <c r="H40" s="90"/>
    </row>
    <row r="41" spans="3:8" x14ac:dyDescent="0.3">
      <c r="C41" s="90"/>
      <c r="D41" s="90"/>
      <c r="E41" s="90"/>
      <c r="F41" s="90"/>
      <c r="G41" s="90"/>
      <c r="H41" s="90"/>
    </row>
    <row r="42" spans="3:8" x14ac:dyDescent="0.3">
      <c r="C42" s="90"/>
      <c r="D42" s="90"/>
      <c r="E42" s="90"/>
      <c r="F42" s="90"/>
      <c r="G42" s="90"/>
      <c r="H42" s="90"/>
    </row>
    <row r="43" spans="3:8" x14ac:dyDescent="0.3">
      <c r="C43" s="90"/>
      <c r="D43" s="90"/>
      <c r="E43" s="90"/>
      <c r="F43" s="90"/>
      <c r="G43" s="90"/>
      <c r="H43" s="90"/>
    </row>
    <row r="44" spans="3:8" x14ac:dyDescent="0.3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Awosanya, Bayo D SPDC-UPO/G/SC</cp:lastModifiedBy>
  <dcterms:created xsi:type="dcterms:W3CDTF">2019-03-08T09:08:42Z</dcterms:created>
  <dcterms:modified xsi:type="dcterms:W3CDTF">2021-06-25T11:30:00Z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