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Azibanato.Etire\Downloads\Gbaran MTO\"/>
    </mc:Choice>
  </mc:AlternateContent>
  <xr:revisionPtr revIDLastSave="0" documentId="13_ncr:1_{341C4A04-9BC5-49D6-9000-52B1C1BFB317}" xr6:coauthVersionLast="47" xr6:coauthVersionMax="47" xr10:uidLastSave="{00000000-0000-0000-0000-000000000000}"/>
  <bookViews>
    <workbookView xWindow="-110" yWindow="-110" windowWidth="18460" windowHeight="11020" tabRatio="683" firstSheet="1" activeTab="1" xr2:uid="{00000000-000D-0000-FFFF-FFFF00000000}"/>
  </bookViews>
  <sheets>
    <sheet name="OP20 (2)" sheetId="6" state="hidden" r:id="rId1"/>
    <sheet name="OP22(2023)-GBU MECH proposal" sheetId="11" r:id="rId2"/>
  </sheets>
  <definedNames>
    <definedName name="_xlnm._FilterDatabase" localSheetId="0" hidden="1">'OP20 (2)'!$A$2:$J$92</definedName>
    <definedName name="_xlnm._FilterDatabase" localSheetId="1" hidden="1">'OP22(2023)-GBU MECH proposal'!$A$3:$P$19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5" i="11" l="1"/>
  <c r="N6" i="11"/>
  <c r="N7" i="11"/>
  <c r="N8" i="11"/>
  <c r="N9" i="11"/>
  <c r="N10" i="11"/>
  <c r="N11" i="11"/>
  <c r="N12" i="11"/>
  <c r="N13" i="11"/>
  <c r="N14" i="11"/>
  <c r="N15" i="11"/>
  <c r="N16" i="11"/>
  <c r="N17" i="11"/>
  <c r="N18" i="11"/>
  <c r="N19" i="11"/>
  <c r="N4" i="11"/>
  <c r="N1" i="11" l="1"/>
  <c r="M1" i="11"/>
  <c r="L1" i="11"/>
  <c r="J26" i="6" l="1"/>
  <c r="J9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Ogbalor, Cyril SPDC-UPO/G/D</author>
  </authors>
  <commentList>
    <comment ref="J15" authorId="0" shapeId="0" xr:uid="{C52BA84A-EE6E-4AA9-97F3-989BD5BAE2A7}">
      <text>
        <r>
          <rPr>
            <b/>
            <sz val="9"/>
            <color indexed="81"/>
            <rFont val="Tahoma"/>
            <family val="2"/>
          </rPr>
          <t>Ogbalor, Cyril SPDC-UPO/G/D:</t>
        </r>
        <r>
          <rPr>
            <sz val="9"/>
            <color indexed="81"/>
            <rFont val="Tahoma"/>
            <family val="2"/>
          </rPr>
          <t xml:space="preserve">
Split the 16M to cover both FOT and BOGT tanks</t>
        </r>
      </text>
    </comment>
  </commentList>
</comments>
</file>

<file path=xl/sharedStrings.xml><?xml version="1.0" encoding="utf-8"?>
<sst xmlns="http://schemas.openxmlformats.org/spreadsheetml/2006/main" count="796" uniqueCount="366">
  <si>
    <t>S/N</t>
  </si>
  <si>
    <t>Asset/Function</t>
  </si>
  <si>
    <t>Project Description</t>
  </si>
  <si>
    <t>Scope</t>
  </si>
  <si>
    <t>Execution Team</t>
  </si>
  <si>
    <t>Business Case</t>
  </si>
  <si>
    <t xml:space="preserve">Regret </t>
  </si>
  <si>
    <t>Priority</t>
  </si>
  <si>
    <t>2021 (F$mln)</t>
  </si>
  <si>
    <t>Pipelines</t>
  </si>
  <si>
    <t>Asset Integrity</t>
  </si>
  <si>
    <t>Inability to Isolate pipelines in event of uncontrolled shut downs</t>
  </si>
  <si>
    <t>P1</t>
  </si>
  <si>
    <t>Terminal</t>
  </si>
  <si>
    <t xml:space="preserve">Pipeline </t>
  </si>
  <si>
    <t>Sand haulage, filling, compaction &amp; reinforced Concreting works</t>
  </si>
  <si>
    <t>Business Continuity which cannot be sustained without a functional and safe Jetty operations</t>
  </si>
  <si>
    <t>Inability to ensure safe berthing of vessels at the jetty &amp; potential HYPO</t>
  </si>
  <si>
    <t>Decommissioning of Buoy 1207 and Installation of newly refurbished Buoy 17271 as part of Forcados SPM1 Changeout Campaign
Re-Tensioning of eight point mooring chains on Forcados SPM2</t>
  </si>
  <si>
    <t>2020 Asset Integrity review on Forcados SPMs 1 &amp; 2 identified:
. That Forcados SPM 1 is no longer fit for service and use will be discontinued  till FSPM1 is changed out
. Forcados SPM 2 mooring chain inclination angles are offset beyond design tolerance and this needs to be corrected during changeout of Forcados SPM1
Maintain optimal export capability from Forcados Terminal. Eliminate the risk of tank tops, demurrages and contract breeches</t>
  </si>
  <si>
    <t>We consider this a MUST DO. FSPM 1 has been declared not fit for purpose, leaving terminal with only SPM2 available. Terminal ad all upstream facilities may go down if available SPM2 experiences elongated downtime for whatever reason.</t>
  </si>
  <si>
    <t xml:space="preserve">Emergency Rehabilitation of Forcados Crude Oil Loading Platform </t>
  </si>
  <si>
    <t>Complete installation of new sacrificial anode skids for FCLP
Complete installation of new boat catcher for Forcados CLP
Complete inspection and descaling of FCLP subsea infrastructure</t>
  </si>
  <si>
    <t xml:space="preserve">Maintain Functional Integrity of Forcados CLP
Provide safe access to Forcados CLP by replacing existing rope access on boat landing to a Functional Boat Catcher </t>
  </si>
  <si>
    <t>Cathodic protection on CLP has been depleted since 2017. There is real chance the CLP may collapse if this scope is delayed further. Without the CLP, FOT will go into extended unavailability for oil export.</t>
  </si>
  <si>
    <t>Rehabilitation of Tanks in BOGT</t>
  </si>
  <si>
    <t>Rehabilitation &amp; hand over of T10/20
Rehabilitation of T7/10/18/20 bundwalls.
Demobilizatio of DICCEE and HOPIC from site.</t>
  </si>
  <si>
    <t>1) Increase current Tank capacity of 3.2mbbls to 6.4mbbls.
2) Protect future revenues from SPDC and annual revenue of $47.3ml (SS) from 3rd Parties.
3) Ensure uninterrupted processing of 3rd Party crude of 265kbl/d handled at BOGT in line with SPDC’s Contractual Obligations to such Parties.
4) Restore 100% Availability/Reliability and assure Technical Integrity of BOGT Tanks.
5) Ensures regulatory compliance and eliminates need for waiver from DPR.</t>
  </si>
  <si>
    <t>1) For any daily deferment of production at BOGT, SPDC suffers loss of $14.2k NPV7, RT18 (Shell Share).
2) Annual NPV7 of US$115.17mln RT8 at risk if project is not executed and event result in the stoppage of Terminal operations.
3) Significant negative reputational costs from any BOGT export challenges</t>
  </si>
  <si>
    <t>PMT</t>
  </si>
  <si>
    <t>Rehabilitation of Tanks in FOT</t>
  </si>
  <si>
    <t>Rehabilitation &amp; cleaning, and hadover of T208 and T201 respectively.
Demobilization of HOPIC from site.</t>
  </si>
  <si>
    <t>Restore reliability of the Emulsion Tank</t>
  </si>
  <si>
    <t>To complete ogoing works on T208 and T101 and demobilize contractor from site. This willsecure value from work done so far and prevent potential tank tops.</t>
  </si>
  <si>
    <t>Variation Order - Tank 12 Automated Cleaning</t>
  </si>
  <si>
    <t>Unit 14 Produced Water Meter Installation</t>
  </si>
  <si>
    <t>BOGT Shore Protection - Short Term Mitigation Works</t>
  </si>
  <si>
    <t>Emergency Relief Divert Arm (Tank 5 and 6) -Installation</t>
  </si>
  <si>
    <t>FOT Bundwall Rehabilitation</t>
  </si>
  <si>
    <t>FOT Emulsion Heater Upgrade</t>
  </si>
  <si>
    <t>Variation arising pilot auto cleaning of T12</t>
  </si>
  <si>
    <t>Procurement, mob/demob, installation, and commissioning, and demob  of Produced water metering system to comply with DPR regulations.</t>
  </si>
  <si>
    <t>Placement of cement stabilsed sand bags</t>
  </si>
  <si>
    <t xml:space="preserve">Procurement and Upgrade of the Continuous Crude Dehydration and Stabilization Plant (unit11) </t>
  </si>
  <si>
    <t>Tie in the divert line and condensate line on the emergency relief line</t>
  </si>
  <si>
    <t>Mob/Demob, Zero-man entry cleaning of  Automated Tank cleaning of T2 &amp; T21</t>
  </si>
  <si>
    <t>Bund walls Rehabilitation with Concrete overlay - phase 1 (Tank 201 ) in FOT</t>
  </si>
  <si>
    <t>Dismantling and removal of old heaters
Installation, commissioning and handover of new emulsion heaters.</t>
  </si>
  <si>
    <t>1) Improves back allocation processes which will enable proper accounting for inventory of BOGT. 
2) Elimination of oil loss claims due to disparity between total inventory received and inventory exported leading to difficult IPSC Reconciliation.
3) Compliance with Regulatory Requirement.</t>
  </si>
  <si>
    <t>Forestall imminent collaspe of the citadel fence/access road leading to the BOGT jetty.</t>
  </si>
  <si>
    <t>1) Save ca. F$2mln on annual demurrage (80% of 2019 demurrage of F$2.7mln cost was due to delays in cargo readiness).
2) Save ca. F$2.4mln Oil Loss Claims (2019 actual) due to low quality crude from high BS&amp;W ratio (over 20% vs standard of 5%).
3) Rebuild SPDC’s image as a “supplier of choice”</t>
  </si>
  <si>
    <t>Provides free path for emergency crude receipt into two dedicated tanks (one tank at a time), thus ensuring tank storage availability during emergencies.</t>
  </si>
  <si>
    <t>To enable the statutory tank inspection that will be witnessed by DPR.
Asset is under pressure from DPR to take Tanks 2 and 21 out of service for overdue statutory inspections</t>
  </si>
  <si>
    <t>Boost  containment potentials of the Bund walls in the event of LOPC</t>
  </si>
  <si>
    <t xml:space="preserve">Production - (Proper treatment of emulsion thus increasing volumes available for export) </t>
  </si>
  <si>
    <t>Procurement, mob/demob, installation, and commissioning of Auto Sampler component of Fiscal metering system to comply with DPR regulations.</t>
  </si>
  <si>
    <t>Asset Integrity improvement and compliance to Regulatory requirement</t>
  </si>
  <si>
    <t>1) Compliance to statutory requirement for automated cleaning of tank and prior to tank rehabilitation.
2) Carter reinmbursement for additional volume of sludge removed from Tank executed de-oiling scope.</t>
  </si>
  <si>
    <t>Notional budget already secured to commence procurement. DPR Sanctions. Negative reputation arising from violation of regulatory requirement</t>
  </si>
  <si>
    <t>Already completed work in 2020. Reputational damag to SPDC</t>
  </si>
  <si>
    <t>Statutory/regulatory requirements with high potential for DPR Sanction if not executed.</t>
  </si>
  <si>
    <t>Collaspe of fence will expose BOGT to security challenges.</t>
  </si>
  <si>
    <t>1) Possible shut down of the upstream station due to continuous struggle with tank tops.
2) Value erosion from growing Demurrage cost due to delays with cargo readiness.
3) Value erosion from increased Oil Loss Claims due to lower than “spec” crude export.
4) Over-pressurization of the 48” incoming crude oil piping.
5) Damage to reputation and loss of market share due to lower than “spec” crude export.</t>
  </si>
  <si>
    <t>Loss of Primary Containment in the event of over-pressurization of the 48" crude line to Unit 11.</t>
  </si>
  <si>
    <t>Statutory/regulatory inspection of taks curretly oprating under extended deviation. DPR Sanction is a high possibility if this work is not executed</t>
  </si>
  <si>
    <t>Increased asset depreciation which leads to increased cost of rehabilitation</t>
  </si>
  <si>
    <t>Increased cost in demurrage due to delay in cargo preparation.</t>
  </si>
  <si>
    <t>West</t>
  </si>
  <si>
    <t>EA Swivel</t>
  </si>
  <si>
    <t>EA SYMP</t>
  </si>
  <si>
    <t>ESCRAVOS Jetty and SHORE PROTECTION</t>
  </si>
  <si>
    <t>Escravos/Ogidigben Bridge Const.and  Access Road Rehab</t>
  </si>
  <si>
    <t>FOT Shore Protection</t>
  </si>
  <si>
    <t>Escravos Beach FLB</t>
  </si>
  <si>
    <t>ESTUARY CLUSTERS: FODPA helimesh rehab &amp; boat landing, minor rehab for cluster 1,2 &amp;3</t>
  </si>
  <si>
    <t>Facility Mechanical Upgrade West OTUMARA: Procurement and installation of Pump house Gantry</t>
  </si>
  <si>
    <t>Facility Mechanical Upgrade West OTUMARA: Flowstation Flare Segregation Project:</t>
  </si>
  <si>
    <t>Facility Mechanical Upgrade West (ESCRAVOS) -For IG to IA project</t>
  </si>
  <si>
    <t>Facility Mechanical Upgrade West(Total change out of drip pan in Otumara FS)</t>
  </si>
  <si>
    <t>FOT Control Retrofit and package system upgrade - Turbine</t>
  </si>
  <si>
    <t>FoT (GT 820) Solar Turbine 30K Inspection</t>
  </si>
  <si>
    <t xml:space="preserve">Iinspection &amp; works of 60 Operational Red banded flowlines </t>
  </si>
  <si>
    <t>GAS AND DIESEL ENGINE OVERHAUL (FOT)</t>
  </si>
  <si>
    <t xml:space="preserve">YOKRI GAS COMPRESSOR DRIVER OVERHAUL UNIT 1 &amp; 2 </t>
  </si>
  <si>
    <t>REVAMP OF CPI  AND IGF UNITS (FOT)</t>
  </si>
  <si>
    <t>STATUTORY REPLACEMENT OF MARINE FLOATING HOSES &amp; SUB SEA EXPORT LINES (FORCADOS)</t>
  </si>
  <si>
    <t>ANALOGUE GEOPHYSICAL SURVEY OF FORCADOS SPM 1 AND 2</t>
  </si>
  <si>
    <t>FOT to South Bank Transmission line upgrade</t>
  </si>
  <si>
    <t>EA-11KV HV Switchgear</t>
  </si>
  <si>
    <t>EA- Accommodation Upgrade</t>
  </si>
  <si>
    <t>EA  -  DCS WORKSTATION UPGRADE</t>
  </si>
  <si>
    <t>EA  -  Sea Eagle Power Management System (PMS) Upgrade</t>
  </si>
  <si>
    <t>EA  - Sea Eagle Inert Gas Generator Control System Upgrade</t>
  </si>
  <si>
    <t>EA-TAM 2021</t>
  </si>
  <si>
    <t>EA-Minor Mod: Diesel Bunkering</t>
  </si>
  <si>
    <t>EA-Air Compressor Upgrade</t>
  </si>
  <si>
    <t>EA-Sea Eagle Rundown Cooler (Heat Exchanger) Refurbishment</t>
  </si>
  <si>
    <t>EA-Multiphase Flow Meter System Upgrade -DPJ</t>
  </si>
  <si>
    <t>TRP Scale Inhibitor Injection Project</t>
  </si>
  <si>
    <t xml:space="preserve">Aquacell (Sewage treatment) upgrade for FOT </t>
  </si>
  <si>
    <t>OABP</t>
  </si>
  <si>
    <t>CEH</t>
  </si>
  <si>
    <t>CENTRAL EAST  AG COMPRESSORS INSPECTIONS/OVERHAULS.</t>
  </si>
  <si>
    <t xml:space="preserve">
1)GBARAN AGC1 PT EXCHANGE =$1.2M
2)GBARAN AGC1 COMPRESSOR BUNDLE EXCHANGE =$1M
3) GBARAN AGC1 GEARBOX INSPECTION= $300k
4) FSR FEES =$ 605k
Total = F$3,105M</t>
  </si>
  <si>
    <t>TAME</t>
  </si>
  <si>
    <t>1/ Gbaran AGC1 contributes circa 85mmscf/d to the bussiness bottomline, its PT has accumulated &gt;46,892hrs, 1053 starts with total equivalent hours of 46,892+10,530 = 57,422hours,The PT is planned for change out by end of August 2020 based on OEM recommended run hours of 48,000hrs
2/Gbaran AGC1 compressor bundle has accumulated, &gt;46,892hrs  and 10years in operation as against OEM recommended run hours of 40,000hrs or 5years in opertaion which ever one that comes first hence the need for the overhaul to prevent failure of the unit.
3/The recommended maintenance strategy for Gbaran AGC1 gearbox inspection is 3-yearly, the last inspection was in 2016. Risk of the Gearbox failure exist, if not inspected.
Note: There is urgent need for immediate provision of OP20 notional budget for this scope to enable swift order of the items especially the compressor bundle that was dropped from OP16,OP17, OP18 and OP19 budget respectively.</t>
  </si>
  <si>
    <t>Non implementation of this exchange/overhaul will lead to potential catastrophic failure of the unit and deferment of 85mmscf/d including high flare volume. hence the need for budget provision in OP20.</t>
  </si>
  <si>
    <t>1) GBARAN AGC2 CORE ENGINE EXCHANGE =$2.8M
2) GBARAN AGC2 PT EXCHANGE =$1.2M
3) GBARAN AGC2 GEARBOX INSPECTION. = $300k
4) FSR FEES =$ 250k
Total = F$4,550M</t>
  </si>
  <si>
    <t xml:space="preserve"> 1/ Gbaran AGC2 contributes circa 85mmscf/d to the bussiness bottomline, the core engine  has accumulated &gt;13,550hrs, 141starts with total equivalent hours of 13,550+1141hrs =14,960 hours and will be due for change out by end of sept 2021 based on OEM recommended run hours of 24,000hrs, also MW236 RCA findings so far indicates that the significant contributing factor for Gbaran GTG3 (MW236) failure was due to tight radial clearances between the CT2 blades of which Siemens has confirmed that GTG1 and AGC2 has same built of radial clearnace on CT2 blades and recommends its change out. 
2/ Gbaran AGC2 contributes circa 85mmscf/d to the bussiness bottomline, its PT has accumulated &gt;42,022hrs,834 starts with total equivalent hours of 42,022+834 =50,362 hours, The change out is planned for January 2021 based on OEM recommended run hours of 48,000hrs. Non implementation of this exchange/overhaul will lead to potential catastrophic failure of the unit and deferment of 85mmscf/d including high flare volume. hence the need for budget provision in OP20.
3/The recommended maintenance strategy for Gbaran AGC2  gearbox inspection is 3-yearly, the last inspection was in 2016. Risk of the Gearbox failure exist, if not inspected.
Note: This scope should be included in OP20 notional budget condering the long lead time of the items and possiblity of early exchange at 16k hours due to siemens interim recommendations as a result of previous failures, though ongoing  MW236 RCA result might reverse this recommendation back to 24k hours</t>
  </si>
  <si>
    <t>1)SOKU AG2 CORE ENGINE EXCHANGE = $2.5M
2) SOKU AG2 PT EXCHANGE.= $1.6M
3)FSR FEES = $224K
Total = F$4,324M</t>
  </si>
  <si>
    <t>Soku AG2 core engine has accumulated &gt; 52,372 hours post midlife inspection at 25000 hours as against recommended 50,000hours. While its PT has accumulated &gt;75,314 hours as against recommended run hours of 50,000hours which clearly shows that both core engine and PT has exceeded its recommended runs hours. Hence, the ugent need to include on OP20 Notional budget for quick delivery and prevention of catastrophic failure that will lead to deferment of 65mmscf/d with associated high flare volume.
Note:This scope is critical and should be funded urgently the unit is running with the risk of catastrophic failure.</t>
  </si>
  <si>
    <t>This scope is critical and should be funded urgently the unit is running with the risk of catastrophic failure.</t>
  </si>
  <si>
    <t>1)BOGT GT050 HITACHI TURBINE 32K INSPECTION = $3.2M
2)FSR FEE =$300K
Total = F$3.5M</t>
  </si>
  <si>
    <t>BOGT GT050 has accumulated &gt; 41,190hours as against recommended 32,000 hours for HPGI.  this inspection is critical to continued operation of BOGT and sustenance of crude oil export,hence the need for budget provision.
Note: The fund should be phased in OP20 notional and main budget for early procurement of spares and delivery on time.</t>
  </si>
  <si>
    <t>Impaired Power supply at BOGT</t>
  </si>
  <si>
    <t>SOKU AG3 RESTORATION = $4.0M
[Outstanding enclosure spares - ASVs, Skid process components, Ancillaries for both Compressor &amp; Turbine, Service charges (FSRs) etc ]
Sub total = F$4.0M
 SPECIAL TOOLS PROCUREMENT = F$317K
1) Boroscope  Tool = F$35k
2) Rotalign Tools = F$50k
4) Fluke 725ex = F$2k
4)Adre tool = F$200k
5) Set of tool box = F$30k
Total = F$4.317M</t>
  </si>
  <si>
    <t>Restoration of SOKU AG3 will contribute additional 65MMscf/d to JV bussiness bottom line and Sustain SPDC and NLNG SLA with respect to gas supplies.
These special tools (Boroscope and Rotaalign equipment etc) will be utilised on site for reason length of time and cost of hiring will pay-off more than 3x times the total cost of these tools.
Notes: 
-There is need to phase this in OP20 notional and main budget to enable AG3 planned commissioning in Q1 2022 a reality.
-These tools aid DIY and easy and quick delivery of activities which reduces MTTR</t>
  </si>
  <si>
    <t>Slippage in promised onstream date of Q12022</t>
  </si>
  <si>
    <t>SOKU G-8101  FIR/FSR(MANPOWER SERVICES) FOR THE CONTROL RETROFIT UPGRADE =$450k
Total = F$450K</t>
  </si>
  <si>
    <t>SOKU Solar Turbines generators G8111 and G8101 are power generation units for the facility. The controls systems are obsolete and can no longer be supported by OEM with a High risk of potential PCDIT issues. The materials for the control retrofit upgrade has been procured and currently onsite since march 2019. The budget request is for specialist manpower services.
Note: This scope should be on OP20 national budget for purpsoe of securing FIRs ontime. Good to note that the materials for this scope are already at site, G8101 is currently down on VFD and will be very difficult for repalcement due to its obsolenece. A new a version of VFD is onsite but cannot be used because is not compatible with existing control system hence urgent need get a notional budget to execute the scope.</t>
  </si>
  <si>
    <t>Non implementation of this scope will possibly result in the following.
1/ Pontential  cyber attack on SOKU PCD due to obsolete Operation system(MS - DOS) that does not support patching and antivirus.
2/ Potential failure due to obsolete VFD that does not produce enough torque to drive the starter motor, leading to barring of starter shaft before start up.
3/Deferment of SOKU daily production of circa 600MMscf/d  due to unavailability of the power generation units as a result of obsolences and non support from OEM.</t>
  </si>
  <si>
    <t>1) SOKU G-8111 ENGINE EXCHANGE =$2M
3) FSR FEES = $80k
Total = F$2,08M</t>
  </si>
  <si>
    <t>Soku Solar Turbine generator G8111 is power generation units for the facility. Unit has accumulated &gt; 29,060 hours while the recommended run hours of 30,000hrs which implies that G8111 will be due for exchange by end of  July 2020, hence the need for budget provision in OP20 notional budget to prevent potential failure of the unit and deferment of SOKU daily production of circa 600mmscf of gas.
Note: Soku solar G8111 core engine that has accumulated &gt;28,501hours should be included in OP20 notional budget as urgent case in order to prevent potential catastrophic failure and deferment.</t>
  </si>
  <si>
    <t>Impaired power supply at Soku GP</t>
  </si>
  <si>
    <t xml:space="preserve">Soku FS, WHs 5Y UW INSP, REFURB &amp; FENDERS REPLACEMENT  </t>
  </si>
  <si>
    <t>5 YEARLY STATUTORY UNDERWATER INSPECTION /REMEDIAL REPAIRS AT SOKU FS &amp; WHs:
1.Statutory underwater/Topside inspection of wellheads and flow station fixed structures.  
2. Riser wraps survey and re wrapp damage wraps (WHs and FS).  
3. Inspect points of attachement, bolts/nuts, welded points, fenders bracket, risers clamps and handrails 
4. Scour/ free span Inspection. 
5. Spash zone survey and correction 
6. Boatlanding attachement, conductor underwater bracing surveys             
7. Inspection of underwater anodes if available                                   
8. CP and UT measurement at risers and conductors
Personnel cost (NGN25,409,750), Cateering (NGN5,018,400 &amp; $48,960.00) Equipments (NGN25,099,200 &amp; $200,561.31), Materials &amp; Services reimbursible (NGN11,600,000.00) = F$469.611</t>
  </si>
  <si>
    <t>Enable Continuous production of oil and gas from degraded platforms and flow station
Protection of asset from further accelerated damage due to loss/ damage of design protection / barrier</t>
  </si>
  <si>
    <t>Inability to carry out these inspection and repair will affect the statutory regulation for platform inspection, prevent accessibility to affected platforms due to boating landing comprise and further result in accelerated degradation of existing platforms due to loss of protective barrier</t>
  </si>
  <si>
    <t xml:space="preserve">Gbaran CPF Spot coating repairs (system 21,67,51,52,50,10,11,12,26,66) </t>
  </si>
  <si>
    <t xml:space="preserve">Surface preparation of affected areas 
Inspection of prepare surface 
Application of Humidur paint on affected area 
Inspection of coated systems
update on the corrosion management framework coating barriers status </t>
  </si>
  <si>
    <t>Enable Continuous production of oil and gas from affected facilities
Protection of asset from further accelerated damage due to loss/ damage of design protection / barrier</t>
  </si>
  <si>
    <t xml:space="preserve">Inability to carry  out this corrective work will result in the further affect the </t>
  </si>
  <si>
    <t>MECHANICAL UPGRADE IN BONNY TERMINAL</t>
  </si>
  <si>
    <t xml:space="preserve">Procurement of electric motor for P-1403 BOGT @F$50K
Activity is action from Units 11/12/14 availability improvement cadence. Failure to execute would lead to further delays in cargo preparation and increased demurrage
Replacement of substation and switchroom doors at Bonny  @F$50K
Replacement of substation and switchroom doors for PSS2, PSS! SS100 SS200 and SS300.
Procurement of and Upgrade of Unit 12 VSDs for 1203A and B, 1211 B and C in BOGT @F$240K
Restoration of Emulsion Heaters in BOGT F$150K
Activity is action from Units 11/12/14 availability improvement cadence. Failure to execute would lead to further delays in cargo preparation and increased demurrage
Upgrading of obsolete Halyester switch boards @F$200K
Replacement of non-serviceable halyester panels for FGP, Abuja, Shore power and Oloma 
Revamp of UPS systems  at Crude Loading Platform at Bonny Terminal and accommodation @F$385
Clink 11 system  upgrade this involve Changeout obsolete OPC server and obsolete clink cards at BOGT  @F$250K </t>
  </si>
  <si>
    <t>Improved cargo preparation leading to minimization of demurrage arising from late cargo preparation.</t>
  </si>
  <si>
    <t>Poor cargo preparation and high out-turn verification events</t>
  </si>
  <si>
    <t>Procurement of 1unit GTG Cooler fan at BOGT   @F$100K
Upgrade of obsolete Local Fire Alarm Panels (LFAP) BOGT Phase 1 @ F$50K
Replacement of BOGT central workshop sliding doors (4nos.) @F$120K
Safety of personnel in the workshop
Replacement of corroded bolts, nuts,  Fabric maintenance and flange reconditioning in BOGT @F$100K</t>
  </si>
  <si>
    <t>To enhance personal and  process safety and process  containment measures across the Terminal arising from identified gaps in asset integrity</t>
  </si>
  <si>
    <t>Impaired Asset integrity</t>
  </si>
  <si>
    <t>INSTRUMENT/METERING UPGRADE IN BONNY TERMINAL</t>
  </si>
  <si>
    <t xml:space="preserve">BOGT DCS Upgrade Phase 2 &amp; 3 @$7.1mln
</t>
  </si>
  <si>
    <t>To sustain operability of the BOGT and forestall obsolensence impact on monitoring and control of key unit across the terminal (Tanks, Power, Export, Metering)</t>
  </si>
  <si>
    <t>Loss of DCS capability and inability to assure failsafe, resort to human intervention to operate the Terminal</t>
  </si>
  <si>
    <t>CENTRAL EAST GAS:  MECHANICAL UPGRADE IN CE</t>
  </si>
  <si>
    <t xml:space="preserve">Replacement of obsolete Firewater pump at soku GP @F$468K
Procurement/Instal 1pc firewater pump.                             
40K overhaul of Gbaran CPF ZT145 Fixed Instrument Air compressor @F$30K
Overhaul of condensate spiking pumpset at Soku GP and Gbaran @ F$200K
Overhaul on Gbaran Main Firewater Engine B @ F$70K
overhaul of Gbaran main Fire water Pump F$50K
Overhaul of Gbaran Jockey pump/motor A. @F$110K </t>
  </si>
  <si>
    <t>1. Mitigate against failure of SCE within the fire protection system.
2. Meet Health and Safety requirements (sewage systems) manned FLBs</t>
  </si>
  <si>
    <t>1. Asset will not meet minimum requirements for SCE in our pump group.
2. Compromised emergency response capability</t>
  </si>
  <si>
    <t>Loss of production when platform can not be assessed by Operations personnel due to the risk of man-overboard.</t>
  </si>
  <si>
    <t>Production (volumes) – Sustain flowstaion continuous production
Restoration of asset integrity.</t>
  </si>
  <si>
    <t xml:space="preserve"> Soku GP Condensate Storage Tank 5501 Internal Inspection and repairs</t>
  </si>
  <si>
    <t>Mobilise Contractor and concrete materials to site
Tank opening, desludging, de-gassing, cleaning for tank entry
Carry out mechanical tests/checks on tank floor, shell and roof and appurtenances
Repair defective areas as indicated by the Mechanical inspection
Clean site and demobilise from site</t>
  </si>
  <si>
    <t>Loss of containment - leaks arising from tank corrosion</t>
  </si>
  <si>
    <t>Modification of Gas Wellhead platform access: To restore access to the gas well platforms and eliminate risks to personnel when operating the cage locks, to sustain gas production</t>
  </si>
  <si>
    <t>Fabricate and Install structural steel materials to create access on wellhead platform of the following wells 33, 34, 36, 38, 39, 41, 42, 45, 46 &amp; 47 based on Work Request from the Asset team in 2019.: Procurement of structural steel materials
Prefabrication works; Installation of newly pre-fab materials on the platform                                                                                  TOTAL = F$0.377m</t>
  </si>
  <si>
    <t>Sustain flowstaion continuous production
Sustain Production (volumes)
HSSE risk elimination
Asset Integrity assurance
Business Continuity</t>
  </si>
  <si>
    <t>Routing Of LP NAG To AG2&amp;3 Compressor At Soku GP</t>
  </si>
  <si>
    <t>Routing Of LP NAG To AG2&amp;3 Compressor At Soku GP
Procurement of LLIs (DSS linepipe, Valves (Manual Isolation, Shutdown, Control &amp; Relief), PACO cables and field instruments.
Mechanical works: Fabrication of new piping. Isolation and cutting of existing piping and tie-in of new piping to existing piping.
Civil works: Installation of pipe support and structural reinforcement of pipe track
PACO works: Installation of cables and tie-in of field instrument to Control Room.</t>
  </si>
  <si>
    <t>Reduction of Flared Gas Volumes and GHG emissions from Soku Node.
Allow continuous and stable operation of at least one train of AG Compressor
Reduction of flare penalties from Soku operations
Production increase
Increase in revenue generation</t>
  </si>
  <si>
    <t>Inability to generate 90MMscfd sales revenue
Payment of flare penalties from Soku operations</t>
  </si>
  <si>
    <t xml:space="preserve"> Adibawa Re-routing</t>
  </si>
  <si>
    <t>Mobilization to site.
Scaffold inspection &amp; Certification
Prefabrication of piping spools (offsite)
Onsite Welding Works, NDT &amp; Hydrotest of piping at Gbaran CPF and Adibawa
Tie-in to PAS/SIS at Gbaran CPF
Pre-commissioning checks,
Commissioning, Start-up and Demobilization</t>
  </si>
  <si>
    <t>Production (volumes) – 1809.3bopd</t>
  </si>
  <si>
    <t>Deferment from Adibawa during outage of Okordia delivery line</t>
  </si>
  <si>
    <t>Simultaneous Routing of K2S to Soku and Gbaran</t>
  </si>
  <si>
    <t>Procurement of LLI’s (CV, BV and CV), fittings and flanges
Prefabrication of piping spools (offsite)
Mobilization to site
Scaffolding works
Onsite Piping Fabrication Works – Welding, NDT &amp; Hydrotest
Cable laying, installation of instruments and modification of PAS
Installation of valves
Pre-commissioning checks,
Commissioning, Start-up and Demobilization</t>
  </si>
  <si>
    <t>Production (volumes) – Increase in export gas from Gbaran CPF by 260MMscfd</t>
  </si>
  <si>
    <t>Deferment of 200MMscfd from K2S wells post workover activities</t>
  </si>
  <si>
    <t>Flowline Replacement Campaign:  To carry out flowline remedial activities based on FIMS</t>
  </si>
  <si>
    <t>Annual planned flowline replacement campaign in multiple fields in Central East for circa 12km of flowline based on benchmark rate of F$280/km. Budget estimate includes Procurement of Linepipes, Coating, Construction and project management costs and are based on benchmark rates for flowline replacement per km.
Insulation Joint replacement &amp; provision of walkway to access CP drain points for identified candidates based on FIMS                                                                                                           
TOTAL = F$5.0m</t>
  </si>
  <si>
    <t xml:space="preserve">Defend base production and restore integrity of impaired protection systems on red banded flowlines </t>
  </si>
  <si>
    <t>Increase in number of red banded flowlines not fit for purpose</t>
  </si>
  <si>
    <t xml:space="preserve">Soku Gutor UPS Spares refurbishment </t>
  </si>
  <si>
    <t>7Y maintenance of Gutor UPS' which requires replacement of component parts which have already exceeded their life span and started failing.</t>
  </si>
  <si>
    <t>Assure uninterrupted power supply availability in Soku Gas Plant and meet GSA with NLNG.</t>
  </si>
  <si>
    <t>Persistent component failures and resultant  power unreliability.</t>
  </si>
  <si>
    <t>Sisterline inspections</t>
  </si>
  <si>
    <t>To carryout inline inspections of 29 nos grouped flowlines in order to ascertain fitness for continues used beyond design life of 15years</t>
  </si>
  <si>
    <t>Improved flowline integrity data and information to make dscision on continued service of flowlines.</t>
  </si>
  <si>
    <t xml:space="preserve">Central East Dredging </t>
  </si>
  <si>
    <t>Maintenance Dredging of 8 wellhead slots @ USD 226,441.75
Bush clearing (heavy/thick mangrove swamp)
Land survey/Hydro survey (pre &amp; post)
Flowline checks using metal detector (Land)
Flowline checks using metal detector (Marine)
Construction of bundwall
Construction of Run-off drains
Clearing of water hyacinth with appropriate equipment
Transportation of Cutter suction dredger 
Maintenance dredging by means of cutter suction dredger to full depth
QA/QC Inspection services
Premob, Logistics, PMT/Engineer charges</t>
  </si>
  <si>
    <t>Dredging of well silted slots to create access to wells / sustain production.</t>
  </si>
  <si>
    <t>Inaccessibility of well head due to silted slots  hence low PM and well intergity. Production deferement resulting from inability to open closed/tripped wells.</t>
  </si>
  <si>
    <t xml:space="preserve">Overhaul of Soku Flash Gas Sundyne compressor and its gearbox = $392k </t>
  </si>
  <si>
    <t>Replacement of the gearbox will assure that  SPDC GHG targets.</t>
  </si>
  <si>
    <t>Failure of the gearbox will lead to increased flaring.</t>
  </si>
  <si>
    <t>Land</t>
  </si>
  <si>
    <t>Gathering of AFAM VI vents to flare header</t>
  </si>
  <si>
    <t>Complete Construction/installation and Comm :0.403FUSD
Provision of engineering support, QA/QC, logistics, etc @ :0.101FUSD</t>
  </si>
  <si>
    <t>1) Reduce the power plant exposure to fire due to a lightning strike.
2) Eliminate flammable atmosphere witin personnel reach in plant.
3) Comply with standards on the discharge of hydrocarbon to the atmosphere.</t>
  </si>
  <si>
    <t>Ensure safety  of  plant and personnel.</t>
  </si>
  <si>
    <t>LAND ASSET AG COMPRESSOR  INSPECTIONS/OVERHAUL</t>
  </si>
  <si>
    <t>Imo river Solar Turbine 30K Inspection/replacement, Datum compressor 40k MOH, Gearbox Repairs and Exhaust bellow replacement:
1) Solar FSR charges for engine replacement = $95.4K
2) 40k Outstanding Materials = $180,4
3) Siemen FSR charges for 40K MOH = $272K
4) Exhaust duct bellow = $198K
5) Replacement of exhaust bellow and associated consumables = $28K
6) Gearbox Maintenance post inspection (Spares and Services) =$328K
Total =  $1,101.8K</t>
  </si>
  <si>
    <t>1/ Unit overdue for solar turbine engine exchange and Datum Compressor MOH.
2/ Risk of return core charges by OEM (Circa $2k per day)
3/ No sparing capacity (N+1) phiolosophy
4/ 10 mmscf/d and 5 Kbopd at risk
5/  Asset integrity and flare management at risk
Note: Notional budget urgently needed to commence ordering of long lead Items.</t>
  </si>
  <si>
    <t>Flaring &amp; non Environmental Compliance</t>
  </si>
  <si>
    <t>AFAM VI Power Plant Scheduled Maintenance
(GT12 - C4 and ST10 - B1 Inspection)</t>
  </si>
  <si>
    <t>Procurement of spares and other inspection cost required to maintain Turbine Generator for Electricity Generation</t>
  </si>
  <si>
    <t>Maintain Gas and Steam Turbine for Electricity Generation</t>
  </si>
  <si>
    <t>Loss of 650MW Power Generation</t>
  </si>
  <si>
    <t xml:space="preserve">ROADS &amp; BRIDGES
</t>
  </si>
  <si>
    <t>1) Design for Imo River Concrete Bridge Construction ; surveys, geotech investigation and detailed design = F$ 134k
2) Rehabilitation of 1.5km Imo River Well Cluster 57/26  &amp; 0.45km Main Access Road   -  Mob, earthworks, road base, asphalting &amp; demob = F$617K
3) Complete construction of Ayama community road  -  Remob, sandfill, repair road base, asphalting &amp; demob = F$206K
4) Complete repair of Imo river steel bridge  -  Remob, sandfill &amp; earthworks, reinforced concrete works, steel works, painting  &amp; demob = F$306K
4) Rehabilitation of Obigbo F/S  Access  &amp; adjunct road (0.8km)   -  Mob, earthworks, road base, asphalting &amp; demob = F$599K
Total =  $1.87K</t>
  </si>
  <si>
    <t xml:space="preserve">1) Provision of safe access to facilities in the Imo River Area (Well Cluster 57&amp; 26) for production sustainance (1.9kbopd) &amp; Emergency Response
2) Repair of the Obigbo F/S  access &amp; environs to sustain production and community relations.
</t>
  </si>
  <si>
    <t>LAND-1  PROCESS AUTOMATION SYSTEM UPGRADE.</t>
  </si>
  <si>
    <t xml:space="preserve"> Major overhaul/revamp of 2no 3412 blackstart Diesel Generator in Land Asset at 130k each = F$260k P3
Provision and installation of 3 units G3508 Gas Generator for Obigbo AGG @ F$1.4m P3
Total F$1660k</t>
  </si>
  <si>
    <t xml:space="preserve">To guarantee strong plant reliability and AGG uptime </t>
  </si>
  <si>
    <t xml:space="preserve">Plant trips
Increase OPEX cost
</t>
  </si>
  <si>
    <t>Procurement of Batteries  for OKGP</t>
  </si>
  <si>
    <t xml:space="preserve">Procurement and Replacement of defective UP121x3  and UP121X4 batteries </t>
  </si>
  <si>
    <t>This SCE is required to provide power supply to critical loads in the event of plant trip for safe palnt  shutdown and communications support in emergency situations.</t>
  </si>
  <si>
    <t>Re-routing of AGBD1 to AGBD2 FS</t>
  </si>
  <si>
    <t>Re-routing of Agbd1 to Agbd 2 FS</t>
  </si>
  <si>
    <t>Optimization and cost savings</t>
  </si>
  <si>
    <t>Wellhead Fencing for Land Asset</t>
  </si>
  <si>
    <t>Fencing of 8 wellheads in Land Asset OBIGBO/ AGBADA axis(3 wells), IMOR/Okoloma axis(3 wells),  Rumuahia (2 wells).
F$311,599(F$312K).Cost obtained from prior year contract</t>
  </si>
  <si>
    <t xml:space="preserve">Required to forestall encroachment (in view of urbanization) and vandalization of wellhead accessories leading to production loss
</t>
  </si>
  <si>
    <t>Production loss/Asset Integrity</t>
  </si>
  <si>
    <t>P3 - Asset Integrity</t>
  </si>
  <si>
    <t>Wellhead Security Cage with IDS + CCTV</t>
  </si>
  <si>
    <t>WRFM</t>
  </si>
  <si>
    <t>Wellhead  Cage -West+Land+Central</t>
  </si>
  <si>
    <t>Completion of FOT Jetty Upgrade Works</t>
  </si>
  <si>
    <t>Unit 11 (CDP) Upgrade Project</t>
  </si>
  <si>
    <t xml:space="preserve">Procurement &amp; replacement of FOT Auto Sampler </t>
  </si>
  <si>
    <t>FSPM1 changeout and re-tensioning SPM2 mooring chains</t>
  </si>
  <si>
    <t xml:space="preserve">BOGT T2/21 Automated Zero Man Entry Cleaning </t>
  </si>
  <si>
    <t xml:space="preserve">Procurement and Replacement of Defective/ Passing Valve on TNP, TEP and TRP  manifolds </t>
  </si>
  <si>
    <t>Procurement of Valve for various Manifolds + Gbaran and replacement of defective valves</t>
  </si>
  <si>
    <t>Replacement of Defective Barrel Door on TNP,TEP and TRP Network</t>
  </si>
  <si>
    <t xml:space="preserve">CHEMICAL INJECTION SKIDS INSTALLATION </t>
  </si>
  <si>
    <t>PIPELINE UPGRADE</t>
  </si>
  <si>
    <t>PIPELINE CATHODIC PROTECTION SYSTEMS UPGRADE- EAST</t>
  </si>
  <si>
    <t>PIPELINE CATHODIC PROTECTION SYSTEMS UPGRADE- WEST</t>
  </si>
  <si>
    <t>PROCUREMENT OF OIL SPILL RESPONSE EQUIPMENT</t>
  </si>
  <si>
    <t>Procurement of Barrel doors and replacement of  Barrel doors</t>
  </si>
  <si>
    <t>1. PROCUREMENT OF 8NOS. PNEUMATIC &amp; 1NO. SOLAR POWERED CHEMICAL INJECTION SKIDS WITH ASSOCIATED SPARES AND ACCESSORIES
2. INJECTION &amp; SAMPLING POINT MODIFICATION &amp; INSTALLATION
3. CHEMICAL INJECTION SKID HOOK-UP</t>
  </si>
  <si>
    <t>REPLACEMENT OF 2NOS IA PIPELINES @ ($325.596K + N54,623K) = $468.96K
- SCRUBBER MANIFOLD - IA WORKSHOP
- SCRUBBER MANIFOLD - IA INCINERATOR</t>
  </si>
  <si>
    <t>1. 5 NOS. GROUNDBED INSTALLATION/UPGRADE @ ($23.55k + N28,733K = $98k) EACH. TOTAL = $490K
2. 100 NOS. TEST POST REPLACEMENT/INSTALLATION @ ($0.755K + N920.9K = $3.17K) EACH.  TOTAL = $317K
3. 50 NOS. SACRIFICIAL ANODE REPLACEMENT/ INSTALLATION @ ($0.998K + N1,218K = $4.2K) EACH. TOTAL = $210K
4. 3 NOS. SOLAR SYSTEM INSTALLATION @ ($27.65K + N33,735K = $138.26K) EACH. TOTAL = $414.78K
5. 3 NOS T/R  INSTALLATION @ ($7.36K + N9,028K = $36.96K) EACH. TOTAL = $110.88K
6 CP SYSTEMS MATERIAL PROCUREMENT. TOTAL = $300K
7. QA/QC Services for 2Nos Personnel @ average of N15.5K/Day for 365days. TOTAL = $29.7K
8. Hotels Accomodation for 200 night for 4 persons @ N17.82K per night. TOTAL = $37.42K
9. Land logistic service for 100 days for 2 Hilux @ N15.08K daily. TOTAL = $7.92K
10. Marine Logistic service  for 90 days using personnel carrier @ N14.11K + $.77K daily. TOTAL = $72.6K
11. Ad-hoc Catering services . 10nos of food packs+ Water for 100 days @ N1.6K EACH. TOTAL = $4.2K</t>
  </si>
  <si>
    <t>1. 2 NOS. GROUNDBED INSTALLATION/UPGRADE @ ($23.55k + N28,733K = $98k) EACH. TOTAL = $196K
2. 50 NOS. TEST POST REPLACEMENT/INSTALLATION @ ($0.755K + N920.9K = $3.17K) EACH.  TOTAL = $158.5K
3. 25 NOS. SACRIFICIAL ANODE REPLACEMENT/ INSTALLATION @ ($0.998K + N1,218K = $4.2K) EACH. TOTAL = $105K
4. 2 NOS T/R  INSTALLATION @ ($7.36K + N9,028K = $36.96K) EACH. TOTAL = $73.92K
5. CP SYSTEMS MATERIAL PROCUREMENT. TOTAL = $200K
6. QA/QC Services for 2Nos Personnel @ average of N15.5K/Day for 365days. TOTAL = $29.7K
7. Hotels Accomodation for 200 night for 4 persons @ N17.82K per night. TOTAL = $37.42K
8. Land logistic service for 50 days for 2 Hilux @ N15.08K daily. TOTAL = $3.96K
9. Marine Logistic service  for 200 days using personnel carrier @ N14.11K + $.77K daily. TOTAL = $161.4K
10. Ad-hoc Catering services . 10nos of food packs+ Water for 100 days @ N1.6K EACH. TOTAL = $4.2K</t>
  </si>
  <si>
    <t xml:space="preserve">
1. 500pcs 3" discharge (475pcs) and suction (25pcs) hoses - $230k
2. 4 Nos Fast tank (63bbls) @ 25k each - $100K
3. 8Nos 3" transfer spate pumps @ 36k each - $288k
4. 6 Nos. 30m River Boom @ $5k each - 30k
</t>
  </si>
  <si>
    <t>Inability to effectively pig pipelines which might led to operational leaks</t>
  </si>
  <si>
    <t xml:space="preserve">Internal corrosion that has potential of LOPC and Consequencies such as reputation issues, legal issues and deferment. </t>
  </si>
  <si>
    <t xml:space="preserve">Internal and External corrosion that has potential of LOPC and Consequencies such as reputation issues, legal issues and deferment. </t>
  </si>
  <si>
    <t>External corrosion that has potential of LOPC and Consequencies such as reputation issues, legal issues and  deferment. 
Inability to meet up the regulatory requirements</t>
  </si>
  <si>
    <t>Escalation of oil spill impact to environment as a result of delayed oil recovery. Higher cost with use of contractors equipment, oil spill response preparedness in capacity.</t>
  </si>
  <si>
    <t xml:space="preserve">Ensure continuous pigging of Pipelines which will assure the integrity of the Pipeline </t>
  </si>
  <si>
    <t>Oil Spill Response</t>
  </si>
  <si>
    <t>In-Flight (Yes/No)</t>
  </si>
  <si>
    <t>No</t>
  </si>
  <si>
    <t>Yes</t>
  </si>
  <si>
    <t>Shut down of +17Kbopd due to insufficient information to sustain operation of flow lines.</t>
  </si>
  <si>
    <t>yes</t>
  </si>
  <si>
    <t>ESTUARY CLUSTERS: Rehabilitation of Corroded Clusters  - 6 nos ( FODPA)</t>
  </si>
  <si>
    <t>ESTUARY CLUSTERS: Rehabilitation of Corroded Clusters  - 6 nos (  4 , 93,42, 69, 103)</t>
  </si>
  <si>
    <t>EA- Expot gas compressor bundle change out</t>
  </si>
  <si>
    <t>Assure asset integrity, Safety and provision of  access</t>
  </si>
  <si>
    <t>No passenger access to Escravos F/S &amp; facilities for Emergency Response, food &amp; supplies and production mtce activites</t>
  </si>
  <si>
    <t>Assure asset integrity, Provision of access,  Sustain community relationship</t>
  </si>
  <si>
    <t>No road access from the jetty to the F/S.</t>
  </si>
  <si>
    <t>Assure asset integrity</t>
  </si>
  <si>
    <t>Safety incidence from collapsed and deteriorated shore protection</t>
  </si>
  <si>
    <t xml:space="preserve">Provide field accommodation and logistics base support to address critical constraints for the Escravos-Otumara-Saghara node. </t>
  </si>
  <si>
    <t>Significant value erosion if project is discontinued. Will have to contend with huge claims from Alcon for orders. Cotinued pressure on OPEX arising from current Houseboat rentals</t>
  </si>
  <si>
    <t>Complete construction of passenger jetty, install 150m of sheet pile, dredging of jetty area, geomatic survey, PMT</t>
  </si>
  <si>
    <t>Mobilization, piling foundation, reinforced concrete works and bridge superstructure construction of Escravos/Ogidigben bridge, rehabilitation of 2.5km main road section, PMT</t>
  </si>
  <si>
    <t>Repair of failed shore protection - Procurement of sheetpiles, Mobilization, Installation of 600m sheet pile, concrete works &amp;PMT</t>
  </si>
  <si>
    <t>Security/Logistics Services; Staff, Security, Restaurant, Re-creation Accommodation &amp; Gate House;External Telecom Facilities (FOC, Radio Link);Observation Towers,  Citadel Fencing &amp; Perimeter Lighting;Permanent Power from the Flow Station/Community Transformers;Helipad Completion;As-Built documentation;Commissioning</t>
  </si>
  <si>
    <t>Rehabilitation of Corroded Estuary Clusters: Clusters 4, 1, 103, 
Total = F$4.750 adjusted for 7.5% VAT &amp; 1% NCD
Approx F$1.46m per cluster, detailed below:
Construction @ F$375k / Cluster x 3 = F$1.125m
Class 175 JUB &amp; SB @ F$17k x 45  days X 3 clusters = F$2.295m
AGO @ F$0.75 x 625,000 litres for 135 days (JUB, SB, Security boat) = F$0.469m
Boat Landing fenders (Materials) per cluster &amp; other materials @ F$140k / cluster =F$0.420m
PMT @ N1m per personnel X 3 persons x 4.5 months - F$0.038m
*Number of days typically spent in execution per cluster optimized from 60 days in OP19 to 45 days in OP20</t>
  </si>
  <si>
    <t>Estuary Helideck: Helimesh rehabilitation using Frictape or stainless steel netting, upgrade helideck lights to comply with NCAA regulations and Helideck repainting: New Estuary FS, FODPA, Cluster 1, Cluster4 &amp; Cluster 103
Total: F$4.046m for 5 clusters
Approx F$809k per cluster, detailed below:
Construction @ F$250k / Cluster
JUB &amp; SB @ F$17k x 21  days / cluster = F$357k
AGO @ F$0.75 x 125,000 litres / 30days (JUB, SB, Security boat) = F$94k
Materials @ F$100k / cluster
PMT @ N1m per personnel X 3 persons x 1 month - F$8.5k
Potential to save F$1.071m if scope is added to Cluster structural rehab to eliminate JUB costs</t>
  </si>
  <si>
    <t>1. Restore Asset integrity
2. Enable safe operations
3. Sustain production</t>
  </si>
  <si>
    <t>1. Restore Asset integrity
2. Improve Helicopter landing saftey</t>
  </si>
  <si>
    <t>OTUMARA: Procurement and installation of Pump house Gantry
Construction - F$150k
Houseboat - F$1.4k x 45 days = F#60k
Materials - F$100k
PMT - F$10k
Huouse boat Sundries - F$20k
Total = F$340k</t>
  </si>
  <si>
    <t xml:space="preserve">1. Restore Asset integrity
2. Sustain safe production
</t>
  </si>
  <si>
    <t xml:space="preserve">OTUMARA: Flowstation Flare Segregation Project:
Total+ F$4.9M
Construction- F$2.2
Logistics- F$500k
Materials(LLIs, pipings, fittings, Electrical)- F$2.2m
</t>
  </si>
  <si>
    <t>1. Restore Asset integrity
2. Reduce flaring and  GHG emission
3. Production improvement</t>
  </si>
  <si>
    <t>Provide concrete bay and shed for  diesel Generator at Escravos.
Civil foundation Bay and Shed Construction - F$200k
Houseboat - F$1.4k x 40 days = F#56k
Materials - F$40k
PMT - F$10k
Huouse boat Sundries - F$15k
Total = F$321k</t>
  </si>
  <si>
    <t>1. Green House Gas and Envrionmental compliance 
2.Restore Asset integrity</t>
  </si>
  <si>
    <t>1/Unit is equipped with obsolete [TT2] controls system and no loner serviceable. Running on ''Luck''
2/Spares are no longer supported by OEM.
3/Failure of units will contribute to power deficiency leading to impaired export capacity of crude oil for sale in Forcados terminal.
4/MTTR if unit failure 8-12months.
5/Some identified packages spares introduced in the retrofit will need installation kits like cables, tubes and fitting. 
6/VFD requires power supply - contactor/breaker to be purchased.
Note: 
Scope Additions post PO issuance&gt;
1) 3-way isolation valves for the Fire Suppression system.
2) Interconnect Marshalling to help reusing the interconnect cables.
3) Additional Bently Nevada 3500 vibration system (we confirmed with engineering that the BN3500 can be working in conjunction with the Dynamix 1444, and provide the connections to Smart Connect).</t>
  </si>
  <si>
    <t>1/ Unit has potential for failure as it has exceeded the overhaul runhrs.
2/Unit is due for 30K and SPDC is already incurring cost per engine operating hours above 36,251 runhours.
3/Unit is prone to failure which would imply SPDC pay almost double the cost of an exchange engine.</t>
  </si>
  <si>
    <t xml:space="preserve">1.Sustenance of existing production
2. prevention of operational spills / leaks to the environment arising from degraded Flowlines </t>
  </si>
  <si>
    <t>P1 - Regulatory</t>
  </si>
  <si>
    <t xml:space="preserve">This is a phased approach to Revamp 20nos CPI &amp; 5nos IGF units for produced water treatment in FOT. 
1)	Purchase of spares and rehabilitation of1 nos induced gas floatation (IGF) @ F$124K each
2)	Purchase of spares and rehabilitation of 1nos CPI units  F$138K
</t>
  </si>
  <si>
    <t>FOT Control Retrofit and package system upgrade for 1 unit (1.7M);
1) FOT Control Retrofit and package system upgrade for 1 unit =1.7M
2) Installation &amp; Commissioning = $324K
Total = F$2.024M</t>
  </si>
  <si>
    <t>FoT (GT 820) Solar Turbine 30K Inspection;
1) Core engine exchange (current runhours = 36,251 ) = $2.6M
2)  Solar FSR charges for engine replacement = $120K
Total = F$2.72M</t>
  </si>
  <si>
    <t>Reputation Damage</t>
  </si>
  <si>
    <t>Change out of UPS 501, 611, 622, 623
UPS622 battery Charger &amp; Rectifier - $69k
UPS 623 battery Charger &amp; Rectifier  - $69k
UPS 611 Battery cabinet &amp; bypass cabinet - $65k
UPS 501 Battery cabinet &amp; bypass cabinet - $65k
Installation cost $55k
Total $ 323K</t>
  </si>
  <si>
    <t xml:space="preserve">
Procurement of 2Nos. Fire Water Jockey pumps @ F$82.25k = F$164k</t>
  </si>
  <si>
    <t>P2 - Safety Critical</t>
  </si>
  <si>
    <t>Potential Release of Hazard</t>
  </si>
  <si>
    <t>1. 4 pcs TANKER RAIL 16 X 30 SEAFLEX SC STD 6070F @ $31,677.36 Total F$126,709.44;
2. 4 pcs FOB 20 X 30 SEAFLEX SC STD 2070F @  $36,196.27 Total F$144,785.08;   
3. 30 PCS OF Gasket caf dropin 20"  @ $177.19 Total $5315.7
4. 30 PCS OF Gasket caf dropin 16" @ $173.9 Total $5217
5. 30 PCS OF Gasket Spiral Wnd Metal dropin 150 LB 20" @ $53.09 Total $1592.7
6. 80 PCS Teflon coated stud bolt, 1" x 5 3/4" @ $10.15 Total $812
8. 80 PCS Teflon coated stud bolt, 1" x 10" @25.00 Total $2000
9. 80 PCS Teflon coated stud bolt, 1 1/8" x 7"        (20'') $12.45 Total $996
10. 80 PCS Teflon coated stud bolt, 1 1/2" x 10" @$20.18 Total $1614.4
11. 80 PCS Teflon coated stud bolt, 11/8" x 10"    (20'') @ $24.97 Total $1997.6
12. 80 PCS Teflon coated stud bolt, 1" x 6" @ $13.59 Total $1087.2
Grand Total: $282,127.12</t>
  </si>
  <si>
    <t xml:space="preserve">
FOT to South Bank Transmission line upgrade: Overhead Cables and Wooden poles replacement, Inspection of 33 KV (HV) Power Transmission Lines from FOT to Southbank, Substation integrity checks (transformer, XLPE cables &amp; feeder pillar, Earthing system) 
1. 240k in 2021 - Study and design
2. 550k in 2022 -  Execution (material &amp; construction)</t>
  </si>
  <si>
    <t>Potential Low equipment Availability</t>
  </si>
  <si>
    <t>Engineering, Procurement, Onshore fabrication/pre-assembling, Offshore Installation</t>
  </si>
  <si>
    <t>Reduced POB availability which will further impact project/activity schdule delivery</t>
  </si>
  <si>
    <t>Shut down Activity; Platform trip resulting in production deferment; have to wait for another 4 year before it can be executed; increased cost from OEM</t>
  </si>
  <si>
    <t xml:space="preserve"> Offshore Installation</t>
  </si>
  <si>
    <t>Potential deferments and other Process control risks as a result of system unavailability and obsolescence; due to inability of the ICSS to provide the full functionality for the control, monitoring and safeguarding of Sea Eagle FPSO in the event of an emergency</t>
  </si>
  <si>
    <t>Procurement, Offshore Installation</t>
  </si>
  <si>
    <t>Inability to effectively monitor the load and spinning reserve of the Gas turbines or perform load shedding functions resulting in loss of power</t>
  </si>
  <si>
    <t xml:space="preserve">Engineering, Procurement, Offshore Installation </t>
  </si>
  <si>
    <t xml:space="preserve">Potential deferments as a result of IGG system unavailability and obsolescence due to inability to provide ignition control in the crude oil storage tanks. </t>
  </si>
  <si>
    <t>EA</t>
  </si>
  <si>
    <t>TAM activity are statutory and are mandatory be completed</t>
  </si>
  <si>
    <t>Shut down Activity; continued personnel exposure during diesel bunkering</t>
  </si>
  <si>
    <t>Engineering, Procurement, onshore fabrication,  Offshore Installation</t>
  </si>
  <si>
    <t>Potential deferred production from EA in event the current air compressor fails. The entire FPSO only have 2 Air compressor function at this moment. Urgent need to replace the 3rd air compressor which is fully out of service.</t>
  </si>
  <si>
    <t>Inability to cool fluid temperature to the required specification</t>
  </si>
  <si>
    <t>Engineering, Procurement, onshore fabrication, Offshore Installation</t>
  </si>
  <si>
    <t>Potential DPR sanction and shutown of DP-J platform due to current multiphase system not functional</t>
  </si>
  <si>
    <t>	Unit overdue for bundle change out.
	Threat to Asset integrity
	Continuous gas flaring and likelihood of FPSO shutdown due to flaring
	GHG impact
	Loss of revenue
	Potential fines by DPR
	Risk of catastrophic failure</t>
  </si>
  <si>
    <t>Well Head Cages</t>
  </si>
  <si>
    <t xml:space="preserve">STATUTORY </t>
  </si>
  <si>
    <t>Reputation Damage/Fines</t>
  </si>
  <si>
    <t>Terminal Engr</t>
  </si>
  <si>
    <t>Production Unit</t>
  </si>
  <si>
    <t>Gbaran</t>
  </si>
  <si>
    <t>Subtotal</t>
  </si>
  <si>
    <t>East</t>
  </si>
  <si>
    <t>OP22 Budget Proposal SN'000</t>
  </si>
  <si>
    <t>OP22 Budget Proposal S$'000</t>
  </si>
  <si>
    <t>OP22 Budget Proposal F$'000</t>
  </si>
  <si>
    <t>Requested in Op21?</t>
  </si>
  <si>
    <t>P2</t>
  </si>
  <si>
    <t>P3</t>
  </si>
  <si>
    <t>Provision of FLB back-up power supply in the event of power outage.
Impaired Safety critical equipment.</t>
  </si>
  <si>
    <t>Unavailability of N+1 for the FLB back up power system</t>
  </si>
  <si>
    <t>Repair and purchase of Manual passing valves</t>
  </si>
  <si>
    <t>Repair of FLB EDG2</t>
  </si>
  <si>
    <t>Overhead Crane Repair</t>
  </si>
  <si>
    <t>8K Milestone Fluid End Inspection of 3 No Sulzer Export Pumps</t>
  </si>
  <si>
    <t>Engine Overhaul of 4 Nos  SOS Pumps</t>
  </si>
  <si>
    <t>8K Milestone Fluid End Inspection of 4 Nos SOS Pumps</t>
  </si>
  <si>
    <t>Complete Engine Overhaul of KOCF D3304</t>
  </si>
  <si>
    <t>Complete Engine Overhaul of EPF FLB Perkins Generator</t>
  </si>
  <si>
    <t>Repair/Upgrade of Gbaran workshop equipment</t>
  </si>
  <si>
    <t>Overhaul/Replacement of Corrosion Injection &amp; Mobile transfer Pumps</t>
  </si>
  <si>
    <t>Bearing inspections &amp; overhauls of 3 No Spiking pump Gearboxes</t>
  </si>
  <si>
    <t>Top Overhaul of 3 No ETEL/FS Export Pump Engines</t>
  </si>
  <si>
    <t>Top Overhaul of 3 No ADIB/FS Export Pump Engines</t>
  </si>
  <si>
    <t>Overhaul of 1 No Main Fire water Pump</t>
  </si>
  <si>
    <t>Overhaul of 1 No Jockey Pump</t>
  </si>
  <si>
    <t>24K Inspection and Overhaul of 3 Nos CPF Instrument Air Compressors</t>
  </si>
  <si>
    <t>Milestone Maintenance activity/inspection</t>
  </si>
  <si>
    <t>Potentail deferment of circa 60,000 bbls/d</t>
  </si>
  <si>
    <t>Proviion of Lifting for Maintenance activities</t>
  </si>
  <si>
    <t>Manual Valves are required to ensure positive isolation of Pipings and Vessels during maintenance activities (Compliance to LSR Energy Isolation)</t>
  </si>
  <si>
    <t>Complete Engine Overhaul of KOCF D3303</t>
  </si>
  <si>
    <t>Provision of equipment required for execution of DIY activities</t>
  </si>
  <si>
    <t>Potential LOPC during Maintenance Activities on Pipings &amp; Vessels</t>
  </si>
  <si>
    <t>Potentail deferment of circa 1.25 BScF/d &amp; 60,000 bbls/d</t>
  </si>
  <si>
    <t>Compromised Technical Inegrity of SCE</t>
  </si>
  <si>
    <t>Deferment of circa 6,000 bbl/d Condensate due to unavailabikity of Spiking Pumps</t>
  </si>
  <si>
    <t>Compromised Technical Inegrity of Asset Equipment</t>
  </si>
  <si>
    <t>Potentail deferment of circa 2,000 bbls/d</t>
  </si>
  <si>
    <t>Potentail deferment of circa 7,000 bbls/d</t>
  </si>
  <si>
    <t>Time out of production from remote locations due to inavaility of Corrosion Injection Pumps after 18 days</t>
  </si>
  <si>
    <t xml:space="preserve">Inavailability to execute DIY maintenance activities </t>
  </si>
  <si>
    <t>Deferment of circa 6,000 bbl/d Condensate due to unavailabikity of Spiking Pumps and inability to inject circa 6,000 bbl/d produced water</t>
  </si>
  <si>
    <t>Overhead Crane Repairs @ Gbaran CPF</t>
  </si>
  <si>
    <t>Milestone Maintenance activity/inspection of SCE</t>
  </si>
  <si>
    <t>MTO Id</t>
  </si>
  <si>
    <t>MTO Score</t>
  </si>
  <si>
    <t>I-0056523</t>
  </si>
  <si>
    <t>I-0056548</t>
  </si>
  <si>
    <t>I-0181224</t>
  </si>
  <si>
    <t>I-0056516</t>
  </si>
  <si>
    <t>I-0056582</t>
  </si>
  <si>
    <t>I-0056048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</si>
</sst>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9"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sz val="11"/>
      <name val="Calibri"/>
      <family val="2"/>
      <scheme val="minor"/>
    </font>
    <font>
      <sz val="11"/>
      <color theme="1"/>
      <name val="Trebuchet MS"/>
      <family val="2"/>
    </font>
    <font>
      <sz val="11"/>
      <color theme="1"/>
      <name val="Calibri"/>
      <family val="2"/>
      <scheme val="minor"/>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5" fillId="0" borderId="0"/>
    <xf numFmtId="164" fontId="5" fillId="0" borderId="0" applyFont="0" applyFill="0" applyBorder="0" applyAlignment="0" applyProtection="0"/>
    <xf numFmtId="164" fontId="6" fillId="0" borderId="0" applyFont="0" applyFill="0" applyBorder="0" applyAlignment="0" applyProtection="0"/>
  </cellStyleXfs>
  <cellXfs count="87">
    <xf numFmtId="0" fontId="0" fillId="0" borderId="0" xfId="0"/>
    <xf numFmtId="0" fontId="3" fillId="5" borderId="2" xfId="0" applyFont="1" applyFill="1" applyBorder="1" applyAlignment="1">
      <alignment horizontal="center"/>
    </xf>
    <xf numFmtId="0" fontId="3" fillId="4" borderId="2" xfId="0" applyFont="1" applyFill="1" applyBorder="1" applyAlignment="1">
      <alignment horizontal="center"/>
    </xf>
    <xf numFmtId="0" fontId="3" fillId="2" borderId="2" xfId="0" applyFont="1" applyFill="1" applyBorder="1" applyAlignment="1">
      <alignment horizontal="center"/>
    </xf>
    <xf numFmtId="0" fontId="0" fillId="0" borderId="0" xfId="0" applyAlignment="1"/>
    <xf numFmtId="0" fontId="3" fillId="5" borderId="3" xfId="0" applyFont="1" applyFill="1" applyBorder="1" applyAlignment="1">
      <alignment horizontal="center"/>
    </xf>
    <xf numFmtId="0" fontId="3" fillId="5" borderId="4" xfId="0" applyFont="1" applyFill="1" applyBorder="1" applyAlignment="1">
      <alignment horizontal="center"/>
    </xf>
    <xf numFmtId="0" fontId="0" fillId="0" borderId="1" xfId="0" applyBorder="1"/>
    <xf numFmtId="0" fontId="0" fillId="0" borderId="1" xfId="0" applyBorder="1" applyAlignment="1">
      <alignment horizontal="center" vertical="top"/>
    </xf>
    <xf numFmtId="0" fontId="0" fillId="0" borderId="1" xfId="0" applyFill="1" applyBorder="1" applyAlignment="1">
      <alignment horizontal="center" vertical="top"/>
    </xf>
    <xf numFmtId="0" fontId="0" fillId="6" borderId="1" xfId="0" applyFill="1" applyBorder="1" applyAlignment="1">
      <alignment horizontal="center" vertical="top"/>
    </xf>
    <xf numFmtId="0" fontId="0" fillId="3" borderId="1" xfId="0" applyFill="1"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7" xfId="0" applyFill="1" applyBorder="1" applyAlignment="1">
      <alignment horizontal="center" vertical="top"/>
    </xf>
    <xf numFmtId="2" fontId="0" fillId="0" borderId="8" xfId="0" applyNumberFormat="1" applyFill="1" applyBorder="1" applyAlignment="1">
      <alignment horizontal="center" vertical="top"/>
    </xf>
    <xf numFmtId="0" fontId="0" fillId="0" borderId="9" xfId="0" applyBorder="1" applyAlignment="1">
      <alignment horizontal="center" vertical="top"/>
    </xf>
    <xf numFmtId="2" fontId="0" fillId="0" borderId="10" xfId="0" applyNumberFormat="1" applyFill="1" applyBorder="1" applyAlignment="1">
      <alignment horizontal="center" vertical="top"/>
    </xf>
    <xf numFmtId="0" fontId="0" fillId="0" borderId="11" xfId="0" applyBorder="1" applyAlignment="1">
      <alignment horizontal="center" vertical="top"/>
    </xf>
    <xf numFmtId="0" fontId="0" fillId="6" borderId="11" xfId="0" applyFill="1" applyBorder="1" applyAlignment="1">
      <alignment horizontal="center" vertical="top"/>
    </xf>
    <xf numFmtId="0" fontId="0" fillId="0" borderId="11" xfId="0" applyFill="1" applyBorder="1" applyAlignment="1">
      <alignment horizontal="center" vertical="top"/>
    </xf>
    <xf numFmtId="2" fontId="0" fillId="0" borderId="12" xfId="0" applyNumberFormat="1" applyFill="1" applyBorder="1" applyAlignment="1">
      <alignment horizontal="center" vertical="top"/>
    </xf>
    <xf numFmtId="0" fontId="0" fillId="0" borderId="14" xfId="0" applyBorder="1" applyAlignment="1">
      <alignment horizontal="center" vertical="top"/>
    </xf>
    <xf numFmtId="0" fontId="0" fillId="0" borderId="14" xfId="0" applyFill="1" applyBorder="1" applyAlignment="1">
      <alignment horizontal="center" vertical="top"/>
    </xf>
    <xf numFmtId="2" fontId="0" fillId="0" borderId="15" xfId="0" applyNumberFormat="1" applyFill="1" applyBorder="1" applyAlignment="1">
      <alignment horizontal="center" vertical="top"/>
    </xf>
    <xf numFmtId="0" fontId="0" fillId="0" borderId="5" xfId="0" applyBorder="1" applyAlignment="1"/>
    <xf numFmtId="0" fontId="0" fillId="0" borderId="17" xfId="0" applyBorder="1" applyAlignment="1">
      <alignment horizontal="center" vertical="top"/>
    </xf>
    <xf numFmtId="1" fontId="3" fillId="0" borderId="16" xfId="0" applyNumberFormat="1" applyFont="1" applyBorder="1" applyAlignment="1">
      <alignment horizont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0" xfId="0" applyFill="1"/>
    <xf numFmtId="0" fontId="0" fillId="0" borderId="3" xfId="0" applyBorder="1"/>
    <xf numFmtId="0" fontId="3" fillId="5" borderId="1" xfId="0" applyFont="1" applyFill="1" applyBorder="1" applyAlignment="1"/>
    <xf numFmtId="0" fontId="3" fillId="4" borderId="1" xfId="0" applyFont="1" applyFill="1" applyBorder="1" applyAlignment="1"/>
    <xf numFmtId="0" fontId="4" fillId="0" borderId="1" xfId="0" applyFont="1" applyFill="1" applyBorder="1" applyAlignment="1"/>
    <xf numFmtId="2" fontId="6" fillId="0" borderId="1" xfId="1" applyNumberFormat="1" applyFont="1" applyFill="1" applyBorder="1" applyAlignment="1"/>
    <xf numFmtId="2" fontId="6" fillId="0" borderId="1" xfId="1" applyNumberFormat="1" applyFont="1" applyFill="1" applyBorder="1" applyAlignment="1">
      <alignment wrapText="1"/>
    </xf>
    <xf numFmtId="0" fontId="7" fillId="0" borderId="1" xfId="0" applyFont="1" applyFill="1" applyBorder="1" applyAlignment="1">
      <alignment wrapText="1"/>
    </xf>
    <xf numFmtId="3" fontId="7" fillId="0" borderId="1" xfId="0" applyNumberFormat="1" applyFont="1" applyFill="1" applyBorder="1" applyAlignment="1"/>
    <xf numFmtId="165" fontId="6" fillId="0" borderId="1" xfId="3" applyNumberFormat="1" applyFont="1" applyFill="1" applyBorder="1" applyAlignment="1"/>
    <xf numFmtId="165" fontId="4" fillId="0" borderId="1" xfId="3" applyNumberFormat="1" applyFont="1" applyFill="1" applyBorder="1" applyAlignment="1"/>
    <xf numFmtId="165" fontId="6" fillId="0" borderId="1" xfId="3" applyNumberFormat="1" applyFont="1" applyFill="1" applyBorder="1" applyAlignment="1">
      <alignment wrapText="1"/>
    </xf>
    <xf numFmtId="4" fontId="0" fillId="0" borderId="1" xfId="0" applyNumberFormat="1" applyFont="1" applyFill="1" applyBorder="1" applyAlignment="1">
      <alignment wrapText="1"/>
    </xf>
    <xf numFmtId="0" fontId="0" fillId="0" borderId="1" xfId="0" applyBorder="1" applyAlignment="1">
      <alignment horizontal="left"/>
    </xf>
    <xf numFmtId="164" fontId="0" fillId="0" borderId="1" xfId="3" applyFont="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wrapText="1"/>
    </xf>
    <xf numFmtId="0" fontId="0" fillId="0" borderId="1" xfId="0" applyFill="1" applyBorder="1"/>
    <xf numFmtId="0" fontId="0" fillId="0" borderId="1" xfId="0" applyFill="1" applyBorder="1" applyAlignment="1">
      <alignment wrapText="1"/>
    </xf>
    <xf numFmtId="4" fontId="0" fillId="0" borderId="1" xfId="0" applyNumberFormat="1" applyFill="1" applyBorder="1"/>
    <xf numFmtId="0" fontId="0" fillId="0" borderId="1" xfId="0" applyBorder="1" applyAlignment="1">
      <alignment horizontal="left" wrapText="1"/>
    </xf>
    <xf numFmtId="0" fontId="3" fillId="4" borderId="1" xfId="0" applyFont="1" applyFill="1" applyBorder="1"/>
    <xf numFmtId="0" fontId="0" fillId="0" borderId="1" xfId="0" applyFont="1" applyFill="1" applyBorder="1" applyAlignment="1"/>
    <xf numFmtId="0" fontId="0" fillId="0" borderId="1" xfId="0" applyFont="1" applyFill="1" applyBorder="1" applyAlignment="1">
      <alignment wrapText="1"/>
    </xf>
    <xf numFmtId="2" fontId="0" fillId="0" borderId="1" xfId="0" applyNumberFormat="1" applyFont="1" applyFill="1" applyBorder="1" applyAlignment="1"/>
    <xf numFmtId="0" fontId="4" fillId="0" borderId="1" xfId="0" applyFont="1" applyFill="1" applyBorder="1" applyAlignment="1">
      <alignment wrapText="1"/>
    </xf>
    <xf numFmtId="4" fontId="0" fillId="0" borderId="1" xfId="0" applyNumberFormat="1" applyFont="1" applyFill="1" applyBorder="1" applyAlignment="1"/>
    <xf numFmtId="0" fontId="0" fillId="7" borderId="1" xfId="0" applyFont="1" applyFill="1" applyBorder="1" applyAlignment="1"/>
    <xf numFmtId="0" fontId="0" fillId="0" borderId="1" xfId="0" applyBorder="1"/>
    <xf numFmtId="0" fontId="0" fillId="0" borderId="0" xfId="0" applyAlignment="1">
      <alignment horizontal="left"/>
    </xf>
    <xf numFmtId="164" fontId="0" fillId="0" borderId="1" xfId="3" applyFont="1" applyFill="1" applyBorder="1"/>
    <xf numFmtId="0" fontId="0" fillId="0" borderId="1" xfId="0" applyBorder="1" applyAlignment="1">
      <alignment horizontal="left" vertical="center" indent="1"/>
    </xf>
    <xf numFmtId="164" fontId="3" fillId="2" borderId="1" xfId="3" applyFont="1" applyFill="1" applyBorder="1" applyAlignment="1"/>
    <xf numFmtId="0" fontId="3" fillId="2" borderId="1" xfId="0" applyFont="1" applyFill="1" applyBorder="1" applyAlignment="1">
      <alignment wrapText="1"/>
    </xf>
    <xf numFmtId="0" fontId="0" fillId="0" borderId="0" xfId="0" applyFont="1" applyFill="1" applyBorder="1" applyAlignment="1">
      <alignment wrapText="1"/>
    </xf>
    <xf numFmtId="0" fontId="0" fillId="0" borderId="2" xfId="0" applyFont="1" applyFill="1" applyBorder="1" applyAlignment="1">
      <alignment wrapText="1"/>
    </xf>
    <xf numFmtId="0" fontId="0" fillId="0" borderId="2" xfId="0" applyFont="1" applyFill="1" applyBorder="1" applyAlignment="1"/>
    <xf numFmtId="3" fontId="0" fillId="0" borderId="1" xfId="0" applyNumberFormat="1" applyBorder="1" applyAlignment="1">
      <alignment vertical="top"/>
    </xf>
    <xf numFmtId="4" fontId="0" fillId="0" borderId="0" xfId="0" applyNumberFormat="1" applyFont="1" applyFill="1" applyBorder="1" applyAlignment="1"/>
    <xf numFmtId="4" fontId="0" fillId="0" borderId="0" xfId="0" applyNumberFormat="1" applyFont="1" applyFill="1" applyBorder="1" applyAlignment="1">
      <alignment wrapText="1"/>
    </xf>
    <xf numFmtId="4" fontId="0" fillId="0" borderId="2" xfId="0" applyNumberFormat="1" applyFont="1" applyFill="1" applyBorder="1" applyAlignment="1"/>
    <xf numFmtId="0" fontId="0" fillId="8" borderId="0" xfId="0" applyFill="1"/>
    <xf numFmtId="2" fontId="6" fillId="0" borderId="1" xfId="2" applyNumberFormat="1" applyFont="1" applyFill="1" applyBorder="1" applyAlignment="1"/>
    <xf numFmtId="0" fontId="4" fillId="0" borderId="1" xfId="0" applyFont="1" applyFill="1" applyBorder="1"/>
    <xf numFmtId="0" fontId="3" fillId="2" borderId="2" xfId="0" applyFont="1" applyFill="1" applyBorder="1" applyAlignment="1">
      <alignment wrapText="1"/>
    </xf>
    <xf numFmtId="3" fontId="0" fillId="8" borderId="0" xfId="0" applyNumberFormat="1" applyFill="1"/>
    <xf numFmtId="3" fontId="0" fillId="0" borderId="0" xfId="0" applyNumberFormat="1"/>
    <xf numFmtId="0" fontId="0" fillId="0" borderId="18" xfId="0" applyBorder="1" applyAlignment="1">
      <alignment horizontal="center" vertical="center"/>
    </xf>
    <xf numFmtId="0" fontId="0" fillId="0" borderId="2" xfId="0" applyBorder="1" applyAlignment="1">
      <alignment horizontal="center" vertical="center"/>
    </xf>
    <xf numFmtId="0" fontId="0" fillId="0" borderId="19" xfId="0" applyBorder="1" applyAlignment="1">
      <alignment horizontal="center" vertical="center"/>
    </xf>
    <xf numFmtId="0" fontId="3" fillId="5" borderId="20" xfId="0" applyFont="1" applyFill="1" applyBorder="1" applyAlignment="1">
      <alignment horizontal="center"/>
    </xf>
    <xf numFmtId="0" fontId="3" fillId="5" borderId="21" xfId="0" applyFont="1" applyFill="1" applyBorder="1" applyAlignment="1">
      <alignment horizontal="center"/>
    </xf>
    <xf numFmtId="0" fontId="3" fillId="5" borderId="22" xfId="0" applyFont="1" applyFill="1" applyBorder="1" applyAlignment="1">
      <alignment horizontal="center"/>
    </xf>
    <xf numFmtId="0" fontId="4" fillId="2" borderId="1" xfId="0" applyFont="1" applyFill="1" applyBorder="1" applyAlignment="1">
      <alignment wrapText="1"/>
    </xf>
    <xf numFmtId="0" fontId="0" fillId="2" borderId="1" xfId="0" applyFont="1" applyFill="1" applyBorder="1" applyAlignment="1">
      <alignment wrapText="1"/>
    </xf>
    <xf numFmtId="3" fontId="0" fillId="0" borderId="0" xfId="0" applyNumberFormat="1" applyFill="1"/>
  </cellXfs>
  <cellStyles count="4">
    <cellStyle name="Comma" xfId="3" builtinId="3"/>
    <cellStyle name="Comma 5" xfId="2" xr:uid="{FDB8E26F-1ECB-482B-9F5D-554932A021B9}"/>
    <cellStyle name="Normal" xfId="0" builtinId="0"/>
    <cellStyle name="Normal 6" xfId="1" xr:uid="{125E08D0-4853-48B4-A595-0D0DC1CA7E1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D99A7-7C6A-4C16-8384-8BC0D5BA12A9}">
  <dimension ref="A2:J93"/>
  <sheetViews>
    <sheetView zoomScaleNormal="100" workbookViewId="0">
      <pane ySplit="2" topLeftCell="A3" activePane="bottomLeft" state="frozen"/>
      <selection pane="bottomLeft" activeCell="A2" sqref="A2:XFD2"/>
    </sheetView>
  </sheetViews>
  <sheetFormatPr defaultRowHeight="14.5" x14ac:dyDescent="0.35"/>
  <cols>
    <col min="1" max="1" width="9.1796875" style="7"/>
    <col min="2" max="2" width="16.1796875" customWidth="1"/>
    <col min="3" max="3" width="37.1796875" customWidth="1"/>
    <col min="4" max="4" width="41.1796875" customWidth="1"/>
    <col min="5" max="5" width="24.81640625" customWidth="1"/>
    <col min="6" max="6" width="26" customWidth="1"/>
    <col min="7" max="7" width="34.1796875" customWidth="1"/>
    <col min="8" max="8" width="20.1796875" customWidth="1"/>
    <col min="9" max="9" width="17" customWidth="1"/>
    <col min="10" max="10" width="15" customWidth="1"/>
  </cols>
  <sheetData>
    <row r="2" spans="1:10" ht="15" thickBot="1" x14ac:dyDescent="0.4">
      <c r="A2" s="5" t="s">
        <v>0</v>
      </c>
      <c r="B2" s="6" t="s">
        <v>1</v>
      </c>
      <c r="C2" s="5" t="s">
        <v>2</v>
      </c>
      <c r="D2" s="1" t="s">
        <v>3</v>
      </c>
      <c r="E2" s="1" t="s">
        <v>4</v>
      </c>
      <c r="F2" s="2" t="s">
        <v>5</v>
      </c>
      <c r="G2" s="2" t="s">
        <v>6</v>
      </c>
      <c r="H2" s="2" t="s">
        <v>245</v>
      </c>
      <c r="I2" s="2" t="s">
        <v>7</v>
      </c>
      <c r="J2" s="3" t="s">
        <v>8</v>
      </c>
    </row>
    <row r="3" spans="1:10" x14ac:dyDescent="0.35">
      <c r="A3" s="12">
        <v>1</v>
      </c>
      <c r="B3" s="78" t="s">
        <v>9</v>
      </c>
      <c r="C3" s="13" t="s">
        <v>224</v>
      </c>
      <c r="D3" s="13" t="s">
        <v>225</v>
      </c>
      <c r="E3" s="13" t="s">
        <v>14</v>
      </c>
      <c r="F3" s="13" t="s">
        <v>10</v>
      </c>
      <c r="G3" s="13" t="s">
        <v>11</v>
      </c>
      <c r="H3" s="13" t="s">
        <v>249</v>
      </c>
      <c r="I3" s="14" t="s">
        <v>12</v>
      </c>
      <c r="J3" s="15">
        <v>2.2200000000000002</v>
      </c>
    </row>
    <row r="4" spans="1:10" x14ac:dyDescent="0.35">
      <c r="A4" s="16">
        <v>3</v>
      </c>
      <c r="B4" s="79"/>
      <c r="C4" s="10" t="s">
        <v>226</v>
      </c>
      <c r="D4" s="8" t="s">
        <v>232</v>
      </c>
      <c r="E4" s="8" t="s">
        <v>14</v>
      </c>
      <c r="F4" s="8" t="s">
        <v>243</v>
      </c>
      <c r="G4" s="8" t="s">
        <v>238</v>
      </c>
      <c r="H4" s="8" t="s">
        <v>246</v>
      </c>
      <c r="I4" s="9" t="s">
        <v>12</v>
      </c>
      <c r="J4" s="17">
        <v>1.0671250000000001</v>
      </c>
    </row>
    <row r="5" spans="1:10" x14ac:dyDescent="0.35">
      <c r="A5" s="16">
        <v>4</v>
      </c>
      <c r="B5" s="79"/>
      <c r="C5" s="10" t="s">
        <v>227</v>
      </c>
      <c r="D5" s="8" t="s">
        <v>233</v>
      </c>
      <c r="E5" s="8" t="s">
        <v>14</v>
      </c>
      <c r="F5" s="8" t="s">
        <v>10</v>
      </c>
      <c r="G5" s="8" t="s">
        <v>239</v>
      </c>
      <c r="H5" s="8" t="s">
        <v>246</v>
      </c>
      <c r="I5" s="9" t="s">
        <v>12</v>
      </c>
      <c r="J5" s="17">
        <v>1.5631739199999999</v>
      </c>
    </row>
    <row r="6" spans="1:10" x14ac:dyDescent="0.35">
      <c r="A6" s="16">
        <v>5</v>
      </c>
      <c r="B6" s="79"/>
      <c r="C6" s="10" t="s">
        <v>228</v>
      </c>
      <c r="D6" s="8" t="s">
        <v>234</v>
      </c>
      <c r="E6" s="8" t="s">
        <v>14</v>
      </c>
      <c r="F6" s="8" t="s">
        <v>10</v>
      </c>
      <c r="G6" s="8" t="s">
        <v>240</v>
      </c>
      <c r="H6" s="8" t="s">
        <v>246</v>
      </c>
      <c r="I6" s="9" t="s">
        <v>12</v>
      </c>
      <c r="J6" s="17">
        <v>0.46895999999999999</v>
      </c>
    </row>
    <row r="7" spans="1:10" x14ac:dyDescent="0.35">
      <c r="A7" s="16">
        <v>6</v>
      </c>
      <c r="B7" s="79"/>
      <c r="C7" s="10" t="s">
        <v>229</v>
      </c>
      <c r="D7" s="8" t="s">
        <v>235</v>
      </c>
      <c r="E7" s="8" t="s">
        <v>14</v>
      </c>
      <c r="F7" s="8" t="s">
        <v>10</v>
      </c>
      <c r="G7" s="8" t="s">
        <v>241</v>
      </c>
      <c r="H7" s="8" t="s">
        <v>246</v>
      </c>
      <c r="I7" s="9" t="s">
        <v>12</v>
      </c>
      <c r="J7" s="17">
        <v>1.9944999999999999</v>
      </c>
    </row>
    <row r="8" spans="1:10" x14ac:dyDescent="0.35">
      <c r="A8" s="16">
        <v>7</v>
      </c>
      <c r="B8" s="79"/>
      <c r="C8" s="10" t="s">
        <v>230</v>
      </c>
      <c r="D8" s="8" t="s">
        <v>236</v>
      </c>
      <c r="E8" s="8" t="s">
        <v>14</v>
      </c>
      <c r="F8" s="8" t="s">
        <v>10</v>
      </c>
      <c r="G8" s="8" t="s">
        <v>241</v>
      </c>
      <c r="H8" s="8" t="s">
        <v>246</v>
      </c>
      <c r="I8" s="9" t="s">
        <v>12</v>
      </c>
      <c r="J8" s="17">
        <v>0.97010000000000007</v>
      </c>
    </row>
    <row r="9" spans="1:10" ht="15" thickBot="1" x14ac:dyDescent="0.4">
      <c r="A9" s="16">
        <v>8</v>
      </c>
      <c r="B9" s="80"/>
      <c r="C9" s="19" t="s">
        <v>231</v>
      </c>
      <c r="D9" s="18" t="s">
        <v>237</v>
      </c>
      <c r="E9" s="18" t="s">
        <v>14</v>
      </c>
      <c r="F9" s="18" t="s">
        <v>244</v>
      </c>
      <c r="G9" s="18" t="s">
        <v>242</v>
      </c>
      <c r="H9" s="18" t="s">
        <v>246</v>
      </c>
      <c r="I9" s="20" t="s">
        <v>12</v>
      </c>
      <c r="J9" s="21">
        <v>0.64800000000000002</v>
      </c>
    </row>
    <row r="10" spans="1:10" x14ac:dyDescent="0.35">
      <c r="A10" s="16">
        <v>9</v>
      </c>
      <c r="B10" s="78" t="s">
        <v>13</v>
      </c>
      <c r="C10" s="13" t="s">
        <v>29</v>
      </c>
      <c r="D10" s="13"/>
      <c r="E10" s="13" t="s">
        <v>311</v>
      </c>
      <c r="F10" s="13"/>
      <c r="G10" s="13"/>
      <c r="H10" s="13"/>
      <c r="I10" s="14" t="s">
        <v>12</v>
      </c>
      <c r="J10" s="15">
        <v>1.8</v>
      </c>
    </row>
    <row r="11" spans="1:10" x14ac:dyDescent="0.35">
      <c r="A11" s="16">
        <v>10</v>
      </c>
      <c r="B11" s="79"/>
      <c r="C11" s="11" t="s">
        <v>219</v>
      </c>
      <c r="D11" s="8" t="s">
        <v>15</v>
      </c>
      <c r="E11" s="8" t="s">
        <v>311</v>
      </c>
      <c r="F11" s="8" t="s">
        <v>16</v>
      </c>
      <c r="G11" s="8" t="s">
        <v>17</v>
      </c>
      <c r="H11" s="8" t="s">
        <v>249</v>
      </c>
      <c r="I11" s="9" t="s">
        <v>12</v>
      </c>
      <c r="J11" s="17">
        <v>0.35</v>
      </c>
    </row>
    <row r="12" spans="1:10" x14ac:dyDescent="0.35">
      <c r="A12" s="16">
        <v>11</v>
      </c>
      <c r="B12" s="79"/>
      <c r="C12" s="8" t="s">
        <v>220</v>
      </c>
      <c r="D12" s="8" t="s">
        <v>43</v>
      </c>
      <c r="E12" s="8" t="s">
        <v>311</v>
      </c>
      <c r="F12" s="8" t="s">
        <v>50</v>
      </c>
      <c r="G12" s="8" t="s">
        <v>62</v>
      </c>
      <c r="H12" s="8" t="s">
        <v>249</v>
      </c>
      <c r="I12" s="9" t="s">
        <v>12</v>
      </c>
      <c r="J12" s="17">
        <v>1</v>
      </c>
    </row>
    <row r="13" spans="1:10" x14ac:dyDescent="0.35">
      <c r="A13" s="16">
        <v>12</v>
      </c>
      <c r="B13" s="79"/>
      <c r="C13" s="8" t="s">
        <v>221</v>
      </c>
      <c r="D13" s="8" t="s">
        <v>55</v>
      </c>
      <c r="E13" s="8" t="s">
        <v>311</v>
      </c>
      <c r="F13" s="8" t="s">
        <v>56</v>
      </c>
      <c r="G13" s="8" t="s">
        <v>58</v>
      </c>
      <c r="H13" s="8" t="s">
        <v>246</v>
      </c>
      <c r="I13" s="9" t="s">
        <v>12</v>
      </c>
      <c r="J13" s="17">
        <v>3</v>
      </c>
    </row>
    <row r="14" spans="1:10" x14ac:dyDescent="0.35">
      <c r="A14" s="16">
        <v>13</v>
      </c>
      <c r="B14" s="79"/>
      <c r="C14" s="8" t="s">
        <v>35</v>
      </c>
      <c r="D14" s="8" t="s">
        <v>41</v>
      </c>
      <c r="E14" s="8" t="s">
        <v>311</v>
      </c>
      <c r="F14" s="8" t="s">
        <v>48</v>
      </c>
      <c r="G14" s="8" t="s">
        <v>60</v>
      </c>
      <c r="H14" s="8" t="s">
        <v>247</v>
      </c>
      <c r="I14" s="9" t="s">
        <v>12</v>
      </c>
      <c r="J14" s="17">
        <v>0.5</v>
      </c>
    </row>
    <row r="15" spans="1:10" x14ac:dyDescent="0.35">
      <c r="A15" s="16">
        <v>14</v>
      </c>
      <c r="B15" s="79"/>
      <c r="C15" s="11" t="s">
        <v>222</v>
      </c>
      <c r="D15" s="8" t="s">
        <v>18</v>
      </c>
      <c r="E15" s="8" t="s">
        <v>311</v>
      </c>
      <c r="F15" s="8" t="s">
        <v>19</v>
      </c>
      <c r="G15" s="8" t="s">
        <v>20</v>
      </c>
      <c r="H15" s="8" t="s">
        <v>247</v>
      </c>
      <c r="I15" s="9" t="s">
        <v>12</v>
      </c>
      <c r="J15" s="17">
        <v>7.5</v>
      </c>
    </row>
    <row r="16" spans="1:10" x14ac:dyDescent="0.35">
      <c r="A16" s="16">
        <v>15</v>
      </c>
      <c r="B16" s="79"/>
      <c r="C16" s="11" t="s">
        <v>21</v>
      </c>
      <c r="D16" s="8" t="s">
        <v>22</v>
      </c>
      <c r="E16" s="8" t="s">
        <v>311</v>
      </c>
      <c r="F16" s="8" t="s">
        <v>23</v>
      </c>
      <c r="G16" s="8" t="s">
        <v>24</v>
      </c>
      <c r="H16" s="8" t="s">
        <v>249</v>
      </c>
      <c r="I16" s="9" t="s">
        <v>12</v>
      </c>
      <c r="J16" s="17">
        <v>5.4</v>
      </c>
    </row>
    <row r="17" spans="1:10" x14ac:dyDescent="0.35">
      <c r="A17" s="16">
        <v>16</v>
      </c>
      <c r="B17" s="79"/>
      <c r="C17" s="11" t="s">
        <v>25</v>
      </c>
      <c r="D17" s="8" t="s">
        <v>26</v>
      </c>
      <c r="E17" s="8" t="s">
        <v>311</v>
      </c>
      <c r="F17" s="8" t="s">
        <v>27</v>
      </c>
      <c r="G17" s="8" t="s">
        <v>28</v>
      </c>
      <c r="H17" s="8" t="s">
        <v>247</v>
      </c>
      <c r="I17" s="9" t="s">
        <v>12</v>
      </c>
      <c r="J17" s="17">
        <v>3.4</v>
      </c>
    </row>
    <row r="18" spans="1:10" x14ac:dyDescent="0.35">
      <c r="A18" s="16">
        <v>17</v>
      </c>
      <c r="B18" s="79"/>
      <c r="C18" s="10" t="s">
        <v>25</v>
      </c>
      <c r="D18" s="8" t="s">
        <v>26</v>
      </c>
      <c r="E18" s="8" t="s">
        <v>311</v>
      </c>
      <c r="F18" s="8" t="s">
        <v>27</v>
      </c>
      <c r="G18" s="8" t="s">
        <v>28</v>
      </c>
      <c r="H18" s="8" t="s">
        <v>247</v>
      </c>
      <c r="I18" s="9" t="s">
        <v>12</v>
      </c>
      <c r="J18" s="17">
        <v>12.3</v>
      </c>
    </row>
    <row r="19" spans="1:10" x14ac:dyDescent="0.35">
      <c r="A19" s="16">
        <v>18</v>
      </c>
      <c r="B19" s="79"/>
      <c r="C19" s="10" t="s">
        <v>30</v>
      </c>
      <c r="D19" s="8" t="s">
        <v>31</v>
      </c>
      <c r="E19" s="8" t="s">
        <v>311</v>
      </c>
      <c r="F19" s="8" t="s">
        <v>32</v>
      </c>
      <c r="G19" s="8" t="s">
        <v>33</v>
      </c>
      <c r="H19" s="8" t="s">
        <v>247</v>
      </c>
      <c r="I19" s="9" t="s">
        <v>12</v>
      </c>
      <c r="J19" s="17">
        <v>11.612838236229509</v>
      </c>
    </row>
    <row r="20" spans="1:10" x14ac:dyDescent="0.35">
      <c r="A20" s="16">
        <v>19</v>
      </c>
      <c r="B20" s="79"/>
      <c r="C20" s="10" t="s">
        <v>38</v>
      </c>
      <c r="D20" s="8" t="s">
        <v>46</v>
      </c>
      <c r="E20" s="8" t="s">
        <v>311</v>
      </c>
      <c r="F20" s="8" t="s">
        <v>53</v>
      </c>
      <c r="G20" s="8" t="s">
        <v>65</v>
      </c>
      <c r="H20" s="8" t="s">
        <v>249</v>
      </c>
      <c r="I20" s="9" t="s">
        <v>12</v>
      </c>
      <c r="J20" s="17">
        <v>0.5</v>
      </c>
    </row>
    <row r="21" spans="1:10" x14ac:dyDescent="0.35">
      <c r="A21" s="16">
        <v>20</v>
      </c>
      <c r="B21" s="79"/>
      <c r="C21" s="10" t="s">
        <v>39</v>
      </c>
      <c r="D21" s="8" t="s">
        <v>47</v>
      </c>
      <c r="E21" s="8" t="s">
        <v>311</v>
      </c>
      <c r="F21" s="8" t="s">
        <v>54</v>
      </c>
      <c r="G21" s="8" t="s">
        <v>66</v>
      </c>
      <c r="H21" s="8" t="s">
        <v>249</v>
      </c>
      <c r="I21" s="9" t="s">
        <v>12</v>
      </c>
      <c r="J21" s="17">
        <v>2.85</v>
      </c>
    </row>
    <row r="22" spans="1:10" x14ac:dyDescent="0.35">
      <c r="A22" s="16">
        <v>21</v>
      </c>
      <c r="B22" s="79"/>
      <c r="C22" s="10" t="s">
        <v>36</v>
      </c>
      <c r="D22" s="8" t="s">
        <v>42</v>
      </c>
      <c r="E22" s="8" t="s">
        <v>311</v>
      </c>
      <c r="F22" s="8" t="s">
        <v>49</v>
      </c>
      <c r="G22" s="8" t="s">
        <v>61</v>
      </c>
      <c r="H22" s="8" t="s">
        <v>246</v>
      </c>
      <c r="I22" s="9" t="s">
        <v>12</v>
      </c>
      <c r="J22" s="17">
        <v>0.20901639344262249</v>
      </c>
    </row>
    <row r="23" spans="1:10" x14ac:dyDescent="0.35">
      <c r="A23" s="16">
        <v>22</v>
      </c>
      <c r="B23" s="79"/>
      <c r="C23" s="10" t="s">
        <v>37</v>
      </c>
      <c r="D23" s="8" t="s">
        <v>44</v>
      </c>
      <c r="E23" s="8" t="s">
        <v>311</v>
      </c>
      <c r="F23" s="8" t="s">
        <v>51</v>
      </c>
      <c r="G23" s="8" t="s">
        <v>63</v>
      </c>
      <c r="H23" s="8" t="s">
        <v>246</v>
      </c>
      <c r="I23" s="9" t="s">
        <v>12</v>
      </c>
      <c r="J23" s="17">
        <v>0.1</v>
      </c>
    </row>
    <row r="24" spans="1:10" x14ac:dyDescent="0.35">
      <c r="A24" s="16">
        <v>23</v>
      </c>
      <c r="B24" s="79"/>
      <c r="C24" s="11" t="s">
        <v>223</v>
      </c>
      <c r="D24" s="8" t="s">
        <v>45</v>
      </c>
      <c r="E24" s="8" t="s">
        <v>311</v>
      </c>
      <c r="F24" s="8" t="s">
        <v>52</v>
      </c>
      <c r="G24" s="8" t="s">
        <v>64</v>
      </c>
      <c r="H24" s="8" t="s">
        <v>246</v>
      </c>
      <c r="I24" s="9" t="s">
        <v>12</v>
      </c>
      <c r="J24" s="17">
        <v>1.0340327952057624</v>
      </c>
    </row>
    <row r="25" spans="1:10" ht="15" thickBot="1" x14ac:dyDescent="0.4">
      <c r="A25" s="16">
        <v>24</v>
      </c>
      <c r="B25" s="80"/>
      <c r="C25" s="19" t="s">
        <v>34</v>
      </c>
      <c r="D25" s="18" t="s">
        <v>40</v>
      </c>
      <c r="E25" s="18" t="s">
        <v>311</v>
      </c>
      <c r="F25" s="18" t="s">
        <v>57</v>
      </c>
      <c r="G25" s="18" t="s">
        <v>59</v>
      </c>
      <c r="H25" s="18" t="s">
        <v>249</v>
      </c>
      <c r="I25" s="20" t="s">
        <v>12</v>
      </c>
      <c r="J25" s="21">
        <v>1</v>
      </c>
    </row>
    <row r="26" spans="1:10" ht="15" thickBot="1" x14ac:dyDescent="0.4">
      <c r="A26" s="16">
        <v>25</v>
      </c>
      <c r="B26" s="28" t="s">
        <v>69</v>
      </c>
      <c r="C26" s="22" t="s">
        <v>68</v>
      </c>
      <c r="D26" s="22"/>
      <c r="E26" s="22" t="s">
        <v>299</v>
      </c>
      <c r="F26" s="22"/>
      <c r="G26" s="22"/>
      <c r="H26" s="22"/>
      <c r="I26" s="23" t="s">
        <v>12</v>
      </c>
      <c r="J26" s="24">
        <f>48.85-10</f>
        <v>38.85</v>
      </c>
    </row>
    <row r="27" spans="1:10" x14ac:dyDescent="0.35">
      <c r="A27" s="16">
        <v>26</v>
      </c>
      <c r="B27" s="78" t="s">
        <v>67</v>
      </c>
      <c r="C27" s="13" t="s">
        <v>70</v>
      </c>
      <c r="D27" s="13" t="s">
        <v>261</v>
      </c>
      <c r="E27" s="13" t="s">
        <v>100</v>
      </c>
      <c r="F27" s="13" t="s">
        <v>253</v>
      </c>
      <c r="G27" s="13" t="s">
        <v>254</v>
      </c>
      <c r="H27" s="13" t="s">
        <v>249</v>
      </c>
      <c r="I27" s="14" t="s">
        <v>12</v>
      </c>
      <c r="J27" s="15">
        <v>2.08</v>
      </c>
    </row>
    <row r="28" spans="1:10" x14ac:dyDescent="0.35">
      <c r="A28" s="16">
        <v>27</v>
      </c>
      <c r="B28" s="79"/>
      <c r="C28" s="8" t="s">
        <v>71</v>
      </c>
      <c r="D28" s="8" t="s">
        <v>262</v>
      </c>
      <c r="E28" s="8" t="s">
        <v>100</v>
      </c>
      <c r="F28" s="8" t="s">
        <v>255</v>
      </c>
      <c r="G28" s="8" t="s">
        <v>256</v>
      </c>
      <c r="H28" s="8" t="s">
        <v>246</v>
      </c>
      <c r="I28" s="9" t="s">
        <v>12</v>
      </c>
      <c r="J28" s="17">
        <v>1.58</v>
      </c>
    </row>
    <row r="29" spans="1:10" x14ac:dyDescent="0.35">
      <c r="A29" s="16">
        <v>28</v>
      </c>
      <c r="B29" s="79"/>
      <c r="C29" s="8" t="s">
        <v>72</v>
      </c>
      <c r="D29" s="8" t="s">
        <v>263</v>
      </c>
      <c r="E29" s="8" t="s">
        <v>100</v>
      </c>
      <c r="F29" s="8" t="s">
        <v>257</v>
      </c>
      <c r="G29" s="8" t="s">
        <v>258</v>
      </c>
      <c r="H29" s="8" t="s">
        <v>246</v>
      </c>
      <c r="I29" s="9" t="s">
        <v>12</v>
      </c>
      <c r="J29" s="17">
        <v>1.73</v>
      </c>
    </row>
    <row r="30" spans="1:10" x14ac:dyDescent="0.35">
      <c r="A30" s="16">
        <v>29</v>
      </c>
      <c r="B30" s="79"/>
      <c r="C30" s="8" t="s">
        <v>250</v>
      </c>
      <c r="D30" s="8" t="s">
        <v>265</v>
      </c>
      <c r="E30" s="8" t="s">
        <v>100</v>
      </c>
      <c r="F30" s="8" t="s">
        <v>267</v>
      </c>
      <c r="G30" s="8"/>
      <c r="H30" s="8" t="s">
        <v>246</v>
      </c>
      <c r="I30" s="9" t="s">
        <v>12</v>
      </c>
      <c r="J30" s="17">
        <v>1.5</v>
      </c>
    </row>
    <row r="31" spans="1:10" x14ac:dyDescent="0.35">
      <c r="A31" s="16">
        <v>30</v>
      </c>
      <c r="B31" s="79"/>
      <c r="C31" s="8" t="s">
        <v>74</v>
      </c>
      <c r="D31" s="8" t="s">
        <v>266</v>
      </c>
      <c r="E31" s="8" t="s">
        <v>100</v>
      </c>
      <c r="F31" s="8" t="s">
        <v>268</v>
      </c>
      <c r="G31" s="8"/>
      <c r="H31" s="8" t="s">
        <v>246</v>
      </c>
      <c r="I31" s="9" t="s">
        <v>12</v>
      </c>
      <c r="J31" s="17">
        <v>4.05</v>
      </c>
    </row>
    <row r="32" spans="1:10" x14ac:dyDescent="0.35">
      <c r="A32" s="16">
        <v>31</v>
      </c>
      <c r="B32" s="79"/>
      <c r="C32" s="8" t="s">
        <v>75</v>
      </c>
      <c r="D32" s="8" t="s">
        <v>269</v>
      </c>
      <c r="E32" s="8" t="s">
        <v>100</v>
      </c>
      <c r="F32" s="8" t="s">
        <v>270</v>
      </c>
      <c r="G32" s="8"/>
      <c r="H32" s="8" t="s">
        <v>246</v>
      </c>
      <c r="I32" s="9" t="s">
        <v>12</v>
      </c>
      <c r="J32" s="17">
        <v>0.34</v>
      </c>
    </row>
    <row r="33" spans="1:10" x14ac:dyDescent="0.35">
      <c r="A33" s="16">
        <v>32</v>
      </c>
      <c r="B33" s="79"/>
      <c r="C33" s="8" t="s">
        <v>76</v>
      </c>
      <c r="D33" s="8" t="s">
        <v>271</v>
      </c>
      <c r="E33" s="8" t="s">
        <v>100</v>
      </c>
      <c r="F33" s="8" t="s">
        <v>272</v>
      </c>
      <c r="G33" s="8"/>
      <c r="H33" s="8" t="s">
        <v>249</v>
      </c>
      <c r="I33" s="9" t="s">
        <v>12</v>
      </c>
      <c r="J33" s="17">
        <v>4.9000000000000004</v>
      </c>
    </row>
    <row r="34" spans="1:10" x14ac:dyDescent="0.35">
      <c r="A34" s="16">
        <v>33</v>
      </c>
      <c r="B34" s="79"/>
      <c r="C34" s="8" t="s">
        <v>77</v>
      </c>
      <c r="D34" s="8" t="s">
        <v>273</v>
      </c>
      <c r="E34" s="8" t="s">
        <v>100</v>
      </c>
      <c r="F34" s="8" t="s">
        <v>274</v>
      </c>
      <c r="G34" s="8"/>
      <c r="H34" s="8" t="s">
        <v>246</v>
      </c>
      <c r="I34" s="9" t="s">
        <v>12</v>
      </c>
      <c r="J34" s="17">
        <v>0.3</v>
      </c>
    </row>
    <row r="35" spans="1:10" x14ac:dyDescent="0.35">
      <c r="A35" s="16">
        <v>34</v>
      </c>
      <c r="B35" s="79"/>
      <c r="C35" s="8" t="s">
        <v>78</v>
      </c>
      <c r="D35" s="8"/>
      <c r="E35" s="8" t="s">
        <v>100</v>
      </c>
      <c r="F35" s="8"/>
      <c r="G35" s="8"/>
      <c r="H35" s="8" t="s">
        <v>246</v>
      </c>
      <c r="I35" s="9" t="s">
        <v>12</v>
      </c>
      <c r="J35" s="17">
        <v>0.15</v>
      </c>
    </row>
    <row r="36" spans="1:10" x14ac:dyDescent="0.35">
      <c r="A36" s="16">
        <v>35</v>
      </c>
      <c r="B36" s="79"/>
      <c r="C36" s="10" t="s">
        <v>79</v>
      </c>
      <c r="D36" s="8" t="s">
        <v>280</v>
      </c>
      <c r="E36" s="8" t="s">
        <v>104</v>
      </c>
      <c r="F36" s="8" t="s">
        <v>275</v>
      </c>
      <c r="G36" s="8" t="s">
        <v>215</v>
      </c>
      <c r="H36" s="8" t="s">
        <v>246</v>
      </c>
      <c r="I36" s="9" t="s">
        <v>12</v>
      </c>
      <c r="J36" s="17">
        <v>2.024</v>
      </c>
    </row>
    <row r="37" spans="1:10" x14ac:dyDescent="0.35">
      <c r="A37" s="16">
        <v>36</v>
      </c>
      <c r="B37" s="79"/>
      <c r="C37" s="10" t="s">
        <v>80</v>
      </c>
      <c r="D37" s="8" t="s">
        <v>281</v>
      </c>
      <c r="E37" s="8" t="s">
        <v>104</v>
      </c>
      <c r="F37" s="8" t="s">
        <v>276</v>
      </c>
      <c r="G37" s="8" t="s">
        <v>215</v>
      </c>
      <c r="H37" s="8" t="s">
        <v>246</v>
      </c>
      <c r="I37" s="9" t="s">
        <v>12</v>
      </c>
      <c r="J37" s="17">
        <v>2.72</v>
      </c>
    </row>
    <row r="38" spans="1:10" x14ac:dyDescent="0.35">
      <c r="A38" s="16">
        <v>37</v>
      </c>
      <c r="B38" s="79"/>
      <c r="C38" s="10" t="s">
        <v>82</v>
      </c>
      <c r="D38" s="8" t="s">
        <v>279</v>
      </c>
      <c r="E38" s="8" t="s">
        <v>104</v>
      </c>
      <c r="F38" s="8" t="s">
        <v>278</v>
      </c>
      <c r="G38" s="8" t="s">
        <v>282</v>
      </c>
      <c r="H38" s="8" t="s">
        <v>246</v>
      </c>
      <c r="I38" s="9" t="s">
        <v>12</v>
      </c>
      <c r="J38" s="17">
        <v>0.52400000000000002</v>
      </c>
    </row>
    <row r="39" spans="1:10" x14ac:dyDescent="0.35">
      <c r="A39" s="16">
        <v>38</v>
      </c>
      <c r="B39" s="79"/>
      <c r="C39" s="10" t="s">
        <v>83</v>
      </c>
      <c r="D39" s="8" t="s">
        <v>283</v>
      </c>
      <c r="E39" s="8" t="s">
        <v>104</v>
      </c>
      <c r="F39" s="8" t="s">
        <v>278</v>
      </c>
      <c r="G39" s="8" t="s">
        <v>282</v>
      </c>
      <c r="H39" s="8" t="s">
        <v>246</v>
      </c>
      <c r="I39" s="9" t="s">
        <v>12</v>
      </c>
      <c r="J39" s="17">
        <v>0.25</v>
      </c>
    </row>
    <row r="40" spans="1:10" x14ac:dyDescent="0.35">
      <c r="A40" s="16">
        <v>39</v>
      </c>
      <c r="B40" s="79"/>
      <c r="C40" s="10" t="s">
        <v>84</v>
      </c>
      <c r="D40" s="8" t="s">
        <v>284</v>
      </c>
      <c r="E40" s="8" t="s">
        <v>104</v>
      </c>
      <c r="F40" s="8" t="s">
        <v>285</v>
      </c>
      <c r="G40" s="8" t="s">
        <v>286</v>
      </c>
      <c r="H40" s="8" t="s">
        <v>246</v>
      </c>
      <c r="I40" s="9" t="s">
        <v>12</v>
      </c>
      <c r="J40" s="17">
        <v>0.16450000000000001</v>
      </c>
    </row>
    <row r="41" spans="1:10" x14ac:dyDescent="0.35">
      <c r="A41" s="16">
        <v>40</v>
      </c>
      <c r="B41" s="79"/>
      <c r="C41" s="10" t="s">
        <v>85</v>
      </c>
      <c r="D41" s="8" t="s">
        <v>287</v>
      </c>
      <c r="E41" s="8" t="s">
        <v>104</v>
      </c>
      <c r="F41" s="8" t="s">
        <v>309</v>
      </c>
      <c r="G41" s="8" t="s">
        <v>310</v>
      </c>
      <c r="H41" s="8" t="s">
        <v>246</v>
      </c>
      <c r="I41" s="9" t="s">
        <v>12</v>
      </c>
      <c r="J41" s="17">
        <v>0.28199999999999997</v>
      </c>
    </row>
    <row r="42" spans="1:10" x14ac:dyDescent="0.35">
      <c r="A42" s="16">
        <v>41</v>
      </c>
      <c r="B42" s="79"/>
      <c r="C42" s="10" t="s">
        <v>86</v>
      </c>
      <c r="D42" s="8"/>
      <c r="E42" s="8" t="s">
        <v>67</v>
      </c>
      <c r="F42" s="8"/>
      <c r="G42" s="8"/>
      <c r="H42" s="8" t="s">
        <v>246</v>
      </c>
      <c r="I42" s="9" t="s">
        <v>12</v>
      </c>
      <c r="J42" s="17">
        <v>0.379</v>
      </c>
    </row>
    <row r="43" spans="1:10" x14ac:dyDescent="0.35">
      <c r="A43" s="16">
        <v>42</v>
      </c>
      <c r="B43" s="79"/>
      <c r="C43" s="10" t="s">
        <v>87</v>
      </c>
      <c r="D43" s="8" t="s">
        <v>288</v>
      </c>
      <c r="E43" s="8" t="s">
        <v>104</v>
      </c>
      <c r="F43" s="8" t="s">
        <v>215</v>
      </c>
      <c r="G43" s="8" t="s">
        <v>289</v>
      </c>
      <c r="H43" s="8" t="s">
        <v>246</v>
      </c>
      <c r="I43" s="9" t="s">
        <v>12</v>
      </c>
      <c r="J43" s="17">
        <v>0.24</v>
      </c>
    </row>
    <row r="44" spans="1:10" x14ac:dyDescent="0.35">
      <c r="A44" s="16">
        <v>43</v>
      </c>
      <c r="B44" s="79"/>
      <c r="C44" s="10" t="s">
        <v>88</v>
      </c>
      <c r="D44" s="8" t="s">
        <v>293</v>
      </c>
      <c r="E44" s="8" t="s">
        <v>299</v>
      </c>
      <c r="F44" s="8" t="s">
        <v>292</v>
      </c>
      <c r="G44" s="8" t="s">
        <v>292</v>
      </c>
      <c r="H44" s="8" t="s">
        <v>249</v>
      </c>
      <c r="I44" s="9" t="s">
        <v>12</v>
      </c>
      <c r="J44" s="17">
        <v>0.37</v>
      </c>
    </row>
    <row r="45" spans="1:10" x14ac:dyDescent="0.35">
      <c r="A45" s="16">
        <v>44</v>
      </c>
      <c r="B45" s="79"/>
      <c r="C45" s="10" t="s">
        <v>90</v>
      </c>
      <c r="D45" s="8" t="s">
        <v>295</v>
      </c>
      <c r="E45" s="8" t="s">
        <v>299</v>
      </c>
      <c r="F45" s="8"/>
      <c r="G45" s="8" t="s">
        <v>294</v>
      </c>
      <c r="H45" s="8" t="s">
        <v>246</v>
      </c>
      <c r="I45" s="9" t="s">
        <v>12</v>
      </c>
      <c r="J45" s="17">
        <v>0.35</v>
      </c>
    </row>
    <row r="46" spans="1:10" x14ac:dyDescent="0.35">
      <c r="A46" s="16">
        <v>45</v>
      </c>
      <c r="B46" s="79"/>
      <c r="C46" s="10" t="s">
        <v>91</v>
      </c>
      <c r="D46" s="8" t="s">
        <v>297</v>
      </c>
      <c r="E46" s="8" t="s">
        <v>299</v>
      </c>
      <c r="F46" s="8"/>
      <c r="G46" s="8" t="s">
        <v>296</v>
      </c>
      <c r="H46" s="8" t="s">
        <v>246</v>
      </c>
      <c r="I46" s="9" t="s">
        <v>12</v>
      </c>
      <c r="J46" s="17">
        <v>9.7676079999999998E-2</v>
      </c>
    </row>
    <row r="47" spans="1:10" x14ac:dyDescent="0.35">
      <c r="A47" s="16">
        <v>46</v>
      </c>
      <c r="B47" s="79"/>
      <c r="C47" s="10" t="s">
        <v>92</v>
      </c>
      <c r="D47" s="8" t="s">
        <v>297</v>
      </c>
      <c r="E47" s="8" t="s">
        <v>299</v>
      </c>
      <c r="F47" s="8"/>
      <c r="G47" s="8" t="s">
        <v>298</v>
      </c>
      <c r="H47" s="8" t="s">
        <v>246</v>
      </c>
      <c r="I47" s="9" t="s">
        <v>12</v>
      </c>
      <c r="J47" s="17">
        <v>0.64600000000000002</v>
      </c>
    </row>
    <row r="48" spans="1:10" x14ac:dyDescent="0.35">
      <c r="A48" s="16">
        <v>47</v>
      </c>
      <c r="B48" s="79"/>
      <c r="C48" s="10" t="s">
        <v>93</v>
      </c>
      <c r="D48" s="8" t="s">
        <v>295</v>
      </c>
      <c r="E48" s="8" t="s">
        <v>299</v>
      </c>
      <c r="F48" s="8"/>
      <c r="G48" s="8" t="s">
        <v>300</v>
      </c>
      <c r="H48" s="8" t="s">
        <v>246</v>
      </c>
      <c r="I48" s="9" t="s">
        <v>12</v>
      </c>
      <c r="J48" s="17">
        <v>0.66500000000000004</v>
      </c>
    </row>
    <row r="49" spans="1:10" x14ac:dyDescent="0.35">
      <c r="A49" s="16">
        <v>48</v>
      </c>
      <c r="B49" s="79"/>
      <c r="C49" s="10" t="s">
        <v>94</v>
      </c>
      <c r="D49" s="8" t="s">
        <v>302</v>
      </c>
      <c r="E49" s="8" t="s">
        <v>299</v>
      </c>
      <c r="F49" s="8"/>
      <c r="G49" s="8" t="s">
        <v>301</v>
      </c>
      <c r="H49" s="8" t="s">
        <v>247</v>
      </c>
      <c r="I49" s="9" t="s">
        <v>12</v>
      </c>
      <c r="J49" s="17">
        <v>0.03</v>
      </c>
    </row>
    <row r="50" spans="1:10" x14ac:dyDescent="0.35">
      <c r="A50" s="16">
        <v>49</v>
      </c>
      <c r="B50" s="79"/>
      <c r="C50" s="10" t="s">
        <v>95</v>
      </c>
      <c r="D50" s="8" t="s">
        <v>302</v>
      </c>
      <c r="E50" s="8" t="s">
        <v>299</v>
      </c>
      <c r="F50" s="8"/>
      <c r="G50" s="8" t="s">
        <v>303</v>
      </c>
      <c r="H50" s="8" t="s">
        <v>246</v>
      </c>
      <c r="I50" s="9" t="s">
        <v>12</v>
      </c>
      <c r="J50" s="17">
        <v>0.28000000000000003</v>
      </c>
    </row>
    <row r="51" spans="1:10" x14ac:dyDescent="0.35">
      <c r="A51" s="16">
        <v>50</v>
      </c>
      <c r="B51" s="79"/>
      <c r="C51" s="10" t="s">
        <v>98</v>
      </c>
      <c r="D51" s="8"/>
      <c r="E51" s="8" t="s">
        <v>67</v>
      </c>
      <c r="F51" s="8"/>
      <c r="G51" s="8"/>
      <c r="H51" s="8" t="s">
        <v>246</v>
      </c>
      <c r="I51" s="9" t="s">
        <v>12</v>
      </c>
      <c r="J51" s="17">
        <v>0.69699999999999995</v>
      </c>
    </row>
    <row r="52" spans="1:10" x14ac:dyDescent="0.35">
      <c r="A52" s="16">
        <v>51</v>
      </c>
      <c r="B52" s="79"/>
      <c r="C52" s="10" t="s">
        <v>99</v>
      </c>
      <c r="D52" s="8"/>
      <c r="E52" s="8" t="s">
        <v>104</v>
      </c>
      <c r="F52" s="8"/>
      <c r="G52" s="8"/>
      <c r="H52" s="8" t="s">
        <v>249</v>
      </c>
      <c r="I52" s="9" t="s">
        <v>12</v>
      </c>
      <c r="J52" s="17">
        <v>0.4</v>
      </c>
    </row>
    <row r="53" spans="1:10" x14ac:dyDescent="0.35">
      <c r="A53" s="16">
        <v>52</v>
      </c>
      <c r="B53" s="79"/>
      <c r="C53" s="10" t="s">
        <v>252</v>
      </c>
      <c r="D53" s="8"/>
      <c r="E53" s="8" t="s">
        <v>299</v>
      </c>
      <c r="F53" s="8"/>
      <c r="G53" s="8" t="s">
        <v>307</v>
      </c>
      <c r="H53" s="8" t="s">
        <v>246</v>
      </c>
      <c r="I53" s="9" t="s">
        <v>12</v>
      </c>
      <c r="J53" s="17">
        <v>0.5</v>
      </c>
    </row>
    <row r="54" spans="1:10" x14ac:dyDescent="0.35">
      <c r="A54" s="16">
        <v>53</v>
      </c>
      <c r="B54" s="79"/>
      <c r="C54" s="10" t="s">
        <v>96</v>
      </c>
      <c r="D54" s="8" t="s">
        <v>295</v>
      </c>
      <c r="E54" s="8" t="s">
        <v>299</v>
      </c>
      <c r="F54" s="8"/>
      <c r="G54" s="8" t="s">
        <v>304</v>
      </c>
      <c r="H54" s="8" t="s">
        <v>249</v>
      </c>
      <c r="I54" s="9" t="s">
        <v>12</v>
      </c>
      <c r="J54" s="17">
        <v>1.0164035300000001</v>
      </c>
    </row>
    <row r="55" spans="1:10" x14ac:dyDescent="0.35">
      <c r="A55" s="16">
        <v>54</v>
      </c>
      <c r="B55" s="79"/>
      <c r="C55" s="10" t="s">
        <v>97</v>
      </c>
      <c r="D55" s="8" t="s">
        <v>305</v>
      </c>
      <c r="E55" s="8" t="s">
        <v>299</v>
      </c>
      <c r="F55" s="8"/>
      <c r="G55" s="8" t="s">
        <v>306</v>
      </c>
      <c r="H55" s="8" t="s">
        <v>249</v>
      </c>
      <c r="I55" s="9" t="s">
        <v>12</v>
      </c>
      <c r="J55" s="17">
        <v>0.42</v>
      </c>
    </row>
    <row r="56" spans="1:10" x14ac:dyDescent="0.35">
      <c r="A56" s="16">
        <v>55</v>
      </c>
      <c r="B56" s="79"/>
      <c r="C56" s="10" t="s">
        <v>252</v>
      </c>
      <c r="D56" s="8"/>
      <c r="E56" s="8" t="s">
        <v>299</v>
      </c>
      <c r="F56" s="8"/>
      <c r="G56" s="8" t="s">
        <v>307</v>
      </c>
      <c r="H56" s="8" t="s">
        <v>246</v>
      </c>
      <c r="I56" s="9" t="s">
        <v>12</v>
      </c>
      <c r="J56" s="17">
        <v>0.5</v>
      </c>
    </row>
    <row r="57" spans="1:10" x14ac:dyDescent="0.35">
      <c r="A57" s="16">
        <v>56</v>
      </c>
      <c r="B57" s="79"/>
      <c r="C57" s="10" t="s">
        <v>73</v>
      </c>
      <c r="D57" s="8" t="s">
        <v>264</v>
      </c>
      <c r="E57" s="8" t="s">
        <v>100</v>
      </c>
      <c r="F57" s="8" t="s">
        <v>259</v>
      </c>
      <c r="G57" s="8" t="s">
        <v>260</v>
      </c>
      <c r="H57" s="8" t="s">
        <v>249</v>
      </c>
      <c r="I57" s="9" t="s">
        <v>12</v>
      </c>
      <c r="J57" s="17">
        <v>10.84</v>
      </c>
    </row>
    <row r="58" spans="1:10" x14ac:dyDescent="0.35">
      <c r="A58" s="16">
        <v>57</v>
      </c>
      <c r="B58" s="79"/>
      <c r="C58" s="10" t="s">
        <v>251</v>
      </c>
      <c r="D58" s="8" t="s">
        <v>265</v>
      </c>
      <c r="E58" s="8" t="s">
        <v>100</v>
      </c>
      <c r="F58" s="8" t="s">
        <v>267</v>
      </c>
      <c r="G58" s="8"/>
      <c r="H58" s="8" t="s">
        <v>246</v>
      </c>
      <c r="I58" s="9" t="s">
        <v>12</v>
      </c>
      <c r="J58" s="17">
        <v>3.25</v>
      </c>
    </row>
    <row r="59" spans="1:10" x14ac:dyDescent="0.35">
      <c r="A59" s="16">
        <v>58</v>
      </c>
      <c r="B59" s="79"/>
      <c r="C59" s="10" t="s">
        <v>89</v>
      </c>
      <c r="D59" s="8" t="s">
        <v>290</v>
      </c>
      <c r="E59" s="8" t="s">
        <v>299</v>
      </c>
      <c r="F59" s="8" t="s">
        <v>291</v>
      </c>
      <c r="G59" s="8" t="s">
        <v>291</v>
      </c>
      <c r="H59" s="8" t="s">
        <v>246</v>
      </c>
      <c r="I59" s="9" t="s">
        <v>12</v>
      </c>
      <c r="J59" s="17">
        <v>1</v>
      </c>
    </row>
    <row r="60" spans="1:10" ht="15" thickBot="1" x14ac:dyDescent="0.4">
      <c r="A60" s="16">
        <v>59</v>
      </c>
      <c r="B60" s="80"/>
      <c r="C60" s="19" t="s">
        <v>81</v>
      </c>
      <c r="D60" s="18"/>
      <c r="E60" s="18" t="s">
        <v>100</v>
      </c>
      <c r="F60" s="18" t="s">
        <v>277</v>
      </c>
      <c r="G60" s="18" t="s">
        <v>10</v>
      </c>
      <c r="H60" s="18" t="s">
        <v>246</v>
      </c>
      <c r="I60" s="20" t="s">
        <v>12</v>
      </c>
      <c r="J60" s="21">
        <v>7.9</v>
      </c>
    </row>
    <row r="61" spans="1:10" x14ac:dyDescent="0.35">
      <c r="A61" s="16">
        <v>60</v>
      </c>
      <c r="B61" s="78" t="s">
        <v>101</v>
      </c>
      <c r="C61" s="13" t="s">
        <v>102</v>
      </c>
      <c r="D61" s="13" t="s">
        <v>103</v>
      </c>
      <c r="E61" s="13" t="s">
        <v>104</v>
      </c>
      <c r="F61" s="13" t="s">
        <v>105</v>
      </c>
      <c r="G61" s="13" t="s">
        <v>106</v>
      </c>
      <c r="H61" s="13" t="s">
        <v>246</v>
      </c>
      <c r="I61" s="14" t="s">
        <v>12</v>
      </c>
      <c r="J61" s="15">
        <v>2.484</v>
      </c>
    </row>
    <row r="62" spans="1:10" x14ac:dyDescent="0.35">
      <c r="A62" s="16">
        <v>61</v>
      </c>
      <c r="B62" s="79"/>
      <c r="C62" s="8" t="s">
        <v>102</v>
      </c>
      <c r="D62" s="8" t="s">
        <v>107</v>
      </c>
      <c r="E62" s="8" t="s">
        <v>104</v>
      </c>
      <c r="F62" s="8" t="s">
        <v>108</v>
      </c>
      <c r="G62" s="8" t="s">
        <v>106</v>
      </c>
      <c r="H62" s="8" t="s">
        <v>246</v>
      </c>
      <c r="I62" s="9" t="s">
        <v>12</v>
      </c>
      <c r="J62" s="17">
        <v>3.64</v>
      </c>
    </row>
    <row r="63" spans="1:10" x14ac:dyDescent="0.35">
      <c r="A63" s="16">
        <v>62</v>
      </c>
      <c r="B63" s="79"/>
      <c r="C63" s="8" t="s">
        <v>102</v>
      </c>
      <c r="D63" s="8" t="s">
        <v>112</v>
      </c>
      <c r="E63" s="8" t="s">
        <v>104</v>
      </c>
      <c r="F63" s="8" t="s">
        <v>113</v>
      </c>
      <c r="G63" s="8" t="s">
        <v>114</v>
      </c>
      <c r="H63" s="8" t="s">
        <v>246</v>
      </c>
      <c r="I63" s="9" t="s">
        <v>12</v>
      </c>
      <c r="J63" s="17">
        <v>2.8000000000000003</v>
      </c>
    </row>
    <row r="64" spans="1:10" x14ac:dyDescent="0.35">
      <c r="A64" s="16">
        <v>63</v>
      </c>
      <c r="B64" s="79"/>
      <c r="C64" s="8" t="s">
        <v>102</v>
      </c>
      <c r="D64" s="8" t="s">
        <v>109</v>
      </c>
      <c r="E64" s="8" t="s">
        <v>104</v>
      </c>
      <c r="F64" s="8" t="s">
        <v>110</v>
      </c>
      <c r="G64" s="8" t="s">
        <v>111</v>
      </c>
      <c r="H64" s="8" t="s">
        <v>246</v>
      </c>
      <c r="I64" s="9" t="s">
        <v>12</v>
      </c>
      <c r="J64" s="17">
        <v>3.4592000000000001</v>
      </c>
    </row>
    <row r="65" spans="1:10" x14ac:dyDescent="0.35">
      <c r="A65" s="16">
        <v>64</v>
      </c>
      <c r="B65" s="79"/>
      <c r="C65" s="8" t="s">
        <v>102</v>
      </c>
      <c r="D65" s="8" t="s">
        <v>121</v>
      </c>
      <c r="E65" s="8" t="s">
        <v>104</v>
      </c>
      <c r="F65" s="8" t="s">
        <v>122</v>
      </c>
      <c r="G65" s="8" t="s">
        <v>123</v>
      </c>
      <c r="H65" s="8" t="s">
        <v>246</v>
      </c>
      <c r="I65" s="9" t="s">
        <v>12</v>
      </c>
      <c r="J65" s="17">
        <v>1.6640000000000001</v>
      </c>
    </row>
    <row r="66" spans="1:10" x14ac:dyDescent="0.35">
      <c r="A66" s="16">
        <v>65</v>
      </c>
      <c r="B66" s="79"/>
      <c r="C66" s="8" t="s">
        <v>102</v>
      </c>
      <c r="D66" s="8" t="s">
        <v>115</v>
      </c>
      <c r="E66" s="8" t="s">
        <v>104</v>
      </c>
      <c r="F66" s="8" t="s">
        <v>116</v>
      </c>
      <c r="G66" s="8" t="s">
        <v>117</v>
      </c>
      <c r="H66" s="8" t="s">
        <v>246</v>
      </c>
      <c r="I66" s="9" t="s">
        <v>12</v>
      </c>
      <c r="J66" s="17">
        <v>3.4536000000000002</v>
      </c>
    </row>
    <row r="67" spans="1:10" x14ac:dyDescent="0.35">
      <c r="A67" s="16">
        <v>66</v>
      </c>
      <c r="B67" s="79"/>
      <c r="C67" s="10" t="s">
        <v>102</v>
      </c>
      <c r="D67" s="8" t="s">
        <v>118</v>
      </c>
      <c r="E67" s="8" t="s">
        <v>104</v>
      </c>
      <c r="F67" s="8" t="s">
        <v>119</v>
      </c>
      <c r="G67" s="8" t="s">
        <v>120</v>
      </c>
      <c r="H67" s="8" t="s">
        <v>246</v>
      </c>
      <c r="I67" s="9" t="s">
        <v>12</v>
      </c>
      <c r="J67" s="17">
        <v>0.36000000000000004</v>
      </c>
    </row>
    <row r="68" spans="1:10" x14ac:dyDescent="0.35">
      <c r="A68" s="16">
        <v>67</v>
      </c>
      <c r="B68" s="79"/>
      <c r="C68" s="10" t="s">
        <v>139</v>
      </c>
      <c r="D68" s="8" t="s">
        <v>140</v>
      </c>
      <c r="E68" s="8" t="s">
        <v>104</v>
      </c>
      <c r="F68" s="8" t="s">
        <v>141</v>
      </c>
      <c r="G68" s="8" t="s">
        <v>142</v>
      </c>
      <c r="H68" s="8" t="s">
        <v>247</v>
      </c>
      <c r="I68" s="9" t="s">
        <v>12</v>
      </c>
      <c r="J68" s="17">
        <v>3.5</v>
      </c>
    </row>
    <row r="69" spans="1:10" x14ac:dyDescent="0.35">
      <c r="A69" s="16">
        <v>68</v>
      </c>
      <c r="B69" s="79"/>
      <c r="C69" s="10" t="s">
        <v>167</v>
      </c>
      <c r="D69" s="8" t="s">
        <v>168</v>
      </c>
      <c r="E69" s="8" t="s">
        <v>100</v>
      </c>
      <c r="F69" s="8" t="s">
        <v>169</v>
      </c>
      <c r="G69" s="8" t="s">
        <v>170</v>
      </c>
      <c r="H69" s="8" t="s">
        <v>246</v>
      </c>
      <c r="I69" s="9" t="s">
        <v>12</v>
      </c>
      <c r="J69" s="17">
        <v>5</v>
      </c>
    </row>
    <row r="70" spans="1:10" x14ac:dyDescent="0.35">
      <c r="A70" s="16">
        <v>69</v>
      </c>
      <c r="B70" s="79"/>
      <c r="C70" s="10" t="s">
        <v>149</v>
      </c>
      <c r="D70" s="8" t="s">
        <v>150</v>
      </c>
      <c r="E70" s="8" t="s">
        <v>100</v>
      </c>
      <c r="F70" s="8" t="s">
        <v>148</v>
      </c>
      <c r="G70" s="8" t="s">
        <v>151</v>
      </c>
      <c r="H70" s="8" t="s">
        <v>246</v>
      </c>
      <c r="I70" s="9" t="s">
        <v>12</v>
      </c>
      <c r="J70" s="17">
        <v>0.72499999999999998</v>
      </c>
    </row>
    <row r="71" spans="1:10" x14ac:dyDescent="0.35">
      <c r="A71" s="16">
        <v>70</v>
      </c>
      <c r="B71" s="79"/>
      <c r="C71" s="10" t="s">
        <v>163</v>
      </c>
      <c r="D71" s="8" t="s">
        <v>164</v>
      </c>
      <c r="E71" s="8" t="s">
        <v>100</v>
      </c>
      <c r="F71" s="8" t="s">
        <v>165</v>
      </c>
      <c r="G71" s="8" t="s">
        <v>166</v>
      </c>
      <c r="H71" s="8" t="s">
        <v>247</v>
      </c>
      <c r="I71" s="9" t="s">
        <v>12</v>
      </c>
      <c r="J71" s="17">
        <v>1.2</v>
      </c>
    </row>
    <row r="72" spans="1:10" x14ac:dyDescent="0.35">
      <c r="A72" s="16">
        <v>71</v>
      </c>
      <c r="B72" s="79"/>
      <c r="C72" s="10" t="s">
        <v>159</v>
      </c>
      <c r="D72" s="8" t="s">
        <v>160</v>
      </c>
      <c r="E72" s="8" t="s">
        <v>100</v>
      </c>
      <c r="F72" s="8" t="s">
        <v>161</v>
      </c>
      <c r="G72" s="8" t="s">
        <v>162</v>
      </c>
      <c r="H72" s="8" t="s">
        <v>247</v>
      </c>
      <c r="I72" s="9" t="s">
        <v>12</v>
      </c>
      <c r="J72" s="17">
        <v>1.5</v>
      </c>
    </row>
    <row r="73" spans="1:10" x14ac:dyDescent="0.35">
      <c r="A73" s="16">
        <v>72</v>
      </c>
      <c r="B73" s="79"/>
      <c r="C73" s="10" t="s">
        <v>132</v>
      </c>
      <c r="D73" s="8" t="s">
        <v>136</v>
      </c>
      <c r="E73" s="8" t="s">
        <v>104</v>
      </c>
      <c r="F73" s="8" t="s">
        <v>137</v>
      </c>
      <c r="G73" s="8" t="s">
        <v>138</v>
      </c>
      <c r="H73" s="8" t="s">
        <v>246</v>
      </c>
      <c r="I73" s="9" t="s">
        <v>12</v>
      </c>
      <c r="J73" s="17">
        <v>0.31</v>
      </c>
    </row>
    <row r="74" spans="1:10" x14ac:dyDescent="0.35">
      <c r="A74" s="16">
        <v>73</v>
      </c>
      <c r="B74" s="79"/>
      <c r="C74" s="10" t="s">
        <v>155</v>
      </c>
      <c r="D74" s="8" t="s">
        <v>156</v>
      </c>
      <c r="E74" s="8" t="s">
        <v>100</v>
      </c>
      <c r="F74" s="8" t="s">
        <v>157</v>
      </c>
      <c r="G74" s="8" t="s">
        <v>158</v>
      </c>
      <c r="H74" s="8" t="s">
        <v>247</v>
      </c>
      <c r="I74" s="9" t="s">
        <v>12</v>
      </c>
      <c r="J74" s="17">
        <v>0.35</v>
      </c>
    </row>
    <row r="75" spans="1:10" x14ac:dyDescent="0.35">
      <c r="A75" s="16">
        <v>74</v>
      </c>
      <c r="B75" s="79"/>
      <c r="C75" s="10" t="s">
        <v>102</v>
      </c>
      <c r="D75" s="8" t="s">
        <v>182</v>
      </c>
      <c r="E75" s="8" t="s">
        <v>104</v>
      </c>
      <c r="F75" s="8" t="s">
        <v>183</v>
      </c>
      <c r="G75" s="8" t="s">
        <v>184</v>
      </c>
      <c r="H75" s="8" t="s">
        <v>246</v>
      </c>
      <c r="I75" s="9" t="s">
        <v>12</v>
      </c>
      <c r="J75" s="17">
        <v>0.31360000000000005</v>
      </c>
    </row>
    <row r="76" spans="1:10" x14ac:dyDescent="0.35">
      <c r="A76" s="16">
        <v>75</v>
      </c>
      <c r="B76" s="79"/>
      <c r="C76" s="10" t="s">
        <v>132</v>
      </c>
      <c r="D76" s="8" t="s">
        <v>133</v>
      </c>
      <c r="E76" s="8" t="s">
        <v>104</v>
      </c>
      <c r="F76" s="8" t="s">
        <v>134</v>
      </c>
      <c r="G76" s="8" t="s">
        <v>135</v>
      </c>
      <c r="H76" s="8" t="s">
        <v>246</v>
      </c>
      <c r="I76" s="9" t="s">
        <v>12</v>
      </c>
      <c r="J76" s="17">
        <v>1.325</v>
      </c>
    </row>
    <row r="77" spans="1:10" x14ac:dyDescent="0.35">
      <c r="A77" s="16">
        <v>76</v>
      </c>
      <c r="B77" s="79"/>
      <c r="C77" s="10" t="s">
        <v>171</v>
      </c>
      <c r="D77" s="8" t="s">
        <v>172</v>
      </c>
      <c r="E77" s="8" t="s">
        <v>101</v>
      </c>
      <c r="F77" s="8" t="s">
        <v>173</v>
      </c>
      <c r="G77" s="8" t="s">
        <v>174</v>
      </c>
      <c r="H77" s="8" t="s">
        <v>246</v>
      </c>
      <c r="I77" s="9" t="s">
        <v>12</v>
      </c>
      <c r="J77" s="17">
        <v>0.12</v>
      </c>
    </row>
    <row r="78" spans="1:10" x14ac:dyDescent="0.35">
      <c r="A78" s="16">
        <v>77</v>
      </c>
      <c r="B78" s="79"/>
      <c r="C78" s="10" t="s">
        <v>152</v>
      </c>
      <c r="D78" s="8" t="s">
        <v>153</v>
      </c>
      <c r="E78" s="8" t="s">
        <v>100</v>
      </c>
      <c r="F78" s="8" t="s">
        <v>154</v>
      </c>
      <c r="G78" s="8" t="s">
        <v>147</v>
      </c>
      <c r="H78" s="8" t="s">
        <v>246</v>
      </c>
      <c r="I78" s="9" t="s">
        <v>12</v>
      </c>
      <c r="J78" s="17">
        <v>0.377</v>
      </c>
    </row>
    <row r="79" spans="1:10" x14ac:dyDescent="0.35">
      <c r="A79" s="16">
        <v>78</v>
      </c>
      <c r="B79" s="79"/>
      <c r="C79" s="10" t="s">
        <v>124</v>
      </c>
      <c r="D79" s="8" t="s">
        <v>125</v>
      </c>
      <c r="E79" s="8" t="s">
        <v>104</v>
      </c>
      <c r="F79" s="8" t="s">
        <v>126</v>
      </c>
      <c r="G79" s="8" t="s">
        <v>127</v>
      </c>
      <c r="H79" s="8" t="s">
        <v>246</v>
      </c>
      <c r="I79" s="9" t="s">
        <v>12</v>
      </c>
      <c r="J79" s="17">
        <v>0.47</v>
      </c>
    </row>
    <row r="80" spans="1:10" x14ac:dyDescent="0.35">
      <c r="A80" s="16">
        <v>79</v>
      </c>
      <c r="B80" s="79"/>
      <c r="C80" s="10" t="s">
        <v>178</v>
      </c>
      <c r="D80" s="8" t="s">
        <v>179</v>
      </c>
      <c r="E80" s="8" t="s">
        <v>100</v>
      </c>
      <c r="F80" s="8" t="s">
        <v>180</v>
      </c>
      <c r="G80" s="8" t="s">
        <v>181</v>
      </c>
      <c r="H80" s="8" t="s">
        <v>246</v>
      </c>
      <c r="I80" s="9" t="s">
        <v>12</v>
      </c>
      <c r="J80" s="17">
        <v>1.81</v>
      </c>
    </row>
    <row r="81" spans="1:10" x14ac:dyDescent="0.35">
      <c r="A81" s="16">
        <v>80</v>
      </c>
      <c r="B81" s="79"/>
      <c r="C81" s="10" t="s">
        <v>175</v>
      </c>
      <c r="D81" s="8" t="s">
        <v>176</v>
      </c>
      <c r="E81" s="8" t="s">
        <v>104</v>
      </c>
      <c r="F81" s="8" t="s">
        <v>177</v>
      </c>
      <c r="G81" s="8" t="s">
        <v>248</v>
      </c>
      <c r="H81" s="8" t="s">
        <v>246</v>
      </c>
      <c r="I81" s="9" t="s">
        <v>12</v>
      </c>
      <c r="J81" s="17">
        <v>5.0999999999999996</v>
      </c>
    </row>
    <row r="82" spans="1:10" x14ac:dyDescent="0.35">
      <c r="A82" s="16">
        <v>81</v>
      </c>
      <c r="B82" s="79"/>
      <c r="C82" s="10" t="s">
        <v>143</v>
      </c>
      <c r="D82" s="8" t="s">
        <v>144</v>
      </c>
      <c r="E82" s="8" t="s">
        <v>104</v>
      </c>
      <c r="F82" s="8" t="s">
        <v>145</v>
      </c>
      <c r="G82" s="8" t="s">
        <v>146</v>
      </c>
      <c r="H82" s="8" t="s">
        <v>246</v>
      </c>
      <c r="I82" s="9" t="s">
        <v>12</v>
      </c>
      <c r="J82" s="17">
        <v>0.92400000000000004</v>
      </c>
    </row>
    <row r="83" spans="1:10" ht="15" thickBot="1" x14ac:dyDescent="0.4">
      <c r="A83" s="16">
        <v>82</v>
      </c>
      <c r="B83" s="80"/>
      <c r="C83" s="19" t="s">
        <v>128</v>
      </c>
      <c r="D83" s="18" t="s">
        <v>129</v>
      </c>
      <c r="E83" s="18" t="s">
        <v>104</v>
      </c>
      <c r="F83" s="18" t="s">
        <v>130</v>
      </c>
      <c r="G83" s="18" t="s">
        <v>131</v>
      </c>
      <c r="H83" s="18" t="s">
        <v>246</v>
      </c>
      <c r="I83" s="20" t="s">
        <v>12</v>
      </c>
      <c r="J83" s="21">
        <v>9.8000000000000004E-2</v>
      </c>
    </row>
    <row r="84" spans="1:10" x14ac:dyDescent="0.35">
      <c r="A84" s="16">
        <v>83</v>
      </c>
      <c r="B84" s="78" t="s">
        <v>185</v>
      </c>
      <c r="C84" s="13" t="s">
        <v>186</v>
      </c>
      <c r="D84" s="13" t="s">
        <v>187</v>
      </c>
      <c r="E84" s="13" t="s">
        <v>100</v>
      </c>
      <c r="F84" s="13" t="s">
        <v>188</v>
      </c>
      <c r="G84" s="13" t="s">
        <v>189</v>
      </c>
      <c r="H84" s="13" t="s">
        <v>249</v>
      </c>
      <c r="I84" s="14" t="s">
        <v>12</v>
      </c>
      <c r="J84" s="15">
        <v>0.504</v>
      </c>
    </row>
    <row r="85" spans="1:10" x14ac:dyDescent="0.35">
      <c r="A85" s="16">
        <v>84</v>
      </c>
      <c r="B85" s="79"/>
      <c r="C85" s="8" t="s">
        <v>190</v>
      </c>
      <c r="D85" s="8" t="s">
        <v>191</v>
      </c>
      <c r="E85" s="8" t="s">
        <v>104</v>
      </c>
      <c r="F85" s="8" t="s">
        <v>192</v>
      </c>
      <c r="G85" s="8" t="s">
        <v>193</v>
      </c>
      <c r="H85" s="8" t="s">
        <v>246</v>
      </c>
      <c r="I85" s="9" t="s">
        <v>12</v>
      </c>
      <c r="J85" s="17">
        <v>1.1017999999999999</v>
      </c>
    </row>
    <row r="86" spans="1:10" x14ac:dyDescent="0.35">
      <c r="A86" s="16">
        <v>85</v>
      </c>
      <c r="B86" s="79"/>
      <c r="C86" s="8" t="s">
        <v>194</v>
      </c>
      <c r="D86" s="8" t="s">
        <v>195</v>
      </c>
      <c r="E86" s="8" t="s">
        <v>185</v>
      </c>
      <c r="F86" s="8" t="s">
        <v>196</v>
      </c>
      <c r="G86" s="8" t="s">
        <v>197</v>
      </c>
      <c r="H86" s="8" t="s">
        <v>246</v>
      </c>
      <c r="I86" s="9" t="s">
        <v>12</v>
      </c>
      <c r="J86" s="17">
        <v>8.2216638400694446</v>
      </c>
    </row>
    <row r="87" spans="1:10" x14ac:dyDescent="0.35">
      <c r="A87" s="16">
        <v>86</v>
      </c>
      <c r="B87" s="79"/>
      <c r="C87" s="8" t="s">
        <v>198</v>
      </c>
      <c r="D87" s="8" t="s">
        <v>199</v>
      </c>
      <c r="E87" s="8" t="s">
        <v>100</v>
      </c>
      <c r="F87" s="8" t="s">
        <v>200</v>
      </c>
      <c r="G87" s="8"/>
      <c r="H87" s="8" t="s">
        <v>249</v>
      </c>
      <c r="I87" s="9" t="s">
        <v>12</v>
      </c>
      <c r="J87" s="17">
        <v>1.5</v>
      </c>
    </row>
    <row r="88" spans="1:10" x14ac:dyDescent="0.35">
      <c r="A88" s="16">
        <v>87</v>
      </c>
      <c r="B88" s="79"/>
      <c r="C88" s="10" t="s">
        <v>201</v>
      </c>
      <c r="D88" s="8" t="s">
        <v>202</v>
      </c>
      <c r="E88" s="8" t="s">
        <v>104</v>
      </c>
      <c r="F88" s="8" t="s">
        <v>203</v>
      </c>
      <c r="G88" s="8" t="s">
        <v>204</v>
      </c>
      <c r="H88" s="8" t="s">
        <v>246</v>
      </c>
      <c r="I88" s="9" t="s">
        <v>12</v>
      </c>
      <c r="J88" s="17">
        <v>1.3</v>
      </c>
    </row>
    <row r="89" spans="1:10" x14ac:dyDescent="0.35">
      <c r="A89" s="16">
        <v>88</v>
      </c>
      <c r="B89" s="79"/>
      <c r="C89" s="10" t="s">
        <v>205</v>
      </c>
      <c r="D89" s="8" t="s">
        <v>206</v>
      </c>
      <c r="E89" s="8" t="s">
        <v>185</v>
      </c>
      <c r="F89" s="8" t="s">
        <v>207</v>
      </c>
      <c r="G89" s="8" t="s">
        <v>10</v>
      </c>
      <c r="H89" s="8" t="s">
        <v>246</v>
      </c>
      <c r="I89" s="9" t="s">
        <v>12</v>
      </c>
      <c r="J89" s="17">
        <v>0.2</v>
      </c>
    </row>
    <row r="90" spans="1:10" x14ac:dyDescent="0.35">
      <c r="A90" s="16">
        <v>89</v>
      </c>
      <c r="B90" s="79"/>
      <c r="C90" s="10" t="s">
        <v>208</v>
      </c>
      <c r="D90" s="8" t="s">
        <v>209</v>
      </c>
      <c r="E90" s="8" t="s">
        <v>185</v>
      </c>
      <c r="F90" s="8" t="s">
        <v>210</v>
      </c>
      <c r="G90" s="8" t="s">
        <v>210</v>
      </c>
      <c r="H90" s="8" t="s">
        <v>246</v>
      </c>
      <c r="I90" s="9" t="s">
        <v>12</v>
      </c>
      <c r="J90" s="17">
        <v>0.5</v>
      </c>
    </row>
    <row r="91" spans="1:10" ht="15" thickBot="1" x14ac:dyDescent="0.4">
      <c r="A91" s="16">
        <v>90</v>
      </c>
      <c r="B91" s="80"/>
      <c r="C91" s="19" t="s">
        <v>211</v>
      </c>
      <c r="D91" s="18" t="s">
        <v>212</v>
      </c>
      <c r="E91" s="18" t="s">
        <v>185</v>
      </c>
      <c r="F91" s="18" t="s">
        <v>213</v>
      </c>
      <c r="G91" s="18" t="s">
        <v>214</v>
      </c>
      <c r="H91" s="18" t="s">
        <v>249</v>
      </c>
      <c r="I91" s="20" t="s">
        <v>12</v>
      </c>
      <c r="J91" s="21">
        <v>0.312</v>
      </c>
    </row>
    <row r="92" spans="1:10" ht="15" thickBot="1" x14ac:dyDescent="0.4">
      <c r="A92" s="26">
        <v>91</v>
      </c>
      <c r="B92" s="29" t="s">
        <v>308</v>
      </c>
      <c r="C92" s="22" t="s">
        <v>218</v>
      </c>
      <c r="D92" s="22" t="s">
        <v>216</v>
      </c>
      <c r="E92" s="22" t="s">
        <v>217</v>
      </c>
      <c r="F92" s="22"/>
      <c r="G92" s="22"/>
      <c r="H92" s="22"/>
      <c r="I92" s="23" t="s">
        <v>12</v>
      </c>
      <c r="J92" s="24">
        <v>13.9</v>
      </c>
    </row>
    <row r="93" spans="1:10" ht="15" thickBot="1" x14ac:dyDescent="0.4">
      <c r="A93" s="25"/>
      <c r="B93" s="4"/>
      <c r="C93" s="4"/>
      <c r="D93" s="4"/>
      <c r="E93" s="4"/>
      <c r="F93" s="4"/>
      <c r="G93" s="4"/>
      <c r="H93" s="4"/>
      <c r="I93" s="4"/>
      <c r="J93" s="27">
        <f>SUBTOTAL(9,J3:J92)</f>
        <v>221.0361897949474</v>
      </c>
    </row>
  </sheetData>
  <mergeCells count="5">
    <mergeCell ref="B3:B9"/>
    <mergeCell ref="B10:B25"/>
    <mergeCell ref="B27:B60"/>
    <mergeCell ref="B61:B83"/>
    <mergeCell ref="B84:B9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601E3-2C4D-4A81-A828-5470DADCC327}">
  <sheetPr filterMode="1"/>
  <dimension ref="A1:P110"/>
  <sheetViews>
    <sheetView tabSelected="1" zoomScale="85" zoomScaleNormal="85" workbookViewId="0">
      <pane ySplit="3" topLeftCell="A11" activePane="bottomLeft" state="frozen"/>
      <selection pane="bottomLeft" activeCell="A13" sqref="A13"/>
    </sheetView>
  </sheetViews>
  <sheetFormatPr defaultRowHeight="14.5" x14ac:dyDescent="0.35"/>
  <cols>
    <col min="1" max="1" width="4.1796875" style="59" bestFit="1" customWidth="1"/>
    <col min="2" max="2" width="6.54296875" customWidth="1"/>
    <col min="3" max="3" width="15.81640625" customWidth="1"/>
    <col min="4" max="4" width="51.81640625" customWidth="1"/>
    <col min="5" max="5" width="53.81640625" style="60" customWidth="1"/>
    <col min="6" max="6" width="16.6328125" customWidth="1"/>
    <col min="7" max="7" width="29.08984375" customWidth="1"/>
    <col min="8" max="8" width="38.90625" style="60" customWidth="1"/>
    <col min="9" max="9" width="22.81640625" style="60" customWidth="1"/>
    <col min="10" max="10" width="18.1796875" customWidth="1"/>
    <col min="11" max="11" width="10.90625" customWidth="1"/>
    <col min="12" max="12" width="30.6328125" customWidth="1"/>
    <col min="13" max="13" width="27.90625" customWidth="1"/>
    <col min="14" max="14" width="27" customWidth="1"/>
    <col min="15" max="15" width="15.453125" customWidth="1"/>
    <col min="16" max="16" width="15.1796875" customWidth="1"/>
  </cols>
  <sheetData>
    <row r="1" spans="1:16" ht="30" customHeight="1" x14ac:dyDescent="0.35">
      <c r="A1" s="81" t="s">
        <v>314</v>
      </c>
      <c r="B1" s="82"/>
      <c r="C1" s="82"/>
      <c r="D1" s="82"/>
      <c r="E1" s="82"/>
      <c r="F1" s="82"/>
      <c r="G1" s="82"/>
      <c r="H1" s="82"/>
      <c r="I1" s="82"/>
      <c r="J1" s="82"/>
      <c r="K1" s="83"/>
      <c r="L1" s="63">
        <f>SUBTOTAL(9,L4:L110)</f>
        <v>6000</v>
      </c>
      <c r="M1" s="63">
        <f>SUBTOTAL(9,M4:M110)</f>
        <v>324</v>
      </c>
      <c r="N1" s="63">
        <f>SUBTOTAL(9,N4:N110)</f>
        <v>339.74803149606299</v>
      </c>
    </row>
    <row r="2" spans="1:16" x14ac:dyDescent="0.35">
      <c r="A2" s="31"/>
    </row>
    <row r="3" spans="1:16" ht="30" customHeight="1" x14ac:dyDescent="0.35">
      <c r="A3" s="32" t="s">
        <v>0</v>
      </c>
      <c r="B3" s="32" t="s">
        <v>1</v>
      </c>
      <c r="C3" s="32" t="s">
        <v>312</v>
      </c>
      <c r="D3" s="32" t="s">
        <v>2</v>
      </c>
      <c r="E3" s="32" t="s">
        <v>3</v>
      </c>
      <c r="F3" s="32" t="s">
        <v>4</v>
      </c>
      <c r="G3" s="33" t="s">
        <v>5</v>
      </c>
      <c r="H3" s="33" t="s">
        <v>6</v>
      </c>
      <c r="I3" s="52" t="s">
        <v>319</v>
      </c>
      <c r="J3" s="33" t="s">
        <v>245</v>
      </c>
      <c r="K3" s="33" t="s">
        <v>7</v>
      </c>
      <c r="L3" s="64" t="s">
        <v>316</v>
      </c>
      <c r="M3" s="64" t="s">
        <v>317</v>
      </c>
      <c r="N3" s="64" t="s">
        <v>318</v>
      </c>
      <c r="O3" s="75" t="s">
        <v>358</v>
      </c>
      <c r="P3" s="75" t="s">
        <v>359</v>
      </c>
    </row>
    <row r="4" spans="1:16" s="72" customFormat="1" ht="87" hidden="1" x14ac:dyDescent="0.35">
      <c r="A4" s="53">
        <v>1</v>
      </c>
      <c r="B4" s="53" t="s">
        <v>315</v>
      </c>
      <c r="C4" s="53" t="s">
        <v>313</v>
      </c>
      <c r="D4" s="54" t="s">
        <v>324</v>
      </c>
      <c r="E4" s="54" t="s">
        <v>324</v>
      </c>
      <c r="F4" s="54" t="s">
        <v>104</v>
      </c>
      <c r="G4" s="54" t="s">
        <v>343</v>
      </c>
      <c r="H4" s="54" t="s">
        <v>346</v>
      </c>
      <c r="I4" s="54" t="s">
        <v>247</v>
      </c>
      <c r="J4" s="54" t="s">
        <v>246</v>
      </c>
      <c r="K4" s="54" t="s">
        <v>12</v>
      </c>
      <c r="L4" s="54">
        <v>15000</v>
      </c>
      <c r="M4" s="73">
        <v>200</v>
      </c>
      <c r="N4" s="55">
        <f>(L4/381) + M4</f>
        <v>239.37007874015748</v>
      </c>
      <c r="O4" s="72" t="s">
        <v>360</v>
      </c>
      <c r="P4" s="76">
        <v>10625500</v>
      </c>
    </row>
    <row r="5" spans="1:16" ht="29" x14ac:dyDescent="0.35">
      <c r="A5" s="53">
        <v>2</v>
      </c>
      <c r="B5" s="53" t="s">
        <v>315</v>
      </c>
      <c r="C5" s="53" t="s">
        <v>313</v>
      </c>
      <c r="D5" s="54" t="s">
        <v>327</v>
      </c>
      <c r="E5" s="54" t="s">
        <v>327</v>
      </c>
      <c r="F5" s="54" t="s">
        <v>104</v>
      </c>
      <c r="G5" s="54" t="s">
        <v>340</v>
      </c>
      <c r="H5" s="54" t="s">
        <v>341</v>
      </c>
      <c r="I5" s="54" t="s">
        <v>246</v>
      </c>
      <c r="J5" s="54" t="s">
        <v>246</v>
      </c>
      <c r="K5" s="53" t="s">
        <v>12</v>
      </c>
      <c r="L5" s="53">
        <v>0</v>
      </c>
      <c r="M5" s="35">
        <v>90</v>
      </c>
      <c r="N5" s="55">
        <f t="shared" ref="N5:N19" si="0">(L5/381) + M5</f>
        <v>90</v>
      </c>
      <c r="O5" t="s">
        <v>362</v>
      </c>
      <c r="P5" s="77">
        <v>250000</v>
      </c>
    </row>
    <row r="6" spans="1:16" ht="29" hidden="1" x14ac:dyDescent="0.35">
      <c r="A6" s="53">
        <v>3</v>
      </c>
      <c r="B6" s="53" t="s">
        <v>315</v>
      </c>
      <c r="C6" s="53" t="s">
        <v>313</v>
      </c>
      <c r="D6" s="85" t="s">
        <v>339</v>
      </c>
      <c r="E6" s="54" t="s">
        <v>339</v>
      </c>
      <c r="F6" s="54" t="s">
        <v>104</v>
      </c>
      <c r="G6" s="54" t="s">
        <v>340</v>
      </c>
      <c r="H6" s="54" t="s">
        <v>347</v>
      </c>
      <c r="I6" s="54" t="s">
        <v>247</v>
      </c>
      <c r="J6" s="54" t="s">
        <v>246</v>
      </c>
      <c r="K6" s="54" t="s">
        <v>12</v>
      </c>
      <c r="L6" s="54">
        <v>0</v>
      </c>
      <c r="M6" s="35">
        <v>240</v>
      </c>
      <c r="N6" s="55">
        <f t="shared" si="0"/>
        <v>240</v>
      </c>
      <c r="O6" t="s">
        <v>363</v>
      </c>
      <c r="P6" s="77">
        <v>2500000</v>
      </c>
    </row>
    <row r="7" spans="1:16" ht="72.5" hidden="1" x14ac:dyDescent="0.35">
      <c r="A7" s="53">
        <v>4</v>
      </c>
      <c r="B7" s="53" t="s">
        <v>315</v>
      </c>
      <c r="C7" s="53" t="s">
        <v>313</v>
      </c>
      <c r="D7" s="54" t="s">
        <v>325</v>
      </c>
      <c r="E7" s="54" t="s">
        <v>325</v>
      </c>
      <c r="F7" s="54" t="s">
        <v>104</v>
      </c>
      <c r="G7" s="47" t="s">
        <v>322</v>
      </c>
      <c r="H7" s="47" t="s">
        <v>323</v>
      </c>
      <c r="I7" s="54" t="s">
        <v>246</v>
      </c>
      <c r="J7" s="54" t="s">
        <v>246</v>
      </c>
      <c r="K7" s="54" t="s">
        <v>320</v>
      </c>
      <c r="L7" s="54">
        <v>8500</v>
      </c>
      <c r="M7" s="36">
        <v>0</v>
      </c>
      <c r="N7" s="55">
        <f t="shared" si="0"/>
        <v>22.309711286089239</v>
      </c>
      <c r="O7" t="s">
        <v>361</v>
      </c>
      <c r="P7" s="77">
        <v>2575000</v>
      </c>
    </row>
    <row r="8" spans="1:16" s="30" customFormat="1" ht="29" hidden="1" x14ac:dyDescent="0.35">
      <c r="A8" s="53">
        <v>5</v>
      </c>
      <c r="B8" s="53" t="s">
        <v>315</v>
      </c>
      <c r="C8" s="53" t="s">
        <v>313</v>
      </c>
      <c r="D8" s="85" t="s">
        <v>326</v>
      </c>
      <c r="E8" s="54" t="s">
        <v>356</v>
      </c>
      <c r="F8" s="54" t="s">
        <v>104</v>
      </c>
      <c r="G8" s="54" t="s">
        <v>342</v>
      </c>
      <c r="H8" s="54" t="s">
        <v>350</v>
      </c>
      <c r="I8" s="54" t="s">
        <v>246</v>
      </c>
      <c r="J8" s="54" t="s">
        <v>246</v>
      </c>
      <c r="K8" s="54" t="s">
        <v>320</v>
      </c>
      <c r="L8" s="54">
        <v>7000</v>
      </c>
      <c r="M8" s="36">
        <v>28</v>
      </c>
      <c r="N8" s="55">
        <f t="shared" si="0"/>
        <v>46.372703412073491</v>
      </c>
      <c r="O8" s="30" t="s">
        <v>364</v>
      </c>
      <c r="P8" s="86">
        <v>510000</v>
      </c>
    </row>
    <row r="9" spans="1:16" ht="60" customHeight="1" x14ac:dyDescent="0.35">
      <c r="A9" s="53">
        <v>6</v>
      </c>
      <c r="B9" s="53" t="s">
        <v>315</v>
      </c>
      <c r="C9" s="53" t="s">
        <v>313</v>
      </c>
      <c r="D9" s="54" t="s">
        <v>329</v>
      </c>
      <c r="E9" s="54" t="s">
        <v>329</v>
      </c>
      <c r="F9" s="54" t="s">
        <v>104</v>
      </c>
      <c r="G9" s="54" t="s">
        <v>340</v>
      </c>
      <c r="H9" s="54" t="s">
        <v>355</v>
      </c>
      <c r="I9" s="54" t="s">
        <v>246</v>
      </c>
      <c r="J9" s="54" t="s">
        <v>246</v>
      </c>
      <c r="K9" s="54" t="s">
        <v>12</v>
      </c>
      <c r="L9" s="54">
        <v>0</v>
      </c>
      <c r="M9" s="36">
        <v>100</v>
      </c>
      <c r="N9" s="55">
        <f t="shared" si="0"/>
        <v>100</v>
      </c>
      <c r="O9" t="s">
        <v>362</v>
      </c>
      <c r="P9" s="77">
        <v>250000</v>
      </c>
    </row>
    <row r="10" spans="1:16" ht="58" x14ac:dyDescent="0.35">
      <c r="A10" s="53">
        <v>7</v>
      </c>
      <c r="B10" s="53" t="s">
        <v>315</v>
      </c>
      <c r="C10" s="53" t="s">
        <v>313</v>
      </c>
      <c r="D10" s="54" t="s">
        <v>328</v>
      </c>
      <c r="E10" s="54" t="s">
        <v>328</v>
      </c>
      <c r="F10" s="54" t="s">
        <v>104</v>
      </c>
      <c r="G10" s="54" t="s">
        <v>340</v>
      </c>
      <c r="H10" s="54" t="s">
        <v>355</v>
      </c>
      <c r="I10" s="54" t="s">
        <v>246</v>
      </c>
      <c r="J10" s="54" t="s">
        <v>246</v>
      </c>
      <c r="K10" s="54" t="s">
        <v>12</v>
      </c>
      <c r="L10" s="54">
        <v>0</v>
      </c>
      <c r="M10" s="54">
        <v>94</v>
      </c>
      <c r="N10" s="55">
        <f t="shared" si="0"/>
        <v>94</v>
      </c>
      <c r="O10" t="s">
        <v>362</v>
      </c>
      <c r="P10" s="77">
        <v>250000</v>
      </c>
    </row>
    <row r="11" spans="1:16" ht="29" x14ac:dyDescent="0.35">
      <c r="A11" s="53">
        <v>8</v>
      </c>
      <c r="B11" s="53" t="s">
        <v>315</v>
      </c>
      <c r="C11" s="53" t="s">
        <v>313</v>
      </c>
      <c r="D11" s="85" t="s">
        <v>344</v>
      </c>
      <c r="E11" s="54" t="s">
        <v>330</v>
      </c>
      <c r="F11" s="54" t="s">
        <v>104</v>
      </c>
      <c r="G11" s="54" t="s">
        <v>340</v>
      </c>
      <c r="H11" s="54" t="s">
        <v>350</v>
      </c>
      <c r="I11" s="54" t="s">
        <v>246</v>
      </c>
      <c r="J11" s="54" t="s">
        <v>246</v>
      </c>
      <c r="K11" s="54" t="s">
        <v>321</v>
      </c>
      <c r="L11" s="53">
        <v>0</v>
      </c>
      <c r="M11" s="53">
        <v>35</v>
      </c>
      <c r="N11" s="55">
        <f t="shared" si="0"/>
        <v>35</v>
      </c>
      <c r="O11" t="s">
        <v>365</v>
      </c>
      <c r="P11" s="77">
        <v>55550</v>
      </c>
    </row>
    <row r="12" spans="1:16" ht="29" hidden="1" x14ac:dyDescent="0.35">
      <c r="A12" s="53">
        <v>9</v>
      </c>
      <c r="B12" s="53" t="s">
        <v>315</v>
      </c>
      <c r="C12" s="53" t="s">
        <v>313</v>
      </c>
      <c r="D12" s="53" t="s">
        <v>331</v>
      </c>
      <c r="E12" s="53" t="s">
        <v>331</v>
      </c>
      <c r="F12" s="54" t="s">
        <v>104</v>
      </c>
      <c r="G12" s="54" t="s">
        <v>340</v>
      </c>
      <c r="H12" s="54" t="s">
        <v>350</v>
      </c>
      <c r="I12" s="54" t="s">
        <v>246</v>
      </c>
      <c r="J12" s="54" t="s">
        <v>246</v>
      </c>
      <c r="K12" s="54" t="s">
        <v>321</v>
      </c>
      <c r="L12" s="53">
        <v>0</v>
      </c>
      <c r="M12" s="53">
        <v>24</v>
      </c>
      <c r="N12" s="55">
        <f t="shared" si="0"/>
        <v>24</v>
      </c>
      <c r="O12" t="s">
        <v>361</v>
      </c>
      <c r="P12" s="77">
        <v>2575000</v>
      </c>
    </row>
    <row r="13" spans="1:16" ht="29" x14ac:dyDescent="0.35">
      <c r="A13" s="53">
        <v>10</v>
      </c>
      <c r="B13" s="53" t="s">
        <v>315</v>
      </c>
      <c r="C13" s="53" t="s">
        <v>313</v>
      </c>
      <c r="D13" s="84" t="s">
        <v>332</v>
      </c>
      <c r="E13" s="56" t="s">
        <v>332</v>
      </c>
      <c r="F13" s="54" t="s">
        <v>104</v>
      </c>
      <c r="G13" s="56" t="s">
        <v>345</v>
      </c>
      <c r="H13" s="56" t="s">
        <v>354</v>
      </c>
      <c r="I13" s="54" t="s">
        <v>247</v>
      </c>
      <c r="J13" s="54" t="s">
        <v>246</v>
      </c>
      <c r="K13" s="54" t="s">
        <v>320</v>
      </c>
      <c r="L13" s="34">
        <v>6000</v>
      </c>
      <c r="M13" s="34">
        <v>5</v>
      </c>
      <c r="N13" s="55">
        <f t="shared" si="0"/>
        <v>20.748031496062993</v>
      </c>
    </row>
    <row r="14" spans="1:16" ht="43.5" hidden="1" x14ac:dyDescent="0.35">
      <c r="A14" s="53">
        <v>11</v>
      </c>
      <c r="B14" s="53" t="s">
        <v>315</v>
      </c>
      <c r="C14" s="53" t="s">
        <v>313</v>
      </c>
      <c r="D14" s="56" t="s">
        <v>333</v>
      </c>
      <c r="E14" s="56" t="s">
        <v>333</v>
      </c>
      <c r="F14" s="54" t="s">
        <v>104</v>
      </c>
      <c r="G14" s="54" t="s">
        <v>340</v>
      </c>
      <c r="H14" s="56" t="s">
        <v>353</v>
      </c>
      <c r="I14" s="54" t="s">
        <v>246</v>
      </c>
      <c r="J14" s="54" t="s">
        <v>246</v>
      </c>
      <c r="K14" s="54" t="s">
        <v>320</v>
      </c>
      <c r="L14" s="34">
        <v>0</v>
      </c>
      <c r="M14" s="34">
        <v>74</v>
      </c>
      <c r="N14" s="55">
        <f t="shared" si="0"/>
        <v>74</v>
      </c>
      <c r="O14" t="s">
        <v>362</v>
      </c>
      <c r="P14" s="77">
        <v>2500000</v>
      </c>
    </row>
    <row r="15" spans="1:16" ht="47" hidden="1" customHeight="1" x14ac:dyDescent="0.35">
      <c r="A15" s="53">
        <v>12</v>
      </c>
      <c r="B15" s="53" t="s">
        <v>315</v>
      </c>
      <c r="C15" s="53" t="s">
        <v>313</v>
      </c>
      <c r="D15" s="37" t="s">
        <v>334</v>
      </c>
      <c r="E15" s="37" t="s">
        <v>334</v>
      </c>
      <c r="F15" s="54" t="s">
        <v>104</v>
      </c>
      <c r="G15" s="54" t="s">
        <v>340</v>
      </c>
      <c r="H15" s="54" t="s">
        <v>349</v>
      </c>
      <c r="I15" s="54" t="s">
        <v>246</v>
      </c>
      <c r="J15" s="54" t="s">
        <v>246</v>
      </c>
      <c r="K15" s="53" t="s">
        <v>12</v>
      </c>
      <c r="L15" s="53">
        <v>0</v>
      </c>
      <c r="M15" s="38">
        <v>45</v>
      </c>
      <c r="N15" s="55">
        <f t="shared" si="0"/>
        <v>45</v>
      </c>
      <c r="O15" t="s">
        <v>362</v>
      </c>
      <c r="P15" s="77">
        <v>2500000</v>
      </c>
    </row>
    <row r="16" spans="1:16" ht="29" hidden="1" x14ac:dyDescent="0.35">
      <c r="A16" s="53">
        <v>13</v>
      </c>
      <c r="B16" s="53" t="s">
        <v>315</v>
      </c>
      <c r="C16" s="53" t="s">
        <v>313</v>
      </c>
      <c r="D16" s="37" t="s">
        <v>335</v>
      </c>
      <c r="E16" s="37" t="s">
        <v>335</v>
      </c>
      <c r="F16" s="54" t="s">
        <v>104</v>
      </c>
      <c r="G16" s="54" t="s">
        <v>340</v>
      </c>
      <c r="H16" s="54" t="s">
        <v>351</v>
      </c>
      <c r="I16" s="54" t="s">
        <v>246</v>
      </c>
      <c r="J16" s="54" t="s">
        <v>246</v>
      </c>
      <c r="K16" s="53" t="s">
        <v>12</v>
      </c>
      <c r="L16" s="53">
        <v>0</v>
      </c>
      <c r="M16" s="38">
        <v>60</v>
      </c>
      <c r="N16" s="55">
        <f t="shared" si="0"/>
        <v>60</v>
      </c>
      <c r="O16" t="s">
        <v>362</v>
      </c>
      <c r="P16" s="77">
        <v>2500000</v>
      </c>
    </row>
    <row r="17" spans="1:16" ht="29" hidden="1" x14ac:dyDescent="0.35">
      <c r="A17" s="53">
        <v>14</v>
      </c>
      <c r="B17" s="53" t="s">
        <v>315</v>
      </c>
      <c r="C17" s="53" t="s">
        <v>313</v>
      </c>
      <c r="D17" s="37" t="s">
        <v>336</v>
      </c>
      <c r="E17" s="37" t="s">
        <v>336</v>
      </c>
      <c r="F17" s="54" t="s">
        <v>104</v>
      </c>
      <c r="G17" s="54" t="s">
        <v>340</v>
      </c>
      <c r="H17" s="54" t="s">
        <v>352</v>
      </c>
      <c r="I17" s="54" t="s">
        <v>246</v>
      </c>
      <c r="J17" s="54" t="s">
        <v>246</v>
      </c>
      <c r="K17" s="53" t="s">
        <v>12</v>
      </c>
      <c r="L17" s="53">
        <v>0</v>
      </c>
      <c r="M17" s="38">
        <v>60</v>
      </c>
      <c r="N17" s="55">
        <f t="shared" si="0"/>
        <v>60</v>
      </c>
      <c r="O17" t="s">
        <v>362</v>
      </c>
      <c r="P17" s="77">
        <v>2500000</v>
      </c>
    </row>
    <row r="18" spans="1:16" ht="29" hidden="1" x14ac:dyDescent="0.35">
      <c r="A18" s="53">
        <v>15</v>
      </c>
      <c r="B18" s="53" t="s">
        <v>315</v>
      </c>
      <c r="C18" s="53" t="s">
        <v>313</v>
      </c>
      <c r="D18" s="37" t="s">
        <v>338</v>
      </c>
      <c r="E18" s="37" t="s">
        <v>338</v>
      </c>
      <c r="F18" s="54" t="s">
        <v>104</v>
      </c>
      <c r="G18" s="54" t="s">
        <v>357</v>
      </c>
      <c r="H18" s="54" t="s">
        <v>348</v>
      </c>
      <c r="I18" s="54" t="s">
        <v>246</v>
      </c>
      <c r="J18" s="54" t="s">
        <v>246</v>
      </c>
      <c r="K18" s="53" t="s">
        <v>12</v>
      </c>
      <c r="L18" s="53">
        <v>1200</v>
      </c>
      <c r="M18" s="38">
        <v>34</v>
      </c>
      <c r="N18" s="55">
        <f t="shared" si="0"/>
        <v>37.1496062992126</v>
      </c>
      <c r="O18" t="s">
        <v>362</v>
      </c>
      <c r="P18" s="77">
        <v>2500000</v>
      </c>
    </row>
    <row r="19" spans="1:16" ht="29" hidden="1" x14ac:dyDescent="0.35">
      <c r="A19" s="53">
        <v>16</v>
      </c>
      <c r="B19" s="53" t="s">
        <v>315</v>
      </c>
      <c r="C19" s="53" t="s">
        <v>313</v>
      </c>
      <c r="D19" s="37" t="s">
        <v>337</v>
      </c>
      <c r="E19" s="37" t="s">
        <v>337</v>
      </c>
      <c r="F19" s="54" t="s">
        <v>104</v>
      </c>
      <c r="G19" s="54" t="s">
        <v>357</v>
      </c>
      <c r="H19" s="54" t="s">
        <v>348</v>
      </c>
      <c r="I19" s="54" t="s">
        <v>246</v>
      </c>
      <c r="J19" s="54" t="s">
        <v>246</v>
      </c>
      <c r="K19" s="53" t="s">
        <v>12</v>
      </c>
      <c r="L19" s="53">
        <v>3295</v>
      </c>
      <c r="M19" s="38">
        <v>77</v>
      </c>
      <c r="N19" s="55">
        <f t="shared" si="0"/>
        <v>85.648293963254588</v>
      </c>
      <c r="O19" t="s">
        <v>362</v>
      </c>
      <c r="P19" s="77">
        <v>2500000</v>
      </c>
    </row>
    <row r="20" spans="1:16" x14ac:dyDescent="0.35">
      <c r="A20" s="53"/>
      <c r="B20" s="53"/>
      <c r="C20" s="34"/>
      <c r="D20" s="37"/>
      <c r="E20" s="37"/>
      <c r="F20" s="53"/>
      <c r="G20" s="54"/>
      <c r="H20" s="54"/>
      <c r="I20" s="54"/>
      <c r="J20" s="53"/>
      <c r="K20" s="53"/>
      <c r="L20" s="53"/>
      <c r="M20" s="38"/>
      <c r="N20" s="55"/>
    </row>
    <row r="21" spans="1:16" x14ac:dyDescent="0.35">
      <c r="A21" s="53"/>
      <c r="B21" s="53"/>
      <c r="C21" s="34"/>
      <c r="D21" s="37"/>
      <c r="E21" s="37"/>
      <c r="F21" s="53"/>
      <c r="G21" s="54"/>
      <c r="H21" s="54"/>
      <c r="I21" s="54"/>
      <c r="J21" s="53"/>
      <c r="K21" s="53"/>
      <c r="L21" s="53"/>
      <c r="M21" s="38"/>
      <c r="N21" s="55"/>
    </row>
    <row r="22" spans="1:16" x14ac:dyDescent="0.35">
      <c r="A22" s="53"/>
      <c r="B22" s="53"/>
      <c r="C22" s="34"/>
      <c r="D22" s="37"/>
      <c r="E22" s="37"/>
      <c r="F22" s="53"/>
      <c r="G22" s="54"/>
      <c r="H22" s="54"/>
      <c r="I22" s="54"/>
      <c r="J22" s="53"/>
      <c r="K22" s="53"/>
      <c r="L22" s="53"/>
      <c r="M22" s="38"/>
      <c r="N22" s="55"/>
    </row>
    <row r="23" spans="1:16" x14ac:dyDescent="0.35">
      <c r="A23" s="53"/>
      <c r="B23" s="53"/>
      <c r="C23" s="34"/>
      <c r="D23" s="37"/>
      <c r="E23" s="37"/>
      <c r="F23" s="53"/>
      <c r="G23" s="54"/>
      <c r="H23" s="54"/>
      <c r="I23" s="54"/>
      <c r="J23" s="53"/>
      <c r="K23" s="53"/>
      <c r="L23" s="53"/>
      <c r="M23" s="38"/>
      <c r="N23" s="55"/>
    </row>
    <row r="24" spans="1:16" x14ac:dyDescent="0.35">
      <c r="A24" s="53"/>
      <c r="B24" s="53"/>
      <c r="C24" s="34"/>
      <c r="D24" s="37"/>
      <c r="E24" s="37"/>
      <c r="F24" s="53"/>
      <c r="G24" s="54"/>
      <c r="H24" s="54"/>
      <c r="I24" s="54"/>
      <c r="J24" s="53"/>
      <c r="K24" s="53"/>
      <c r="L24" s="53"/>
      <c r="M24" s="38"/>
      <c r="N24" s="55"/>
    </row>
    <row r="25" spans="1:16" x14ac:dyDescent="0.35">
      <c r="A25" s="53"/>
      <c r="B25" s="53"/>
      <c r="C25" s="34"/>
      <c r="D25" s="37"/>
      <c r="E25" s="37"/>
      <c r="F25" s="53"/>
      <c r="G25" s="54"/>
      <c r="H25" s="54"/>
      <c r="I25" s="54"/>
      <c r="J25" s="53"/>
      <c r="K25" s="53"/>
      <c r="L25" s="53"/>
      <c r="M25" s="38"/>
      <c r="N25" s="55"/>
    </row>
    <row r="26" spans="1:16" x14ac:dyDescent="0.35">
      <c r="A26" s="53"/>
      <c r="B26" s="53"/>
      <c r="C26" s="34"/>
      <c r="D26" s="37"/>
      <c r="E26" s="37"/>
      <c r="F26" s="53"/>
      <c r="G26" s="54"/>
      <c r="H26" s="54"/>
      <c r="I26" s="54"/>
      <c r="J26" s="53"/>
      <c r="K26" s="53"/>
      <c r="L26" s="53"/>
      <c r="M26" s="53"/>
      <c r="N26" s="55"/>
    </row>
    <row r="27" spans="1:16" x14ac:dyDescent="0.35">
      <c r="A27" s="53"/>
      <c r="B27" s="53"/>
      <c r="C27" s="34"/>
      <c r="D27" s="37"/>
      <c r="E27" s="37"/>
      <c r="F27" s="53"/>
      <c r="G27" s="54"/>
      <c r="H27" s="54"/>
      <c r="I27" s="54"/>
      <c r="J27" s="53"/>
      <c r="K27" s="53"/>
      <c r="L27" s="53"/>
      <c r="M27" s="53"/>
      <c r="N27" s="55"/>
    </row>
    <row r="28" spans="1:16" x14ac:dyDescent="0.35">
      <c r="A28" s="53"/>
      <c r="B28" s="53"/>
      <c r="C28" s="34"/>
      <c r="D28" s="37"/>
      <c r="E28" s="37"/>
      <c r="F28" s="53"/>
      <c r="G28" s="54"/>
      <c r="H28" s="54"/>
      <c r="I28" s="54"/>
      <c r="J28" s="53"/>
      <c r="K28" s="53"/>
      <c r="L28" s="53"/>
      <c r="M28" s="53"/>
      <c r="N28" s="55"/>
    </row>
    <row r="29" spans="1:16" x14ac:dyDescent="0.35">
      <c r="A29" s="53"/>
      <c r="B29" s="53"/>
      <c r="C29" s="34"/>
      <c r="D29" s="37"/>
      <c r="E29" s="37"/>
      <c r="F29" s="53"/>
      <c r="G29" s="54"/>
      <c r="H29" s="54"/>
      <c r="I29" s="54"/>
      <c r="J29" s="53"/>
      <c r="K29" s="53"/>
      <c r="L29" s="53"/>
      <c r="M29" s="53"/>
      <c r="N29" s="55"/>
    </row>
    <row r="30" spans="1:16" x14ac:dyDescent="0.35">
      <c r="A30" s="53"/>
      <c r="B30" s="53"/>
      <c r="C30" s="53"/>
      <c r="D30" s="54"/>
      <c r="E30" s="54"/>
      <c r="F30" s="54"/>
      <c r="G30" s="54"/>
      <c r="H30" s="54"/>
      <c r="I30" s="54"/>
      <c r="J30" s="53"/>
      <c r="K30" s="53"/>
      <c r="L30" s="53"/>
      <c r="M30" s="53"/>
      <c r="N30" s="55"/>
    </row>
    <row r="31" spans="1:16" x14ac:dyDescent="0.35">
      <c r="A31" s="53"/>
      <c r="B31" s="53"/>
      <c r="C31" s="53"/>
      <c r="D31" s="54"/>
      <c r="E31" s="54"/>
      <c r="F31" s="53"/>
      <c r="G31" s="54"/>
      <c r="H31" s="53"/>
      <c r="I31" s="53"/>
      <c r="J31" s="53"/>
      <c r="K31" s="53"/>
      <c r="L31" s="53"/>
      <c r="M31" s="53"/>
      <c r="N31" s="55"/>
    </row>
    <row r="32" spans="1:16" x14ac:dyDescent="0.35">
      <c r="A32" s="53"/>
      <c r="B32" s="53"/>
      <c r="C32" s="53"/>
      <c r="D32" s="54"/>
      <c r="E32" s="54"/>
      <c r="F32" s="53"/>
      <c r="G32" s="54"/>
      <c r="H32" s="54"/>
      <c r="I32" s="53"/>
      <c r="J32" s="53"/>
      <c r="K32" s="53"/>
      <c r="L32" s="53"/>
      <c r="M32" s="53"/>
      <c r="N32" s="55"/>
    </row>
    <row r="33" spans="1:14" x14ac:dyDescent="0.35">
      <c r="A33" s="53"/>
      <c r="B33" s="53"/>
      <c r="C33" s="53"/>
      <c r="D33" s="54"/>
      <c r="E33" s="53"/>
      <c r="F33" s="53"/>
      <c r="G33" s="53"/>
      <c r="H33" s="54"/>
      <c r="I33" s="53"/>
      <c r="J33" s="53"/>
      <c r="K33" s="53"/>
      <c r="L33" s="53"/>
      <c r="M33" s="53"/>
      <c r="N33" s="55"/>
    </row>
    <row r="34" spans="1:14" x14ac:dyDescent="0.35">
      <c r="A34" s="53"/>
      <c r="B34" s="53"/>
      <c r="C34" s="53"/>
      <c r="D34" s="54"/>
      <c r="E34" s="53"/>
      <c r="F34" s="54"/>
      <c r="G34" s="53"/>
      <c r="H34" s="54"/>
      <c r="I34" s="53"/>
      <c r="J34" s="53"/>
      <c r="K34" s="53"/>
      <c r="L34" s="53"/>
      <c r="M34" s="53"/>
      <c r="N34" s="55"/>
    </row>
    <row r="35" spans="1:14" x14ac:dyDescent="0.35">
      <c r="A35" s="53"/>
      <c r="B35" s="53"/>
      <c r="C35" s="53"/>
      <c r="D35" s="54"/>
      <c r="E35" s="54"/>
      <c r="F35" s="54"/>
      <c r="G35" s="54"/>
      <c r="H35" s="54"/>
      <c r="I35" s="54"/>
      <c r="J35" s="54"/>
      <c r="K35" s="54"/>
      <c r="L35" s="54"/>
      <c r="M35" s="53"/>
      <c r="N35" s="55"/>
    </row>
    <row r="36" spans="1:14" x14ac:dyDescent="0.35">
      <c r="A36" s="53"/>
      <c r="B36" s="53"/>
      <c r="C36" s="54"/>
      <c r="D36" s="54"/>
      <c r="E36" s="54"/>
      <c r="F36" s="54"/>
      <c r="G36" s="54"/>
      <c r="H36" s="54"/>
      <c r="I36" s="54"/>
      <c r="J36" s="54"/>
      <c r="K36" s="54"/>
      <c r="L36" s="54"/>
      <c r="M36" s="53"/>
      <c r="N36" s="55"/>
    </row>
    <row r="37" spans="1:14" x14ac:dyDescent="0.35">
      <c r="A37" s="53"/>
      <c r="B37" s="53"/>
      <c r="C37" s="53"/>
      <c r="D37" s="54"/>
      <c r="E37" s="54"/>
      <c r="F37" s="54"/>
      <c r="G37" s="54"/>
      <c r="H37" s="54"/>
      <c r="I37" s="54"/>
      <c r="J37" s="53"/>
      <c r="K37" s="53"/>
      <c r="L37" s="39"/>
      <c r="M37" s="39"/>
      <c r="N37" s="55"/>
    </row>
    <row r="38" spans="1:14" x14ac:dyDescent="0.35">
      <c r="A38" s="53"/>
      <c r="B38" s="53"/>
      <c r="C38" s="53"/>
      <c r="D38" s="54"/>
      <c r="E38" s="54"/>
      <c r="F38" s="54"/>
      <c r="G38" s="54"/>
      <c r="H38" s="54"/>
      <c r="I38" s="54"/>
      <c r="J38" s="53"/>
      <c r="K38" s="53"/>
      <c r="L38" s="39"/>
      <c r="M38" s="39"/>
      <c r="N38" s="55"/>
    </row>
    <row r="39" spans="1:14" x14ac:dyDescent="0.35">
      <c r="A39" s="53"/>
      <c r="B39" s="53"/>
      <c r="C39" s="53"/>
      <c r="D39" s="54"/>
      <c r="E39" s="54"/>
      <c r="F39" s="54"/>
      <c r="G39" s="54"/>
      <c r="H39" s="54"/>
      <c r="I39" s="54"/>
      <c r="J39" s="53"/>
      <c r="K39" s="53"/>
      <c r="L39" s="39"/>
      <c r="M39" s="39"/>
      <c r="N39" s="55"/>
    </row>
    <row r="40" spans="1:14" x14ac:dyDescent="0.35">
      <c r="A40" s="53"/>
      <c r="B40" s="53"/>
      <c r="C40" s="74"/>
      <c r="D40" s="37"/>
      <c r="E40" s="37"/>
      <c r="F40" s="48"/>
      <c r="G40" s="49"/>
      <c r="H40" s="49"/>
      <c r="I40" s="54"/>
      <c r="J40" s="53"/>
      <c r="K40" s="53"/>
      <c r="L40" s="39"/>
      <c r="M40" s="39"/>
      <c r="N40" s="55"/>
    </row>
    <row r="41" spans="1:14" x14ac:dyDescent="0.35">
      <c r="A41" s="53"/>
      <c r="B41" s="53"/>
      <c r="C41" s="53"/>
      <c r="D41" s="54"/>
      <c r="E41" s="54"/>
      <c r="F41" s="54"/>
      <c r="G41" s="54"/>
      <c r="H41" s="54"/>
      <c r="I41" s="54"/>
      <c r="J41" s="53"/>
      <c r="K41" s="53"/>
      <c r="L41" s="39"/>
      <c r="M41" s="39"/>
      <c r="N41" s="55"/>
    </row>
    <row r="42" spans="1:14" x14ac:dyDescent="0.35">
      <c r="A42" s="53"/>
      <c r="B42" s="53"/>
      <c r="C42" s="53"/>
      <c r="D42" s="54"/>
      <c r="E42" s="54"/>
      <c r="F42" s="54"/>
      <c r="G42" s="54"/>
      <c r="H42" s="53"/>
      <c r="I42" s="53"/>
      <c r="J42" s="53"/>
      <c r="K42" s="53"/>
      <c r="L42" s="39"/>
      <c r="M42" s="39"/>
      <c r="N42" s="55"/>
    </row>
    <row r="43" spans="1:14" x14ac:dyDescent="0.35">
      <c r="A43" s="53"/>
      <c r="B43" s="53"/>
      <c r="C43" s="53"/>
      <c r="D43" s="56"/>
      <c r="E43" s="56"/>
      <c r="F43" s="54"/>
      <c r="G43" s="56"/>
      <c r="H43" s="56"/>
      <c r="I43" s="56"/>
      <c r="J43" s="34"/>
      <c r="K43" s="34"/>
      <c r="L43" s="40"/>
      <c r="M43" s="40"/>
      <c r="N43" s="55"/>
    </row>
    <row r="44" spans="1:14" x14ac:dyDescent="0.35">
      <c r="A44" s="53"/>
      <c r="B44" s="53"/>
      <c r="C44" s="53"/>
      <c r="D44" s="54"/>
      <c r="E44" s="54"/>
      <c r="F44" s="54"/>
      <c r="G44" s="54"/>
      <c r="H44" s="54"/>
      <c r="I44" s="54"/>
      <c r="J44" s="53"/>
      <c r="K44" s="53"/>
      <c r="L44" s="39"/>
      <c r="M44" s="39"/>
      <c r="N44" s="55"/>
    </row>
    <row r="45" spans="1:14" x14ac:dyDescent="0.35">
      <c r="A45" s="53"/>
      <c r="B45" s="53"/>
      <c r="C45" s="53"/>
      <c r="D45" s="54"/>
      <c r="E45" s="54"/>
      <c r="F45" s="54"/>
      <c r="G45" s="54"/>
      <c r="H45" s="54"/>
      <c r="I45" s="54"/>
      <c r="J45" s="53"/>
      <c r="K45" s="53"/>
      <c r="L45" s="39"/>
      <c r="M45" s="39"/>
      <c r="N45" s="55"/>
    </row>
    <row r="46" spans="1:14" x14ac:dyDescent="0.35">
      <c r="A46" s="53"/>
      <c r="B46" s="53"/>
      <c r="C46" s="53"/>
      <c r="D46" s="54"/>
      <c r="E46" s="54"/>
      <c r="F46" s="54"/>
      <c r="G46" s="54"/>
      <c r="H46" s="54"/>
      <c r="I46" s="54"/>
      <c r="J46" s="54"/>
      <c r="K46" s="53"/>
      <c r="L46" s="39"/>
      <c r="M46" s="39"/>
      <c r="N46" s="55"/>
    </row>
    <row r="47" spans="1:14" x14ac:dyDescent="0.35">
      <c r="A47" s="53"/>
      <c r="B47" s="53"/>
      <c r="C47" s="53"/>
      <c r="D47" s="54"/>
      <c r="E47" s="54"/>
      <c r="F47" s="54"/>
      <c r="G47" s="54"/>
      <c r="H47" s="54"/>
      <c r="I47" s="54"/>
      <c r="J47" s="54"/>
      <c r="K47" s="54"/>
      <c r="L47" s="41"/>
      <c r="M47" s="41"/>
      <c r="N47" s="55"/>
    </row>
    <row r="48" spans="1:14" x14ac:dyDescent="0.35">
      <c r="A48" s="53"/>
      <c r="B48" s="53"/>
      <c r="C48" s="53"/>
      <c r="D48" s="54"/>
      <c r="E48" s="54"/>
      <c r="F48" s="54"/>
      <c r="G48" s="54"/>
      <c r="H48" s="54"/>
      <c r="I48" s="54"/>
      <c r="J48" s="54"/>
      <c r="K48" s="54"/>
      <c r="L48" s="41"/>
      <c r="M48" s="39"/>
      <c r="N48" s="55"/>
    </row>
    <row r="49" spans="1:14" s="30" customFormat="1" x14ac:dyDescent="0.35">
      <c r="A49" s="53"/>
      <c r="B49" s="53"/>
      <c r="C49" s="53"/>
      <c r="D49" s="54"/>
      <c r="E49" s="54"/>
      <c r="F49" s="54"/>
      <c r="G49" s="54"/>
      <c r="H49" s="54"/>
      <c r="I49" s="54"/>
      <c r="J49" s="54"/>
      <c r="K49" s="53"/>
      <c r="L49" s="39"/>
      <c r="M49" s="39"/>
      <c r="N49" s="55"/>
    </row>
    <row r="50" spans="1:14" x14ac:dyDescent="0.35">
      <c r="A50" s="53"/>
      <c r="B50" s="53"/>
      <c r="C50" s="53"/>
      <c r="D50" s="54"/>
      <c r="E50" s="54"/>
      <c r="F50" s="54"/>
      <c r="G50" s="54"/>
      <c r="H50" s="54"/>
      <c r="I50" s="54"/>
      <c r="J50" s="54"/>
      <c r="K50" s="54"/>
      <c r="L50" s="41"/>
      <c r="M50" s="41"/>
      <c r="N50" s="55"/>
    </row>
    <row r="51" spans="1:14" x14ac:dyDescent="0.35">
      <c r="A51" s="53"/>
      <c r="B51" s="53"/>
      <c r="C51" s="53"/>
      <c r="D51" s="54"/>
      <c r="E51" s="54"/>
      <c r="F51" s="54"/>
      <c r="G51" s="54"/>
      <c r="H51" s="54"/>
      <c r="I51" s="54"/>
      <c r="J51" s="54"/>
      <c r="K51" s="54"/>
      <c r="L51" s="41"/>
      <c r="M51" s="41"/>
      <c r="N51" s="55"/>
    </row>
    <row r="52" spans="1:14" x14ac:dyDescent="0.35">
      <c r="A52" s="53"/>
      <c r="B52" s="53"/>
      <c r="C52" s="53"/>
      <c r="D52" s="54"/>
      <c r="E52" s="54"/>
      <c r="F52" s="54"/>
      <c r="G52" s="54"/>
      <c r="H52" s="54"/>
      <c r="I52" s="54"/>
      <c r="J52" s="54"/>
      <c r="K52" s="54"/>
      <c r="L52" s="41"/>
      <c r="M52" s="41"/>
      <c r="N52" s="55"/>
    </row>
    <row r="53" spans="1:14" x14ac:dyDescent="0.35">
      <c r="A53" s="53"/>
      <c r="B53" s="53"/>
      <c r="C53" s="53"/>
      <c r="D53" s="56"/>
      <c r="E53" s="56"/>
      <c r="F53" s="53"/>
      <c r="G53" s="56"/>
      <c r="H53" s="56"/>
      <c r="I53" s="56"/>
      <c r="J53" s="54"/>
      <c r="K53" s="54"/>
      <c r="L53" s="41"/>
      <c r="M53" s="41"/>
      <c r="N53" s="55"/>
    </row>
    <row r="54" spans="1:14" x14ac:dyDescent="0.35">
      <c r="A54" s="53"/>
      <c r="B54" s="53"/>
      <c r="C54" s="53"/>
      <c r="D54" s="56"/>
      <c r="E54" s="56"/>
      <c r="F54" s="54"/>
      <c r="G54" s="56"/>
      <c r="H54" s="56"/>
      <c r="I54" s="56"/>
      <c r="J54" s="54"/>
      <c r="K54" s="54"/>
      <c r="L54" s="41"/>
      <c r="M54" s="41"/>
      <c r="N54" s="55"/>
    </row>
    <row r="55" spans="1:14" x14ac:dyDescent="0.35">
      <c r="A55" s="53"/>
      <c r="B55" s="53"/>
      <c r="C55" s="53"/>
      <c r="D55" s="37"/>
      <c r="E55" s="37"/>
      <c r="F55" s="54"/>
      <c r="G55" s="54"/>
      <c r="H55" s="54"/>
      <c r="I55" s="54"/>
      <c r="J55" s="54"/>
      <c r="K55" s="54"/>
      <c r="L55" s="41"/>
      <c r="M55" s="41"/>
      <c r="N55" s="55"/>
    </row>
    <row r="56" spans="1:14" x14ac:dyDescent="0.35">
      <c r="A56" s="53"/>
      <c r="B56" s="53"/>
      <c r="C56" s="53"/>
      <c r="D56" s="37"/>
      <c r="E56" s="37"/>
      <c r="F56" s="54"/>
      <c r="G56" s="54"/>
      <c r="H56" s="54"/>
      <c r="I56" s="54"/>
      <c r="J56" s="54"/>
      <c r="K56" s="54"/>
      <c r="L56" s="41"/>
      <c r="M56" s="41"/>
      <c r="N56" s="55"/>
    </row>
    <row r="57" spans="1:14" x14ac:dyDescent="0.35">
      <c r="A57" s="53"/>
      <c r="B57" s="53"/>
      <c r="C57" s="53"/>
      <c r="D57" s="37"/>
      <c r="E57" s="37"/>
      <c r="F57" s="54"/>
      <c r="G57" s="54"/>
      <c r="H57" s="54"/>
      <c r="I57" s="54"/>
      <c r="J57" s="54"/>
      <c r="K57" s="54"/>
      <c r="L57" s="41"/>
      <c r="M57" s="41"/>
      <c r="N57" s="55"/>
    </row>
    <row r="58" spans="1:14" x14ac:dyDescent="0.35">
      <c r="A58" s="53"/>
      <c r="B58" s="53"/>
      <c r="C58" s="53"/>
      <c r="D58" s="37"/>
      <c r="E58" s="37"/>
      <c r="F58" s="54"/>
      <c r="G58" s="54"/>
      <c r="H58" s="54"/>
      <c r="I58" s="54"/>
      <c r="J58" s="54"/>
      <c r="K58" s="54"/>
      <c r="L58" s="41"/>
      <c r="M58" s="41"/>
      <c r="N58" s="55"/>
    </row>
    <row r="59" spans="1:14" s="30" customFormat="1" x14ac:dyDescent="0.35">
      <c r="A59" s="53"/>
      <c r="B59" s="53"/>
      <c r="C59" s="53"/>
      <c r="D59" s="37"/>
      <c r="E59" s="37"/>
      <c r="F59" s="54"/>
      <c r="G59" s="54"/>
      <c r="H59" s="54"/>
      <c r="I59" s="54"/>
      <c r="J59" s="54"/>
      <c r="K59" s="54"/>
      <c r="L59" s="41"/>
      <c r="M59" s="41"/>
      <c r="N59" s="55"/>
    </row>
    <row r="60" spans="1:14" s="30" customFormat="1" x14ac:dyDescent="0.35">
      <c r="A60" s="53"/>
      <c r="B60" s="53"/>
      <c r="C60" s="54"/>
      <c r="D60" s="54"/>
      <c r="E60" s="54"/>
      <c r="F60" s="54"/>
      <c r="G60" s="54"/>
      <c r="H60" s="54"/>
      <c r="I60" s="54"/>
      <c r="J60" s="54"/>
      <c r="K60" s="54"/>
      <c r="L60" s="57"/>
      <c r="M60" s="53"/>
      <c r="N60" s="55"/>
    </row>
    <row r="61" spans="1:14" x14ac:dyDescent="0.35">
      <c r="A61" s="53"/>
      <c r="B61" s="53"/>
      <c r="C61" s="54"/>
      <c r="D61" s="54"/>
      <c r="E61" s="54"/>
      <c r="F61" s="54"/>
      <c r="G61" s="54"/>
      <c r="H61" s="54"/>
      <c r="I61" s="54"/>
      <c r="J61" s="54"/>
      <c r="K61" s="54"/>
      <c r="L61" s="57"/>
      <c r="M61" s="53"/>
      <c r="N61" s="55"/>
    </row>
    <row r="62" spans="1:14" x14ac:dyDescent="0.35">
      <c r="A62" s="53"/>
      <c r="B62" s="53"/>
      <c r="C62" s="53"/>
      <c r="D62" s="54"/>
      <c r="E62" s="54"/>
      <c r="F62" s="54"/>
      <c r="G62" s="54"/>
      <c r="H62" s="54"/>
      <c r="I62" s="54"/>
      <c r="J62" s="53"/>
      <c r="K62" s="53"/>
      <c r="L62" s="57"/>
      <c r="M62" s="57"/>
      <c r="N62" s="55"/>
    </row>
    <row r="63" spans="1:14" x14ac:dyDescent="0.35">
      <c r="A63" s="53"/>
      <c r="B63" s="53"/>
      <c r="C63" s="53"/>
      <c r="D63" s="54"/>
      <c r="E63" s="54"/>
      <c r="F63" s="54"/>
      <c r="G63" s="54"/>
      <c r="H63" s="54"/>
      <c r="I63" s="54"/>
      <c r="J63" s="53"/>
      <c r="K63" s="53"/>
      <c r="L63" s="57"/>
      <c r="M63" s="57"/>
      <c r="N63" s="55"/>
    </row>
    <row r="64" spans="1:14" x14ac:dyDescent="0.35">
      <c r="A64" s="53"/>
      <c r="B64" s="53"/>
      <c r="C64" s="53"/>
      <c r="D64" s="54"/>
      <c r="E64" s="54"/>
      <c r="F64" s="54"/>
      <c r="G64" s="54"/>
      <c r="H64" s="54"/>
      <c r="I64" s="54"/>
      <c r="J64" s="53"/>
      <c r="K64" s="53"/>
      <c r="L64" s="57"/>
      <c r="M64" s="57"/>
      <c r="N64" s="55"/>
    </row>
    <row r="65" spans="1:14" x14ac:dyDescent="0.35">
      <c r="A65" s="53"/>
      <c r="B65" s="53"/>
      <c r="C65" s="53"/>
      <c r="D65" s="54"/>
      <c r="E65" s="54"/>
      <c r="F65" s="54"/>
      <c r="G65" s="54"/>
      <c r="H65" s="54"/>
      <c r="I65" s="54"/>
      <c r="J65" s="53"/>
      <c r="K65" s="53"/>
      <c r="L65" s="57"/>
      <c r="M65" s="57"/>
      <c r="N65" s="55"/>
    </row>
    <row r="66" spans="1:14" x14ac:dyDescent="0.35">
      <c r="A66" s="53"/>
      <c r="B66" s="53"/>
      <c r="C66" s="53"/>
      <c r="D66" s="54"/>
      <c r="E66" s="54"/>
      <c r="F66" s="54"/>
      <c r="G66" s="54"/>
      <c r="H66" s="54"/>
      <c r="I66" s="54"/>
      <c r="J66" s="53"/>
      <c r="K66" s="53"/>
      <c r="L66" s="57"/>
      <c r="M66" s="57"/>
      <c r="N66" s="55"/>
    </row>
    <row r="67" spans="1:14" x14ac:dyDescent="0.35">
      <c r="A67" s="53"/>
      <c r="B67" s="53"/>
      <c r="C67" s="53"/>
      <c r="D67" s="54"/>
      <c r="E67" s="54"/>
      <c r="F67" s="54"/>
      <c r="G67" s="54"/>
      <c r="H67" s="54"/>
      <c r="I67" s="54"/>
      <c r="J67" s="53"/>
      <c r="K67" s="53"/>
      <c r="L67" s="57"/>
      <c r="M67" s="57"/>
      <c r="N67" s="55"/>
    </row>
    <row r="68" spans="1:14" x14ac:dyDescent="0.35">
      <c r="A68" s="53"/>
      <c r="B68" s="53"/>
      <c r="C68" s="53"/>
      <c r="D68" s="54"/>
      <c r="E68" s="54"/>
      <c r="F68" s="54"/>
      <c r="G68" s="54"/>
      <c r="H68" s="54"/>
      <c r="I68" s="54"/>
      <c r="J68" s="53"/>
      <c r="K68" s="53"/>
      <c r="L68" s="57"/>
      <c r="M68" s="57"/>
      <c r="N68" s="55"/>
    </row>
    <row r="69" spans="1:14" s="30" customFormat="1" ht="131.4" customHeight="1" x14ac:dyDescent="0.35">
      <c r="A69" s="58"/>
      <c r="B69" s="58"/>
      <c r="C69" s="53"/>
      <c r="D69" s="54"/>
      <c r="E69" s="54"/>
      <c r="F69" s="54"/>
      <c r="G69" s="54"/>
      <c r="H69" s="54"/>
      <c r="I69" s="54"/>
      <c r="J69" s="53"/>
      <c r="K69" s="53"/>
      <c r="L69" s="57"/>
      <c r="M69" s="57"/>
      <c r="N69" s="55"/>
    </row>
    <row r="70" spans="1:14" x14ac:dyDescent="0.35">
      <c r="A70" s="58"/>
      <c r="B70" s="58"/>
      <c r="C70" s="53"/>
      <c r="D70" s="54"/>
      <c r="E70" s="54"/>
      <c r="F70" s="54"/>
      <c r="G70" s="54"/>
      <c r="H70" s="54"/>
      <c r="I70" s="54"/>
      <c r="J70" s="53"/>
      <c r="K70" s="53"/>
      <c r="L70" s="57"/>
      <c r="M70" s="57"/>
      <c r="N70" s="55"/>
    </row>
    <row r="71" spans="1:14" s="30" customFormat="1" ht="131.4" customHeight="1" x14ac:dyDescent="0.35">
      <c r="A71" s="58"/>
      <c r="B71" s="58"/>
      <c r="C71" s="53"/>
      <c r="D71" s="54"/>
      <c r="E71" s="54"/>
      <c r="F71" s="54"/>
      <c r="G71" s="54"/>
      <c r="H71" s="54"/>
      <c r="I71" s="54"/>
      <c r="J71" s="53"/>
      <c r="K71" s="53"/>
      <c r="L71" s="57"/>
      <c r="M71" s="57"/>
      <c r="N71" s="55"/>
    </row>
    <row r="72" spans="1:14" x14ac:dyDescent="0.35">
      <c r="A72" s="58"/>
      <c r="B72" s="58"/>
      <c r="C72" s="53"/>
      <c r="D72" s="54"/>
      <c r="E72" s="54"/>
      <c r="F72" s="54"/>
      <c r="G72" s="54"/>
      <c r="H72" s="54"/>
      <c r="I72" s="54"/>
      <c r="J72" s="53"/>
      <c r="K72" s="53"/>
      <c r="L72" s="57"/>
      <c r="M72" s="57"/>
      <c r="N72" s="55"/>
    </row>
    <row r="73" spans="1:14" x14ac:dyDescent="0.35">
      <c r="A73" s="58"/>
      <c r="B73" s="58"/>
      <c r="C73" s="53"/>
      <c r="D73" s="54"/>
      <c r="E73" s="54"/>
      <c r="F73" s="54"/>
      <c r="G73" s="54"/>
      <c r="H73" s="54"/>
      <c r="I73" s="54"/>
      <c r="J73" s="53"/>
      <c r="K73" s="53"/>
      <c r="L73" s="57"/>
      <c r="M73" s="57"/>
      <c r="N73" s="55"/>
    </row>
    <row r="74" spans="1:14" x14ac:dyDescent="0.35">
      <c r="A74" s="58"/>
      <c r="B74" s="58"/>
      <c r="C74" s="53"/>
      <c r="D74" s="48"/>
      <c r="E74" s="49"/>
      <c r="F74" s="49"/>
      <c r="G74" s="49"/>
      <c r="H74" s="49"/>
      <c r="I74" s="49"/>
      <c r="J74" s="48"/>
      <c r="K74" s="53"/>
      <c r="L74" s="50"/>
      <c r="M74" s="50"/>
      <c r="N74" s="55"/>
    </row>
    <row r="75" spans="1:14" x14ac:dyDescent="0.35">
      <c r="A75" s="58"/>
      <c r="B75" s="58"/>
      <c r="C75" s="53"/>
      <c r="D75" s="54"/>
      <c r="E75" s="54"/>
      <c r="F75" s="54"/>
      <c r="G75" s="54"/>
      <c r="H75" s="54"/>
      <c r="I75" s="54"/>
      <c r="J75" s="53"/>
      <c r="K75" s="53"/>
      <c r="L75" s="57"/>
      <c r="M75" s="57"/>
      <c r="N75" s="55"/>
    </row>
    <row r="76" spans="1:14" s="30" customFormat="1" x14ac:dyDescent="0.35">
      <c r="A76" s="58"/>
      <c r="B76" s="58"/>
      <c r="C76" s="53"/>
      <c r="D76" s="54"/>
      <c r="E76" s="54"/>
      <c r="F76" s="54"/>
      <c r="G76" s="54"/>
      <c r="H76" s="56"/>
      <c r="I76" s="56"/>
      <c r="J76" s="53"/>
      <c r="K76" s="53"/>
      <c r="L76" s="53"/>
      <c r="M76" s="53"/>
      <c r="N76" s="55"/>
    </row>
    <row r="77" spans="1:14" x14ac:dyDescent="0.35">
      <c r="A77" s="58"/>
      <c r="B77" s="58"/>
      <c r="C77" s="53"/>
      <c r="D77" s="54"/>
      <c r="E77" s="54"/>
      <c r="F77" s="53"/>
      <c r="G77" s="54"/>
      <c r="H77" s="53"/>
      <c r="I77" s="53"/>
      <c r="J77" s="53"/>
      <c r="K77" s="53"/>
      <c r="L77" s="53"/>
      <c r="M77" s="53"/>
      <c r="N77" s="55"/>
    </row>
    <row r="78" spans="1:14" x14ac:dyDescent="0.35">
      <c r="A78" s="58"/>
      <c r="B78" s="58"/>
      <c r="C78" s="53"/>
      <c r="D78" s="54"/>
      <c r="E78" s="54"/>
      <c r="F78" s="54"/>
      <c r="G78" s="54"/>
      <c r="H78" s="53"/>
      <c r="I78" s="53"/>
      <c r="J78" s="53"/>
      <c r="K78" s="53"/>
      <c r="L78" s="53"/>
      <c r="M78" s="53"/>
      <c r="N78" s="55"/>
    </row>
    <row r="79" spans="1:14" x14ac:dyDescent="0.35">
      <c r="A79" s="58"/>
      <c r="B79" s="58"/>
      <c r="C79" s="53"/>
      <c r="D79" s="54"/>
      <c r="E79" s="54"/>
      <c r="F79" s="54"/>
      <c r="G79" s="54"/>
      <c r="H79" s="54"/>
      <c r="I79" s="54"/>
      <c r="J79" s="53"/>
      <c r="K79" s="53"/>
      <c r="L79" s="53"/>
      <c r="M79" s="53"/>
      <c r="N79" s="55"/>
    </row>
    <row r="80" spans="1:14" x14ac:dyDescent="0.35">
      <c r="A80" s="58"/>
      <c r="B80" s="58"/>
      <c r="C80" s="53"/>
      <c r="D80" s="53"/>
      <c r="E80" s="54"/>
      <c r="F80" s="54"/>
      <c r="G80" s="54"/>
      <c r="H80" s="54"/>
      <c r="I80" s="54"/>
      <c r="J80" s="53"/>
      <c r="K80" s="53"/>
      <c r="L80" s="53"/>
      <c r="M80" s="53"/>
      <c r="N80" s="55"/>
    </row>
    <row r="81" spans="1:14" x14ac:dyDescent="0.35">
      <c r="A81" s="58"/>
      <c r="B81" s="58"/>
      <c r="C81" s="53"/>
      <c r="D81" s="54"/>
      <c r="E81" s="54"/>
      <c r="F81" s="54"/>
      <c r="G81" s="54"/>
      <c r="H81" s="54"/>
      <c r="I81" s="54"/>
      <c r="J81" s="53"/>
      <c r="K81" s="53"/>
      <c r="L81" s="53"/>
      <c r="M81" s="53"/>
      <c r="N81" s="55"/>
    </row>
    <row r="82" spans="1:14" x14ac:dyDescent="0.35">
      <c r="A82" s="58"/>
      <c r="B82" s="58"/>
      <c r="C82" s="53"/>
      <c r="D82" s="54"/>
      <c r="E82" s="54"/>
      <c r="F82" s="53"/>
      <c r="G82" s="54"/>
      <c r="H82" s="54"/>
      <c r="I82" s="54"/>
      <c r="J82" s="53"/>
      <c r="K82" s="53"/>
      <c r="L82" s="53"/>
      <c r="M82" s="53"/>
      <c r="N82" s="55"/>
    </row>
    <row r="83" spans="1:14" ht="334.25" customHeight="1" x14ac:dyDescent="0.35">
      <c r="A83" s="58"/>
      <c r="B83" s="58"/>
      <c r="C83" s="54"/>
      <c r="D83" s="54"/>
      <c r="E83" s="54"/>
      <c r="F83" s="54"/>
      <c r="G83" s="54"/>
      <c r="H83" s="54"/>
      <c r="I83" s="54"/>
      <c r="J83" s="54"/>
      <c r="K83" s="54"/>
      <c r="L83" s="42"/>
      <c r="M83" s="42"/>
      <c r="N83" s="55"/>
    </row>
    <row r="84" spans="1:14" x14ac:dyDescent="0.35">
      <c r="A84" s="58"/>
      <c r="B84" s="58"/>
      <c r="C84" s="53"/>
      <c r="D84" s="65"/>
      <c r="E84" s="65"/>
      <c r="F84" s="65"/>
      <c r="G84" s="65"/>
      <c r="H84" s="65"/>
      <c r="I84" s="54"/>
      <c r="J84" s="53"/>
      <c r="K84" s="67"/>
      <c r="L84" s="69"/>
      <c r="M84" s="71"/>
      <c r="N84" s="55"/>
    </row>
    <row r="85" spans="1:14" x14ac:dyDescent="0.35">
      <c r="A85" s="58"/>
      <c r="B85" s="58"/>
      <c r="C85" s="54"/>
      <c r="D85" s="65"/>
      <c r="E85" s="65"/>
      <c r="F85" s="65"/>
      <c r="G85" s="65"/>
      <c r="H85" s="65"/>
      <c r="I85" s="54"/>
      <c r="J85" s="54"/>
      <c r="K85" s="66"/>
      <c r="L85" s="65"/>
      <c r="M85" s="70"/>
      <c r="N85" s="55"/>
    </row>
    <row r="86" spans="1:14" s="30" customFormat="1" x14ac:dyDescent="0.35">
      <c r="A86" s="58"/>
      <c r="B86" s="58"/>
      <c r="C86" s="53"/>
      <c r="D86" s="54"/>
      <c r="E86" s="54"/>
      <c r="F86" s="54"/>
      <c r="G86" s="54"/>
      <c r="H86" s="54"/>
      <c r="I86" s="54"/>
      <c r="J86" s="53"/>
      <c r="K86" s="53"/>
      <c r="L86" s="53"/>
      <c r="M86" s="53"/>
      <c r="N86" s="55"/>
    </row>
    <row r="87" spans="1:14" s="30" customFormat="1" x14ac:dyDescent="0.35">
      <c r="A87" s="58"/>
      <c r="B87" s="58"/>
      <c r="C87" s="53"/>
      <c r="D87" s="54"/>
      <c r="E87" s="54"/>
      <c r="F87" s="53"/>
      <c r="G87" s="54"/>
      <c r="H87" s="54"/>
      <c r="I87" s="54"/>
      <c r="J87" s="53"/>
      <c r="K87" s="53"/>
      <c r="L87" s="57"/>
      <c r="M87" s="57"/>
      <c r="N87" s="55"/>
    </row>
    <row r="88" spans="1:14" s="30" customFormat="1" x14ac:dyDescent="0.35">
      <c r="A88" s="58"/>
      <c r="B88" s="58"/>
      <c r="C88" s="53"/>
      <c r="D88" s="54"/>
      <c r="E88" s="54"/>
      <c r="F88" s="53"/>
      <c r="G88" s="54"/>
      <c r="H88" s="54"/>
      <c r="I88" s="54"/>
      <c r="J88" s="53"/>
      <c r="K88" s="53"/>
      <c r="L88" s="53"/>
      <c r="M88" s="53"/>
      <c r="N88" s="55"/>
    </row>
    <row r="89" spans="1:14" s="30" customFormat="1" x14ac:dyDescent="0.35">
      <c r="A89" s="58"/>
      <c r="B89" s="58"/>
      <c r="C89" s="54"/>
      <c r="D89" s="54"/>
      <c r="E89" s="54"/>
      <c r="F89" s="54"/>
      <c r="G89" s="54"/>
      <c r="H89" s="54"/>
      <c r="I89" s="54"/>
      <c r="J89" s="54"/>
      <c r="K89" s="54"/>
      <c r="L89" s="54"/>
      <c r="M89" s="54"/>
      <c r="N89" s="55"/>
    </row>
    <row r="90" spans="1:14" s="30" customFormat="1" x14ac:dyDescent="0.35">
      <c r="A90" s="58"/>
      <c r="B90" s="58"/>
      <c r="C90" s="54"/>
      <c r="D90" s="54"/>
      <c r="E90" s="54"/>
      <c r="F90" s="53"/>
      <c r="G90" s="54"/>
      <c r="H90" s="54"/>
      <c r="I90" s="54"/>
      <c r="J90" s="54"/>
      <c r="K90" s="54"/>
      <c r="L90" s="54"/>
      <c r="M90" s="54"/>
      <c r="N90" s="55"/>
    </row>
    <row r="91" spans="1:14" s="30" customFormat="1" x14ac:dyDescent="0.35">
      <c r="A91" s="58"/>
      <c r="B91" s="58"/>
      <c r="C91" s="53"/>
      <c r="D91" s="59"/>
      <c r="E91" s="51"/>
      <c r="F91" s="59"/>
      <c r="G91" s="59"/>
      <c r="H91" s="43"/>
      <c r="I91" s="59"/>
      <c r="J91" s="59"/>
      <c r="K91" s="59"/>
      <c r="L91" s="59"/>
      <c r="M91" s="44"/>
      <c r="N91" s="55"/>
    </row>
    <row r="92" spans="1:14" s="30" customFormat="1" x14ac:dyDescent="0.35">
      <c r="A92" s="58"/>
      <c r="B92" s="58"/>
      <c r="C92" s="53"/>
      <c r="D92" s="59"/>
      <c r="E92" s="51"/>
      <c r="F92" s="59"/>
      <c r="G92" s="59"/>
      <c r="H92" s="43"/>
      <c r="I92" s="59"/>
      <c r="J92" s="59"/>
      <c r="K92" s="59"/>
      <c r="L92" s="59"/>
      <c r="M92" s="44"/>
      <c r="N92" s="55"/>
    </row>
    <row r="93" spans="1:14" s="30" customFormat="1" x14ac:dyDescent="0.35">
      <c r="A93" s="58"/>
      <c r="B93" s="58"/>
      <c r="C93" s="53"/>
      <c r="D93" s="59"/>
      <c r="E93" s="51"/>
      <c r="F93" s="59"/>
      <c r="G93" s="59"/>
      <c r="H93" s="43"/>
      <c r="I93" s="59"/>
      <c r="J93" s="59"/>
      <c r="K93" s="59"/>
      <c r="L93" s="59"/>
      <c r="M93" s="44"/>
      <c r="N93" s="55"/>
    </row>
    <row r="94" spans="1:14" s="30" customFormat="1" x14ac:dyDescent="0.35">
      <c r="A94" s="58"/>
      <c r="B94" s="58"/>
      <c r="C94" s="45"/>
      <c r="D94" s="46"/>
      <c r="E94" s="46"/>
      <c r="F94" s="46"/>
      <c r="G94" s="46"/>
      <c r="H94" s="47"/>
      <c r="I94" s="47"/>
      <c r="J94" s="45"/>
      <c r="K94" s="45"/>
      <c r="L94" s="68"/>
      <c r="M94" s="68"/>
      <c r="N94" s="55"/>
    </row>
    <row r="95" spans="1:14" s="30" customFormat="1" x14ac:dyDescent="0.35">
      <c r="A95" s="58"/>
      <c r="B95" s="58"/>
      <c r="C95" s="45"/>
      <c r="D95" s="46"/>
      <c r="E95" s="46"/>
      <c r="F95" s="46"/>
      <c r="G95" s="46"/>
      <c r="H95" s="46"/>
      <c r="I95" s="46"/>
      <c r="J95" s="45"/>
      <c r="K95" s="45"/>
      <c r="L95" s="68"/>
      <c r="M95" s="68"/>
      <c r="N95" s="55"/>
    </row>
    <row r="96" spans="1:14" s="30" customFormat="1" x14ac:dyDescent="0.35">
      <c r="A96" s="58"/>
      <c r="B96" s="58"/>
      <c r="C96" s="53"/>
      <c r="D96" s="59"/>
      <c r="E96" s="51"/>
      <c r="F96" s="48"/>
      <c r="G96" s="59"/>
      <c r="H96" s="43"/>
      <c r="I96" s="59"/>
      <c r="J96" s="59"/>
      <c r="K96" s="48"/>
      <c r="L96" s="59"/>
      <c r="M96" s="61"/>
      <c r="N96" s="55"/>
    </row>
    <row r="97" spans="1:14" s="30" customFormat="1" ht="131.4" customHeight="1" x14ac:dyDescent="0.35">
      <c r="A97" s="58"/>
      <c r="B97" s="58"/>
      <c r="C97" s="53"/>
      <c r="D97" s="62"/>
      <c r="E97" s="51"/>
      <c r="F97" s="53"/>
      <c r="G97" s="59"/>
      <c r="H97" s="43"/>
      <c r="I97" s="59"/>
      <c r="J97" s="59"/>
      <c r="K97" s="48"/>
      <c r="L97" s="59"/>
      <c r="M97" s="59"/>
      <c r="N97" s="55"/>
    </row>
    <row r="98" spans="1:14" s="30" customFormat="1" ht="131.4" customHeight="1" x14ac:dyDescent="0.35">
      <c r="A98" s="58"/>
      <c r="B98" s="58"/>
      <c r="C98" s="53"/>
      <c r="D98" s="49"/>
      <c r="E98" s="49"/>
      <c r="F98" s="48"/>
      <c r="G98" s="48"/>
      <c r="H98" s="49"/>
      <c r="I98" s="49"/>
      <c r="J98" s="48"/>
      <c r="K98" s="48"/>
      <c r="L98" s="48"/>
      <c r="M98" s="61"/>
      <c r="N98" s="55"/>
    </row>
    <row r="99" spans="1:14" s="30" customFormat="1" x14ac:dyDescent="0.35">
      <c r="A99" s="58"/>
      <c r="B99" s="58"/>
      <c r="C99" s="53"/>
      <c r="D99" s="49"/>
      <c r="E99" s="49"/>
      <c r="F99" s="48"/>
      <c r="G99" s="48"/>
      <c r="H99" s="49"/>
      <c r="I99" s="49"/>
      <c r="J99" s="48"/>
      <c r="K99" s="48"/>
      <c r="L99" s="48"/>
      <c r="M99" s="61"/>
      <c r="N99" s="55"/>
    </row>
    <row r="100" spans="1:14" s="30" customFormat="1" x14ac:dyDescent="0.35">
      <c r="A100" s="58"/>
      <c r="B100" s="58"/>
      <c r="C100" s="53"/>
      <c r="D100" s="49"/>
      <c r="E100" s="49"/>
      <c r="F100" s="48"/>
      <c r="G100" s="48"/>
      <c r="H100" s="49"/>
      <c r="I100" s="49"/>
      <c r="J100" s="48"/>
      <c r="K100" s="48"/>
      <c r="L100" s="48"/>
      <c r="M100" s="61"/>
      <c r="N100" s="55"/>
    </row>
    <row r="101" spans="1:14" x14ac:dyDescent="0.35">
      <c r="A101" s="58"/>
      <c r="B101" s="58"/>
      <c r="C101" s="53"/>
      <c r="D101" s="49"/>
      <c r="E101" s="49"/>
      <c r="F101" s="48"/>
      <c r="G101" s="48"/>
      <c r="H101" s="49"/>
      <c r="I101" s="49"/>
      <c r="J101" s="48"/>
      <c r="K101" s="48"/>
      <c r="L101" s="48"/>
      <c r="M101" s="61"/>
      <c r="N101" s="55"/>
    </row>
    <row r="102" spans="1:14" x14ac:dyDescent="0.35">
      <c r="A102" s="58"/>
      <c r="B102" s="58"/>
      <c r="C102" s="54"/>
      <c r="D102" s="49"/>
      <c r="E102" s="49"/>
      <c r="F102" s="48"/>
      <c r="G102" s="48"/>
      <c r="H102" s="49"/>
      <c r="I102" s="49"/>
      <c r="J102" s="48"/>
      <c r="K102" s="48"/>
      <c r="L102" s="48"/>
      <c r="M102" s="61"/>
      <c r="N102" s="55"/>
    </row>
    <row r="103" spans="1:14" x14ac:dyDescent="0.35">
      <c r="A103" s="58"/>
      <c r="B103" s="58"/>
      <c r="C103" s="54"/>
      <c r="D103" s="49"/>
      <c r="E103" s="49"/>
      <c r="F103" s="48"/>
      <c r="G103" s="48"/>
      <c r="H103" s="49"/>
      <c r="I103" s="49"/>
      <c r="J103" s="48"/>
      <c r="K103" s="48"/>
      <c r="L103" s="48"/>
      <c r="M103" s="61"/>
      <c r="N103" s="55"/>
    </row>
    <row r="104" spans="1:14" x14ac:dyDescent="0.35">
      <c r="A104" s="58"/>
      <c r="B104" s="58"/>
      <c r="C104" s="54"/>
      <c r="D104" s="49"/>
      <c r="E104" s="49"/>
      <c r="F104" s="48"/>
      <c r="G104" s="48"/>
      <c r="H104" s="49"/>
      <c r="I104" s="49"/>
      <c r="J104" s="48"/>
      <c r="K104" s="48"/>
      <c r="L104" s="48"/>
      <c r="M104" s="61"/>
      <c r="N104" s="55"/>
    </row>
    <row r="105" spans="1:14" x14ac:dyDescent="0.35">
      <c r="A105" s="58"/>
      <c r="B105" s="58"/>
      <c r="C105" s="54"/>
      <c r="D105" s="49"/>
      <c r="E105" s="49"/>
      <c r="F105" s="48"/>
      <c r="G105" s="48"/>
      <c r="H105" s="49"/>
      <c r="I105" s="49"/>
      <c r="J105" s="48"/>
      <c r="K105" s="48"/>
      <c r="L105" s="48"/>
      <c r="M105" s="61"/>
      <c r="N105" s="55"/>
    </row>
    <row r="106" spans="1:14" x14ac:dyDescent="0.35">
      <c r="A106" s="58"/>
      <c r="B106" s="58"/>
      <c r="C106" s="54"/>
      <c r="D106" s="49"/>
      <c r="E106" s="49"/>
      <c r="F106" s="48"/>
      <c r="G106" s="48"/>
      <c r="H106" s="49"/>
      <c r="I106" s="49"/>
      <c r="J106" s="48"/>
      <c r="K106" s="48"/>
      <c r="L106" s="48"/>
      <c r="M106" s="61"/>
      <c r="N106" s="55"/>
    </row>
    <row r="107" spans="1:14" x14ac:dyDescent="0.35">
      <c r="A107" s="58"/>
      <c r="B107" s="58"/>
      <c r="C107" s="54"/>
      <c r="D107" s="49"/>
      <c r="E107" s="49"/>
      <c r="F107" s="48"/>
      <c r="G107" s="48"/>
      <c r="H107" s="49"/>
      <c r="I107" s="49"/>
      <c r="J107" s="48"/>
      <c r="K107" s="48"/>
      <c r="L107" s="48"/>
      <c r="M107" s="61"/>
      <c r="N107" s="55"/>
    </row>
    <row r="108" spans="1:14" x14ac:dyDescent="0.35">
      <c r="A108" s="58"/>
      <c r="B108" s="58"/>
      <c r="C108" s="54"/>
      <c r="D108" s="49"/>
      <c r="E108" s="49"/>
      <c r="F108" s="48"/>
      <c r="G108" s="48"/>
      <c r="H108" s="49"/>
      <c r="I108" s="49"/>
      <c r="J108" s="48"/>
      <c r="K108" s="48"/>
      <c r="L108" s="48"/>
      <c r="M108" s="61"/>
      <c r="N108" s="55"/>
    </row>
    <row r="109" spans="1:14" x14ac:dyDescent="0.35">
      <c r="A109" s="58"/>
      <c r="B109" s="58"/>
      <c r="C109" s="54"/>
      <c r="D109" s="49"/>
      <c r="E109" s="49"/>
      <c r="F109" s="48"/>
      <c r="G109" s="48"/>
      <c r="H109" s="49"/>
      <c r="I109" s="49"/>
      <c r="J109" s="48"/>
      <c r="K109" s="48"/>
      <c r="L109" s="48"/>
      <c r="M109" s="61"/>
      <c r="N109" s="55"/>
    </row>
    <row r="110" spans="1:14" x14ac:dyDescent="0.35">
      <c r="A110" s="58"/>
      <c r="B110" s="58"/>
      <c r="C110" s="54"/>
      <c r="D110" s="49"/>
      <c r="E110" s="49"/>
      <c r="F110" s="48"/>
      <c r="G110" s="48"/>
      <c r="H110" s="49"/>
      <c r="I110" s="49"/>
      <c r="J110" s="48"/>
      <c r="K110" s="48"/>
      <c r="L110" s="48"/>
      <c r="M110" s="61"/>
      <c r="N110" s="55"/>
    </row>
  </sheetData>
  <autoFilter ref="A3:P19" xr:uid="{341601E3-2C4D-4A81-A828-5470DADCC327}">
    <filterColumn colId="15">
      <filters blank="1">
        <filter val="250,000"/>
      </filters>
    </filterColumn>
  </autoFilter>
  <mergeCells count="1">
    <mergeCell ref="A1:K1"/>
  </mergeCells>
  <phoneticPr fontId="8"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OP20 (2)</vt:lpstr>
      <vt:lpstr>OP22(2023)-GBU MECH proposal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Ogbalor, Cyril SPDC-UPC/G/UV</dc:creator>
  <cp:lastModifiedBy>Etire, Azibanato SPDC-UPC/G/USM</cp:lastModifiedBy>
  <dcterms:created xsi:type="dcterms:W3CDTF">2015-06-05T18:17:20Z</dcterms:created>
  <dcterms:modified xsi:type="dcterms:W3CDTF">2022-05-13T08:00:37Z</dcterms:modified>
</cp:coreProperties>
</file>