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24226"/>
  <mc:AlternateContent xmlns:mc="http://schemas.openxmlformats.org/markup-compatibility/2006">
    <mc:Choice Requires="x15">
      <x15ac:absPath xmlns:x15ac="http://schemas.microsoft.com/office/spreadsheetml/2010/11/ac" url="C:\Users\Mike.Nwajei\Desktop\"/>
    </mc:Choice>
  </mc:AlternateContent>
  <bookViews>
    <workbookView xWindow="0" yWindow="0" windowWidth="17280" windowHeight="9960" tabRatio="555"/>
  </bookViews>
  <sheets>
    <sheet name="Source" sheetId="7" r:id="rId1"/>
  </sheets>
  <definedNames>
    <definedName name="_xlnm._FilterDatabase" localSheetId="0" hidden="1">Source!$A$1:$CD$207</definedName>
    <definedName name="A0000000">"SIPM_APPL\"</definedName>
    <definedName name="AACOSTSUM">TRUE</definedName>
    <definedName name="AS2DocOpenMode">"AS2DocumentBrowse"</definedName>
    <definedName name="BCI">{"'IM V02'!$A$1:$W$57"}</definedName>
    <definedName name="BCIR">{"'IM V02'!$A$1:$W$57"}</definedName>
    <definedName name="Close">{"'IM V02'!$A$1:$W$57"}</definedName>
    <definedName name="hei">{"'IM V02'!$A$1:$W$57"}</definedName>
    <definedName name="HTML_CodePage">1252</definedName>
    <definedName name="HTML_Control">{"'IM V02'!$A$1:$W$57"}</definedName>
    <definedName name="HTML_Description">""</definedName>
    <definedName name="HTML_Email">""</definedName>
    <definedName name="HTML_Header">"IM Elan Scorecase 2002 V02"</definedName>
    <definedName name="HTML_LastUpdate">"20/12/2001"</definedName>
    <definedName name="HTML_LineAfter">FALSE</definedName>
    <definedName name="HTML_LineBefore">FALSE</definedName>
    <definedName name="HTML_Name">"Idris Sabtu"</definedName>
    <definedName name="HTML_OBDlg2">TRUE</definedName>
    <definedName name="HTML_OBDlg4">TRUE</definedName>
    <definedName name="HTML_OS">0</definedName>
    <definedName name="HTML_PathFile">"I:\IM Elan\BP V02\Scorecard\IM Elan Scorecard 2002.htm"</definedName>
    <definedName name="HTML_Title">"IM Elan Scorecard 2002"</definedName>
    <definedName name="Inter">{"'IM V02'!$A$1:$W$57"}</definedName>
    <definedName name="riskATSSboxGraph">FALSE</definedName>
    <definedName name="riskATSSincludeSimtables">TRUE</definedName>
    <definedName name="riskATSSinputsGraphs">FALSE</definedName>
    <definedName name="riskATSSoutputStatistic">3</definedName>
    <definedName name="riskATSSpercentChangeGraph">TRUE</definedName>
    <definedName name="riskATSSpercentileGraph">TRUE</definedName>
    <definedName name="riskATSSpercentileValue">0.5</definedName>
    <definedName name="riskATSSprintReport">FALSE</definedName>
    <definedName name="riskATSSreportsInActiveBook">FALSE</definedName>
    <definedName name="riskATSSreportsSelected">TRUE</definedName>
    <definedName name="riskATSSsummaryReport">TRUE</definedName>
    <definedName name="riskATSStornadoGraph">TRUE</definedName>
    <definedName name="RiskAutoStopPercChange">0.1</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APBEXdnldView">"456MYYI2H7RWR98M9OIQ9YS6N"</definedName>
    <definedName name="SAPBEXhrIndnt">1</definedName>
    <definedName name="SAPBEXrevision">1</definedName>
    <definedName name="SAPBEXsysID">"PB6"</definedName>
    <definedName name="SAPBEXwbID">"3X73J67VPPEHY0SMAPJQGGCQV"</definedName>
    <definedName name="TestB">"$B$5:INDEX(B:B,COUNTA(B:B))"</definedName>
  </definedNames>
  <calcPr calcId="171027"/>
</workbook>
</file>

<file path=xl/calcChain.xml><?xml version="1.0" encoding="utf-8"?>
<calcChain xmlns="http://schemas.openxmlformats.org/spreadsheetml/2006/main">
  <c r="BZ208" i="7" l="1"/>
  <c r="BY208" i="7"/>
  <c r="CA2" i="7" l="1"/>
  <c r="CA3" i="7"/>
  <c r="CA4" i="7"/>
  <c r="CA5" i="7"/>
  <c r="CA6" i="7"/>
  <c r="CA7" i="7"/>
  <c r="CA8" i="7"/>
  <c r="CA9" i="7"/>
  <c r="CA10" i="7"/>
  <c r="CA11" i="7"/>
  <c r="CA12" i="7"/>
  <c r="CA13" i="7"/>
  <c r="CA14" i="7"/>
  <c r="CA15" i="7"/>
  <c r="CA16" i="7"/>
  <c r="CA17" i="7"/>
  <c r="CA18" i="7"/>
  <c r="CA19" i="7"/>
  <c r="CA20" i="7"/>
  <c r="CA21" i="7"/>
  <c r="CA22" i="7"/>
  <c r="CA23" i="7"/>
  <c r="CA24" i="7"/>
  <c r="CA25" i="7"/>
  <c r="CA26" i="7"/>
  <c r="CA27" i="7"/>
  <c r="CA28" i="7"/>
  <c r="CA29" i="7"/>
  <c r="CA30" i="7"/>
  <c r="CA31" i="7"/>
  <c r="CA32" i="7"/>
  <c r="CA33" i="7"/>
  <c r="CA34" i="7"/>
  <c r="CA35" i="7"/>
  <c r="CA36" i="7"/>
  <c r="CA37" i="7"/>
  <c r="CA38" i="7"/>
  <c r="CA39" i="7"/>
  <c r="CA40" i="7"/>
  <c r="CA41" i="7"/>
  <c r="CA42" i="7"/>
  <c r="CA43" i="7"/>
  <c r="CA44" i="7"/>
  <c r="CA45" i="7"/>
  <c r="CA46" i="7"/>
  <c r="CA47" i="7"/>
  <c r="CA48" i="7"/>
  <c r="CA49" i="7"/>
  <c r="CA50" i="7"/>
  <c r="CA51" i="7"/>
  <c r="CA52" i="7"/>
  <c r="CA53" i="7"/>
  <c r="CA54" i="7"/>
  <c r="CA55" i="7"/>
  <c r="CA56" i="7"/>
  <c r="CA57" i="7"/>
  <c r="CA58" i="7"/>
  <c r="CA59" i="7"/>
  <c r="CA60" i="7"/>
  <c r="CA61" i="7"/>
  <c r="CA62" i="7"/>
  <c r="CA63" i="7"/>
  <c r="CA64" i="7"/>
  <c r="CA65" i="7"/>
  <c r="CA66" i="7"/>
  <c r="CA67" i="7"/>
  <c r="CA68" i="7"/>
  <c r="CA69" i="7"/>
  <c r="CA70" i="7"/>
  <c r="CA71" i="7"/>
  <c r="CA72" i="7"/>
  <c r="CA73" i="7"/>
  <c r="CA74" i="7"/>
  <c r="CA75" i="7"/>
  <c r="CA76" i="7"/>
  <c r="CA77" i="7"/>
  <c r="CA78" i="7"/>
  <c r="CA79" i="7"/>
  <c r="CA80" i="7"/>
  <c r="CA81" i="7"/>
  <c r="CA82" i="7"/>
  <c r="CA83" i="7"/>
  <c r="CA84" i="7"/>
  <c r="CA85" i="7"/>
  <c r="CA86" i="7"/>
  <c r="CA87" i="7"/>
  <c r="CA88" i="7"/>
  <c r="CA89" i="7"/>
  <c r="CA90" i="7"/>
  <c r="CA91" i="7"/>
  <c r="CA92" i="7"/>
  <c r="CA93" i="7"/>
  <c r="CA94" i="7"/>
  <c r="CA95" i="7"/>
  <c r="CA96" i="7"/>
  <c r="CA97" i="7"/>
  <c r="CA98" i="7"/>
  <c r="CA99" i="7"/>
  <c r="CA100" i="7"/>
  <c r="CA101" i="7"/>
  <c r="CA102" i="7"/>
  <c r="CA103" i="7"/>
  <c r="CA104" i="7"/>
  <c r="CA105" i="7"/>
  <c r="CA106" i="7"/>
  <c r="CA107" i="7"/>
  <c r="CA108" i="7"/>
  <c r="CA109" i="7"/>
  <c r="CA110" i="7"/>
  <c r="CA111" i="7"/>
  <c r="CA112" i="7"/>
  <c r="CA113" i="7"/>
  <c r="CA114" i="7"/>
  <c r="CA115" i="7"/>
  <c r="CA116" i="7"/>
  <c r="CA117" i="7"/>
  <c r="CA118" i="7"/>
  <c r="CA119" i="7"/>
  <c r="CA120" i="7"/>
  <c r="CA121" i="7"/>
  <c r="CA122" i="7"/>
  <c r="CA123" i="7"/>
  <c r="CA124" i="7"/>
  <c r="CA125" i="7"/>
  <c r="CA126" i="7"/>
  <c r="CA127" i="7"/>
  <c r="CA128" i="7"/>
  <c r="CA129" i="7"/>
  <c r="CA130" i="7"/>
  <c r="CA131" i="7"/>
  <c r="CA132" i="7"/>
  <c r="CA133" i="7"/>
  <c r="CA134" i="7"/>
  <c r="CA135" i="7"/>
  <c r="CA136" i="7"/>
  <c r="CA137" i="7"/>
  <c r="CA138" i="7"/>
  <c r="CA139" i="7"/>
  <c r="CA140" i="7"/>
  <c r="CA141" i="7"/>
  <c r="CA142" i="7"/>
  <c r="CA143" i="7"/>
  <c r="CA144" i="7"/>
  <c r="CA145" i="7"/>
  <c r="CA146" i="7"/>
  <c r="CA147" i="7"/>
  <c r="CA148" i="7"/>
  <c r="CA149" i="7"/>
  <c r="CA150" i="7"/>
  <c r="CA151" i="7"/>
  <c r="CA152" i="7"/>
  <c r="CA153" i="7"/>
  <c r="CA154" i="7"/>
  <c r="CA155" i="7"/>
  <c r="CA156" i="7"/>
  <c r="CA157" i="7"/>
  <c r="CA158" i="7"/>
  <c r="CA159" i="7"/>
  <c r="CA160" i="7"/>
  <c r="CA161" i="7"/>
  <c r="CA162" i="7"/>
  <c r="CA163" i="7"/>
  <c r="CA164" i="7"/>
  <c r="CA165" i="7"/>
  <c r="CA166" i="7"/>
  <c r="CA167" i="7"/>
  <c r="CA168" i="7"/>
  <c r="CA169" i="7"/>
  <c r="CA170" i="7"/>
  <c r="CA171" i="7"/>
  <c r="CA172" i="7"/>
  <c r="CA173" i="7"/>
  <c r="CA174" i="7"/>
  <c r="CA175" i="7"/>
  <c r="CA176" i="7"/>
  <c r="CA177" i="7"/>
  <c r="CA178" i="7"/>
  <c r="CA179" i="7"/>
  <c r="CA180" i="7"/>
  <c r="CA181" i="7"/>
  <c r="CA182" i="7"/>
  <c r="CA183" i="7"/>
  <c r="CA184" i="7"/>
  <c r="CA185" i="7"/>
  <c r="CA186" i="7"/>
  <c r="CA187" i="7"/>
  <c r="CA188" i="7"/>
  <c r="CA189" i="7"/>
  <c r="CA190" i="7"/>
  <c r="CA191" i="7"/>
  <c r="CA192" i="7"/>
  <c r="CA193" i="7"/>
  <c r="CA194" i="7"/>
  <c r="CA195" i="7"/>
  <c r="CA196" i="7"/>
  <c r="CA197" i="7"/>
  <c r="CA198" i="7"/>
  <c r="CA199" i="7"/>
  <c r="CA200" i="7"/>
  <c r="CA201" i="7"/>
  <c r="CA202" i="7"/>
  <c r="CA203" i="7"/>
  <c r="CA204" i="7"/>
  <c r="CA205" i="7"/>
  <c r="CA206" i="7"/>
  <c r="CA207" i="7"/>
  <c r="CC192" i="7" l="1"/>
  <c r="CB192" i="7"/>
  <c r="CC184" i="7"/>
  <c r="CB184" i="7"/>
  <c r="CC172" i="7"/>
  <c r="CB172" i="7"/>
  <c r="CC170" i="7"/>
  <c r="CB170" i="7"/>
  <c r="CC166" i="7"/>
  <c r="CB166" i="7"/>
  <c r="CC164" i="7"/>
  <c r="CB164" i="7"/>
  <c r="CC160" i="7"/>
  <c r="CB160" i="7"/>
  <c r="CC153" i="7"/>
  <c r="CB153" i="7"/>
  <c r="CC151" i="7"/>
  <c r="CB151" i="7"/>
  <c r="CC144" i="7"/>
  <c r="CB144" i="7"/>
  <c r="CC138" i="7"/>
  <c r="CB138" i="7"/>
  <c r="CC135" i="7"/>
  <c r="CB135" i="7"/>
  <c r="CC107" i="7"/>
  <c r="CB107" i="7"/>
  <c r="CC83" i="7"/>
  <c r="CB83" i="7"/>
  <c r="CC74" i="7"/>
  <c r="CB74" i="7"/>
  <c r="CC70" i="7"/>
  <c r="CB70" i="7"/>
  <c r="CC63" i="7"/>
  <c r="CB63" i="7"/>
  <c r="CC54" i="7"/>
  <c r="CB54" i="7"/>
  <c r="CC48" i="7"/>
  <c r="CB48" i="7"/>
  <c r="CC40" i="7"/>
  <c r="CB40" i="7"/>
  <c r="CC32" i="7"/>
  <c r="CB32" i="7"/>
  <c r="CC25" i="7"/>
  <c r="CB25" i="7"/>
  <c r="CC17" i="7"/>
  <c r="CB17" i="7"/>
  <c r="CC9" i="7"/>
  <c r="CB9" i="7"/>
  <c r="CC206" i="7"/>
  <c r="CB206" i="7"/>
  <c r="CC202" i="7"/>
  <c r="CB202" i="7"/>
  <c r="CC195" i="7"/>
  <c r="CB195" i="7"/>
  <c r="CC186" i="7"/>
  <c r="CB186" i="7"/>
  <c r="CC165" i="7"/>
  <c r="CB165" i="7"/>
  <c r="CC159" i="7"/>
  <c r="CB159" i="7"/>
  <c r="CC156" i="7"/>
  <c r="CB156" i="7"/>
  <c r="CC152" i="7"/>
  <c r="CB152" i="7"/>
  <c r="CC147" i="7"/>
  <c r="CB147" i="7"/>
  <c r="CC119" i="7"/>
  <c r="CB119" i="7"/>
  <c r="CC106" i="7"/>
  <c r="CB106" i="7"/>
  <c r="CC102" i="7"/>
  <c r="CB102" i="7"/>
  <c r="CC90" i="7"/>
  <c r="CB90" i="7"/>
  <c r="CC82" i="7"/>
  <c r="CB82" i="7"/>
  <c r="CC77" i="7"/>
  <c r="CB77" i="7"/>
  <c r="CC61" i="7"/>
  <c r="CB61" i="7"/>
  <c r="CC60" i="7"/>
  <c r="CB60" i="7"/>
  <c r="CC58" i="7"/>
  <c r="CB58" i="7"/>
  <c r="CC56" i="7"/>
  <c r="CB56" i="7"/>
  <c r="CC51" i="7"/>
  <c r="CB51" i="7"/>
  <c r="CC43" i="7"/>
  <c r="CB43" i="7"/>
  <c r="CC35" i="7"/>
  <c r="CB35" i="7"/>
  <c r="CC27" i="7"/>
  <c r="CB27" i="7"/>
  <c r="CC20" i="7"/>
  <c r="CB20" i="7"/>
  <c r="CC12" i="7"/>
  <c r="CB12" i="7"/>
  <c r="CC4" i="7"/>
  <c r="CB4" i="7"/>
  <c r="CC204" i="7"/>
  <c r="CB204" i="7"/>
  <c r="CC194" i="7"/>
  <c r="CB194" i="7"/>
  <c r="CC191" i="7"/>
  <c r="CB191" i="7"/>
  <c r="CC179" i="7"/>
  <c r="CB179" i="7"/>
  <c r="CC177" i="7"/>
  <c r="CB177" i="7"/>
  <c r="CC174" i="7"/>
  <c r="CB174" i="7"/>
  <c r="CC169" i="7"/>
  <c r="CB169" i="7"/>
  <c r="CC167" i="7"/>
  <c r="CB167" i="7"/>
  <c r="CC162" i="7"/>
  <c r="CB162" i="7"/>
  <c r="CC158" i="7"/>
  <c r="CB158" i="7"/>
  <c r="CC155" i="7"/>
  <c r="CB155" i="7"/>
  <c r="CC150" i="7"/>
  <c r="CB150" i="7"/>
  <c r="CC146" i="7"/>
  <c r="CB146" i="7"/>
  <c r="CC141" i="7"/>
  <c r="CB141" i="7"/>
  <c r="CC134" i="7"/>
  <c r="CB134" i="7"/>
  <c r="CC131" i="7"/>
  <c r="CB131" i="7"/>
  <c r="CC128" i="7"/>
  <c r="CB128" i="7"/>
  <c r="CC125" i="7"/>
  <c r="CB125" i="7"/>
  <c r="CC122" i="7"/>
  <c r="CB122" i="7"/>
  <c r="CC118" i="7"/>
  <c r="CB118" i="7"/>
  <c r="CC112" i="7"/>
  <c r="CB112" i="7"/>
  <c r="CC109" i="7"/>
  <c r="CB109" i="7"/>
  <c r="CC105" i="7"/>
  <c r="CB105" i="7"/>
  <c r="CC101" i="7"/>
  <c r="CB101" i="7"/>
  <c r="CC96" i="7"/>
  <c r="CB96" i="7"/>
  <c r="CC94" i="7"/>
  <c r="CB94" i="7"/>
  <c r="CC93" i="7"/>
  <c r="CB93" i="7"/>
  <c r="CC89" i="7"/>
  <c r="CB89" i="7"/>
  <c r="CC88" i="7"/>
  <c r="CB88" i="7"/>
  <c r="CC85" i="7"/>
  <c r="CB85" i="7"/>
  <c r="CC81" i="7"/>
  <c r="CB81" i="7"/>
  <c r="CC78" i="7"/>
  <c r="CB78" i="7"/>
  <c r="CC76" i="7"/>
  <c r="CB76" i="7"/>
  <c r="CC72" i="7"/>
  <c r="CB72" i="7"/>
  <c r="CC69" i="7"/>
  <c r="CB69" i="7"/>
  <c r="CC66" i="7"/>
  <c r="CB66" i="7"/>
  <c r="CC59" i="7"/>
  <c r="CB59" i="7"/>
  <c r="CC57" i="7"/>
  <c r="CB57" i="7"/>
  <c r="CC50" i="7"/>
  <c r="CB50" i="7"/>
  <c r="CC46" i="7"/>
  <c r="CB46" i="7"/>
  <c r="CC42" i="7"/>
  <c r="CB42" i="7"/>
  <c r="CC38" i="7"/>
  <c r="CB38" i="7"/>
  <c r="CC34" i="7"/>
  <c r="CB34" i="7"/>
  <c r="CC30" i="7"/>
  <c r="CB30" i="7"/>
  <c r="CC23" i="7"/>
  <c r="CB23" i="7"/>
  <c r="CC19" i="7"/>
  <c r="CB19" i="7"/>
  <c r="CC15" i="7"/>
  <c r="CB15" i="7"/>
  <c r="CC11" i="7"/>
  <c r="CB11" i="7"/>
  <c r="CC7" i="7"/>
  <c r="CB7" i="7"/>
  <c r="CC3" i="7"/>
  <c r="CB3" i="7"/>
  <c r="CC207" i="7"/>
  <c r="CB207" i="7"/>
  <c r="CC205" i="7"/>
  <c r="CB205" i="7"/>
  <c r="CC200" i="7"/>
  <c r="CB200" i="7"/>
  <c r="CC196" i="7"/>
  <c r="CB196" i="7"/>
  <c r="CC187" i="7"/>
  <c r="CB187" i="7"/>
  <c r="CC181" i="7"/>
  <c r="CB181" i="7"/>
  <c r="CC148" i="7"/>
  <c r="CB148" i="7"/>
  <c r="CC130" i="7"/>
  <c r="CB130" i="7"/>
  <c r="CC126" i="7"/>
  <c r="CB126" i="7"/>
  <c r="CC124" i="7"/>
  <c r="CB124" i="7"/>
  <c r="CC120" i="7"/>
  <c r="CB120" i="7"/>
  <c r="CC116" i="7"/>
  <c r="CB116" i="7"/>
  <c r="CC113" i="7"/>
  <c r="CB113" i="7"/>
  <c r="CC111" i="7"/>
  <c r="CB111" i="7"/>
  <c r="CC103" i="7"/>
  <c r="CB103" i="7"/>
  <c r="CC99" i="7"/>
  <c r="CB99" i="7"/>
  <c r="CC91" i="7"/>
  <c r="CB91" i="7"/>
  <c r="CC86" i="7"/>
  <c r="CB86" i="7"/>
  <c r="CC79" i="7"/>
  <c r="CB79" i="7"/>
  <c r="CC52" i="7"/>
  <c r="CB52" i="7"/>
  <c r="CC44" i="7"/>
  <c r="CB44" i="7"/>
  <c r="CC36" i="7"/>
  <c r="CB36" i="7"/>
  <c r="CC28" i="7"/>
  <c r="CB28" i="7"/>
  <c r="CC21" i="7"/>
  <c r="CB21" i="7"/>
  <c r="CC13" i="7"/>
  <c r="CB13" i="7"/>
  <c r="CC5" i="7"/>
  <c r="CB5" i="7"/>
  <c r="CC201" i="7"/>
  <c r="CB201" i="7"/>
  <c r="CC199" i="7"/>
  <c r="CB199" i="7"/>
  <c r="CC198" i="7"/>
  <c r="CB198" i="7"/>
  <c r="CC189" i="7"/>
  <c r="CB189" i="7"/>
  <c r="CC183" i="7"/>
  <c r="CB183" i="7"/>
  <c r="CC180" i="7"/>
  <c r="CB180" i="7"/>
  <c r="CC175" i="7"/>
  <c r="CB175" i="7"/>
  <c r="CC168" i="7"/>
  <c r="CB168" i="7"/>
  <c r="CC163" i="7"/>
  <c r="CB163" i="7"/>
  <c r="CC143" i="7"/>
  <c r="CB143" i="7"/>
  <c r="CC139" i="7"/>
  <c r="CB139" i="7"/>
  <c r="CC137" i="7"/>
  <c r="CB137" i="7"/>
  <c r="CC132" i="7"/>
  <c r="CB132" i="7"/>
  <c r="CC129" i="7"/>
  <c r="CB129" i="7"/>
  <c r="CC123" i="7"/>
  <c r="CB123" i="7"/>
  <c r="CC115" i="7"/>
  <c r="CB115" i="7"/>
  <c r="CC110" i="7"/>
  <c r="CB110" i="7"/>
  <c r="CC97" i="7"/>
  <c r="CB97" i="7"/>
  <c r="CC73" i="7"/>
  <c r="CB73" i="7"/>
  <c r="CC67" i="7"/>
  <c r="CB67" i="7"/>
  <c r="CC64" i="7"/>
  <c r="CB64" i="7"/>
  <c r="CC62" i="7"/>
  <c r="CB62" i="7"/>
  <c r="CC47" i="7"/>
  <c r="CB47" i="7"/>
  <c r="CC39" i="7"/>
  <c r="CB39" i="7"/>
  <c r="CC31" i="7"/>
  <c r="CB31" i="7"/>
  <c r="CC24" i="7"/>
  <c r="CB24" i="7"/>
  <c r="CC16" i="7"/>
  <c r="CB16" i="7"/>
  <c r="CC8" i="7"/>
  <c r="CB8" i="7"/>
  <c r="CC203" i="7"/>
  <c r="CB203" i="7"/>
  <c r="CC197" i="7"/>
  <c r="CB197" i="7"/>
  <c r="CC193" i="7"/>
  <c r="CB193" i="7"/>
  <c r="CC190" i="7"/>
  <c r="CB190" i="7"/>
  <c r="CC188" i="7"/>
  <c r="CB188" i="7"/>
  <c r="CC185" i="7"/>
  <c r="CB185" i="7"/>
  <c r="CC182" i="7"/>
  <c r="CB182" i="7"/>
  <c r="CC178" i="7"/>
  <c r="CB178" i="7"/>
  <c r="CC176" i="7"/>
  <c r="CB176" i="7"/>
  <c r="CC173" i="7"/>
  <c r="CB173" i="7"/>
  <c r="CC171" i="7"/>
  <c r="CB171" i="7"/>
  <c r="CC161" i="7"/>
  <c r="CB161" i="7"/>
  <c r="CC157" i="7"/>
  <c r="CB157" i="7"/>
  <c r="CC154" i="7"/>
  <c r="CB154" i="7"/>
  <c r="CC149" i="7"/>
  <c r="CB149" i="7"/>
  <c r="CC145" i="7"/>
  <c r="CB145" i="7"/>
  <c r="CC142" i="7"/>
  <c r="CB142" i="7"/>
  <c r="CC140" i="7"/>
  <c r="CB140" i="7"/>
  <c r="CC136" i="7"/>
  <c r="CB136" i="7"/>
  <c r="CC133" i="7"/>
  <c r="CB133" i="7"/>
  <c r="CC127" i="7"/>
  <c r="CB127" i="7"/>
  <c r="CC121" i="7"/>
  <c r="CB121" i="7"/>
  <c r="CC117" i="7"/>
  <c r="CB117" i="7"/>
  <c r="CC114" i="7"/>
  <c r="CB114" i="7"/>
  <c r="CC108" i="7"/>
  <c r="CB108" i="7"/>
  <c r="CC104" i="7"/>
  <c r="CB104" i="7"/>
  <c r="CC100" i="7"/>
  <c r="CB100" i="7"/>
  <c r="CC98" i="7"/>
  <c r="CB98" i="7"/>
  <c r="CC95" i="7"/>
  <c r="CB95" i="7"/>
  <c r="CC92" i="7"/>
  <c r="CB92" i="7"/>
  <c r="CC87" i="7"/>
  <c r="CB87" i="7"/>
  <c r="CC84" i="7"/>
  <c r="CB84" i="7"/>
  <c r="CC80" i="7"/>
  <c r="CB80" i="7"/>
  <c r="CC75" i="7"/>
  <c r="CB75" i="7"/>
  <c r="CC71" i="7"/>
  <c r="CB71" i="7"/>
  <c r="CC68" i="7"/>
  <c r="CB68" i="7"/>
  <c r="CC65" i="7"/>
  <c r="CB65" i="7"/>
  <c r="CC55" i="7"/>
  <c r="CB55" i="7"/>
  <c r="CC53" i="7"/>
  <c r="CB53" i="7"/>
  <c r="CC49" i="7"/>
  <c r="CB49" i="7"/>
  <c r="CC45" i="7"/>
  <c r="CB45" i="7"/>
  <c r="CC41" i="7"/>
  <c r="CB41" i="7"/>
  <c r="CC37" i="7"/>
  <c r="CB37" i="7"/>
  <c r="CC33" i="7"/>
  <c r="CB33" i="7"/>
  <c r="CC29" i="7"/>
  <c r="CB29" i="7"/>
  <c r="CC26" i="7"/>
  <c r="CB26" i="7"/>
  <c r="CC22" i="7"/>
  <c r="CB22" i="7"/>
  <c r="CC18" i="7"/>
  <c r="CB18" i="7"/>
  <c r="CC14" i="7"/>
  <c r="CB14" i="7"/>
  <c r="CC10" i="7"/>
  <c r="CB10" i="7"/>
  <c r="CC6" i="7"/>
  <c r="CB6" i="7"/>
  <c r="CC2" i="7"/>
  <c r="CB2" i="7"/>
  <c r="CA208" i="7"/>
  <c r="CB208" i="7" l="1"/>
  <c r="CC208" i="7"/>
  <c r="EW207" i="7"/>
  <c r="BS207" i="7" s="1"/>
  <c r="EX207" i="7"/>
  <c r="EA207" i="7"/>
  <c r="EH207" i="7" s="1"/>
  <c r="EF207" i="7"/>
  <c r="EG207" i="7"/>
  <c r="CN207" i="7"/>
  <c r="CO207" i="7"/>
  <c r="CP207" i="7"/>
  <c r="EI207" i="7" s="1"/>
  <c r="BR207" i="7"/>
  <c r="BT207" i="7" s="1"/>
  <c r="EJ207" i="7" s="1"/>
  <c r="BQ207" i="7"/>
  <c r="BD207" i="7"/>
  <c r="BA207" i="7"/>
  <c r="BU207" i="7" l="1"/>
  <c r="EH205" i="7"/>
  <c r="EH204" i="7"/>
  <c r="EH202" i="7"/>
  <c r="EH198" i="7"/>
  <c r="EH197" i="7"/>
  <c r="EH196" i="7"/>
  <c r="EH195" i="7"/>
  <c r="EH194" i="7"/>
  <c r="EH193" i="7"/>
  <c r="EH192" i="7"/>
  <c r="EH191" i="7"/>
  <c r="EH190" i="7"/>
  <c r="EH189" i="7"/>
  <c r="EH188" i="7"/>
  <c r="EH187" i="7"/>
  <c r="EH186" i="7"/>
  <c r="EH185" i="7"/>
  <c r="EH184" i="7"/>
  <c r="EH183" i="7"/>
  <c r="EH182" i="7"/>
  <c r="EH181" i="7"/>
  <c r="EH180" i="7"/>
  <c r="EH179" i="7"/>
  <c r="EH178" i="7"/>
  <c r="EH177" i="7"/>
  <c r="EH176" i="7"/>
  <c r="EH175" i="7"/>
  <c r="EH174" i="7"/>
  <c r="EH173" i="7"/>
  <c r="EH172" i="7"/>
  <c r="EH171" i="7"/>
  <c r="EH170" i="7"/>
  <c r="EH169" i="7"/>
  <c r="EH168" i="7"/>
  <c r="EH167" i="7"/>
  <c r="EH166" i="7"/>
  <c r="EH165" i="7"/>
  <c r="EH164" i="7"/>
  <c r="EH163" i="7"/>
  <c r="EH162" i="7"/>
  <c r="EH161" i="7"/>
  <c r="EH160" i="7"/>
  <c r="EH159" i="7"/>
  <c r="EH158" i="7"/>
  <c r="EH157" i="7"/>
  <c r="EH156" i="7"/>
  <c r="EH155" i="7"/>
  <c r="EH154" i="7"/>
  <c r="EH153" i="7"/>
  <c r="EH152" i="7"/>
  <c r="EH151" i="7"/>
  <c r="EH150" i="7"/>
  <c r="EH149" i="7"/>
  <c r="EH148" i="7"/>
  <c r="EH147" i="7"/>
  <c r="EH146" i="7"/>
  <c r="EH145" i="7"/>
  <c r="EH144" i="7"/>
  <c r="EH143" i="7"/>
  <c r="EH142" i="7"/>
  <c r="EH141" i="7"/>
  <c r="EH140" i="7"/>
  <c r="EH139" i="7"/>
  <c r="EH138" i="7"/>
  <c r="EH137" i="7"/>
  <c r="EH136" i="7"/>
  <c r="EH135" i="7"/>
  <c r="EH134" i="7"/>
  <c r="EH133" i="7"/>
  <c r="EH132" i="7"/>
  <c r="EH131" i="7"/>
  <c r="EH130" i="7"/>
  <c r="EH129" i="7"/>
  <c r="EH128" i="7"/>
  <c r="EH127" i="7"/>
  <c r="EH126" i="7"/>
  <c r="EH125" i="7"/>
  <c r="EH124" i="7"/>
  <c r="EH123" i="7"/>
  <c r="EH122" i="7"/>
  <c r="EH121" i="7"/>
  <c r="EH120" i="7"/>
  <c r="EH119" i="7"/>
  <c r="EH118" i="7"/>
  <c r="EH117" i="7"/>
  <c r="EH116" i="7"/>
  <c r="EH115" i="7"/>
  <c r="EH114" i="7"/>
  <c r="EH112" i="7"/>
  <c r="EH111" i="7"/>
  <c r="EH110" i="7"/>
  <c r="EH109" i="7"/>
  <c r="EH108" i="7"/>
  <c r="EH107" i="7"/>
  <c r="EH106" i="7"/>
  <c r="EH105" i="7"/>
  <c r="EH104" i="7"/>
  <c r="EH103" i="7"/>
  <c r="EH102" i="7"/>
  <c r="EH101" i="7"/>
  <c r="EH100" i="7"/>
  <c r="EH99" i="7"/>
  <c r="EH98" i="7"/>
  <c r="EH97" i="7"/>
  <c r="EH96" i="7"/>
  <c r="EH95" i="7"/>
  <c r="EH94" i="7"/>
  <c r="EH93" i="7"/>
  <c r="EH92" i="7"/>
  <c r="EH91" i="7"/>
  <c r="EH90" i="7"/>
  <c r="EH89" i="7"/>
  <c r="EH88" i="7"/>
  <c r="EH87" i="7"/>
  <c r="EH86" i="7"/>
  <c r="EH85" i="7"/>
  <c r="EH84" i="7"/>
  <c r="EH83" i="7"/>
  <c r="EH82" i="7"/>
  <c r="EH81" i="7"/>
  <c r="EH80" i="7"/>
  <c r="EH79" i="7"/>
  <c r="EH78" i="7"/>
  <c r="EH77" i="7"/>
  <c r="EH76" i="7"/>
  <c r="EH75" i="7"/>
  <c r="EH74" i="7"/>
  <c r="EH73" i="7"/>
  <c r="EH72" i="7"/>
  <c r="EH71" i="7"/>
  <c r="EH70" i="7"/>
  <c r="EH69" i="7"/>
  <c r="EH68" i="7"/>
  <c r="EH58" i="7"/>
  <c r="EH57" i="7"/>
  <c r="EH56" i="7"/>
  <c r="EH55" i="7"/>
  <c r="EH54" i="7"/>
  <c r="EH53" i="7"/>
  <c r="EH52" i="7"/>
  <c r="EH51" i="7"/>
  <c r="EH50" i="7"/>
  <c r="EH49" i="7"/>
  <c r="EH48" i="7"/>
  <c r="EH47" i="7"/>
  <c r="EH46" i="7"/>
  <c r="EH45" i="7"/>
  <c r="EH44" i="7"/>
  <c r="EH43" i="7"/>
  <c r="EH42" i="7"/>
  <c r="EH41" i="7"/>
  <c r="EH40" i="7"/>
  <c r="EH39" i="7"/>
  <c r="EH38" i="7"/>
  <c r="EH37" i="7"/>
  <c r="EH36" i="7"/>
  <c r="EH35" i="7"/>
  <c r="EH34" i="7"/>
  <c r="EH33" i="7"/>
  <c r="EH32" i="7"/>
  <c r="EH31" i="7"/>
  <c r="EH30" i="7"/>
  <c r="EH29" i="7"/>
  <c r="EH28" i="7"/>
  <c r="EH27" i="7"/>
  <c r="EH26" i="7"/>
  <c r="EH25" i="7"/>
  <c r="EH24" i="7"/>
  <c r="EH23" i="7"/>
  <c r="EH22" i="7"/>
  <c r="EH21" i="7"/>
  <c r="EH20" i="7"/>
  <c r="EH19" i="7"/>
  <c r="EH18" i="7"/>
  <c r="EH17" i="7"/>
  <c r="EH16" i="7"/>
  <c r="EH15" i="7"/>
  <c r="EH14" i="7"/>
  <c r="EH13" i="7"/>
  <c r="EH12" i="7"/>
  <c r="EH11" i="7"/>
  <c r="EH10" i="7"/>
  <c r="EH9" i="7"/>
  <c r="EH8" i="7"/>
  <c r="EH7" i="7"/>
  <c r="EH6" i="7"/>
  <c r="EH5" i="7"/>
  <c r="EH4" i="7"/>
  <c r="EH3" i="7"/>
  <c r="EH2" i="7"/>
  <c r="EF206" i="7"/>
  <c r="EF205" i="7"/>
  <c r="EF204" i="7"/>
  <c r="EF203" i="7"/>
  <c r="EF202" i="7"/>
  <c r="EF201" i="7"/>
  <c r="EF200" i="7"/>
  <c r="EF199" i="7"/>
  <c r="EF198" i="7"/>
  <c r="EF197" i="7"/>
  <c r="EF196" i="7"/>
  <c r="EF195" i="7"/>
  <c r="EF194" i="7"/>
  <c r="EF193" i="7"/>
  <c r="EF192" i="7"/>
  <c r="EF191" i="7"/>
  <c r="EF190" i="7"/>
  <c r="EF189" i="7"/>
  <c r="EF188" i="7"/>
  <c r="EF187" i="7"/>
  <c r="EF186" i="7"/>
  <c r="EF185" i="7"/>
  <c r="EF184" i="7"/>
  <c r="EF183" i="7"/>
  <c r="EF182" i="7"/>
  <c r="EF181" i="7"/>
  <c r="EF180" i="7"/>
  <c r="EF179" i="7"/>
  <c r="EF178" i="7"/>
  <c r="EF177" i="7"/>
  <c r="EF176" i="7"/>
  <c r="EF175" i="7"/>
  <c r="EF174" i="7"/>
  <c r="EF173" i="7"/>
  <c r="EF172" i="7"/>
  <c r="EF171" i="7"/>
  <c r="EF170" i="7"/>
  <c r="EF169" i="7"/>
  <c r="EF168" i="7"/>
  <c r="EF167" i="7"/>
  <c r="EF166" i="7"/>
  <c r="EF165" i="7"/>
  <c r="EF164" i="7"/>
  <c r="EF163" i="7"/>
  <c r="EF162" i="7"/>
  <c r="EF161" i="7"/>
  <c r="EF160" i="7"/>
  <c r="EF159" i="7"/>
  <c r="EF158" i="7"/>
  <c r="EF157" i="7"/>
  <c r="EF156" i="7"/>
  <c r="EF155" i="7"/>
  <c r="EF154" i="7"/>
  <c r="EF153" i="7"/>
  <c r="EF152" i="7"/>
  <c r="EF151" i="7"/>
  <c r="EF150" i="7"/>
  <c r="EF149" i="7"/>
  <c r="EF148" i="7"/>
  <c r="EF147" i="7"/>
  <c r="EF146" i="7"/>
  <c r="EF145" i="7"/>
  <c r="EF144" i="7"/>
  <c r="EF143" i="7"/>
  <c r="EF142" i="7"/>
  <c r="EF141" i="7"/>
  <c r="EF140" i="7"/>
  <c r="EF139" i="7"/>
  <c r="EF138" i="7"/>
  <c r="EF137" i="7"/>
  <c r="EF136" i="7"/>
  <c r="EF135" i="7"/>
  <c r="EF134" i="7"/>
  <c r="EF133" i="7"/>
  <c r="EF132" i="7"/>
  <c r="EF131" i="7"/>
  <c r="EF130" i="7"/>
  <c r="EF129" i="7"/>
  <c r="EF128" i="7"/>
  <c r="EF127" i="7"/>
  <c r="EF126" i="7"/>
  <c r="EF125" i="7"/>
  <c r="EF124" i="7"/>
  <c r="EF123" i="7"/>
  <c r="EF122" i="7"/>
  <c r="EF121" i="7"/>
  <c r="EF120" i="7"/>
  <c r="EF119" i="7"/>
  <c r="EF118" i="7"/>
  <c r="EF117" i="7"/>
  <c r="EF116" i="7"/>
  <c r="EF115" i="7"/>
  <c r="EF114" i="7"/>
  <c r="EF113" i="7"/>
  <c r="EF112" i="7"/>
  <c r="EF111" i="7"/>
  <c r="EF110" i="7"/>
  <c r="EF109" i="7"/>
  <c r="EF108" i="7"/>
  <c r="EF107" i="7"/>
  <c r="EF106" i="7"/>
  <c r="EF105" i="7"/>
  <c r="EF104" i="7"/>
  <c r="EF103" i="7"/>
  <c r="EF102" i="7"/>
  <c r="EF101" i="7"/>
  <c r="EF100" i="7"/>
  <c r="EF99" i="7"/>
  <c r="EF98" i="7"/>
  <c r="EF97" i="7"/>
  <c r="EF96" i="7"/>
  <c r="EF95" i="7"/>
  <c r="EF94" i="7"/>
  <c r="EF93" i="7"/>
  <c r="EF92" i="7"/>
  <c r="EF91" i="7"/>
  <c r="EF90" i="7"/>
  <c r="EF89" i="7"/>
  <c r="EF88" i="7"/>
  <c r="EF87" i="7"/>
  <c r="EF86" i="7"/>
  <c r="EF85" i="7"/>
  <c r="EF84" i="7"/>
  <c r="EF83" i="7"/>
  <c r="EF82" i="7"/>
  <c r="EF81" i="7"/>
  <c r="EF80" i="7"/>
  <c r="EF79" i="7"/>
  <c r="EF78" i="7"/>
  <c r="EF77" i="7"/>
  <c r="EF76" i="7"/>
  <c r="EF75" i="7"/>
  <c r="EF74" i="7"/>
  <c r="EF73" i="7"/>
  <c r="EF72" i="7"/>
  <c r="EF71" i="7"/>
  <c r="EF70" i="7"/>
  <c r="EF69" i="7"/>
  <c r="EF68" i="7"/>
  <c r="EF67" i="7"/>
  <c r="EF66" i="7"/>
  <c r="EF65" i="7"/>
  <c r="EF64" i="7"/>
  <c r="EF63" i="7"/>
  <c r="EF62" i="7"/>
  <c r="EF61" i="7"/>
  <c r="EF60" i="7"/>
  <c r="EF59" i="7"/>
  <c r="EF58" i="7"/>
  <c r="EF57" i="7"/>
  <c r="EF56" i="7"/>
  <c r="EF55" i="7"/>
  <c r="EF54" i="7"/>
  <c r="EF53" i="7"/>
  <c r="EF52" i="7"/>
  <c r="EF51" i="7"/>
  <c r="EF50" i="7"/>
  <c r="EF49" i="7"/>
  <c r="EF48" i="7"/>
  <c r="EF47" i="7"/>
  <c r="EF46" i="7"/>
  <c r="EF45" i="7"/>
  <c r="EF44" i="7"/>
  <c r="EF43" i="7"/>
  <c r="EF42" i="7"/>
  <c r="EF41" i="7"/>
  <c r="EF40" i="7"/>
  <c r="EF39" i="7"/>
  <c r="EF38" i="7"/>
  <c r="EF37" i="7"/>
  <c r="EF36" i="7"/>
  <c r="EF35" i="7"/>
  <c r="EF34" i="7"/>
  <c r="EF33" i="7"/>
  <c r="EF32" i="7"/>
  <c r="EF31" i="7"/>
  <c r="EF30" i="7"/>
  <c r="EF29" i="7"/>
  <c r="EF28" i="7"/>
  <c r="EF27" i="7"/>
  <c r="EF26" i="7"/>
  <c r="EF25" i="7"/>
  <c r="EF24" i="7"/>
  <c r="EF23" i="7"/>
  <c r="EF22" i="7"/>
  <c r="EF21" i="7"/>
  <c r="EF20" i="7"/>
  <c r="EF19" i="7"/>
  <c r="EF18" i="7"/>
  <c r="EF17" i="7"/>
  <c r="EF16" i="7"/>
  <c r="EF15" i="7"/>
  <c r="EF14" i="7"/>
  <c r="EF13" i="7"/>
  <c r="EF12" i="7"/>
  <c r="EF11" i="7"/>
  <c r="EF10" i="7"/>
  <c r="EF9" i="7"/>
  <c r="EF8" i="7"/>
  <c r="EF7" i="7"/>
  <c r="EF6" i="7"/>
  <c r="EF5" i="7"/>
  <c r="EF4" i="7"/>
  <c r="EF3" i="7"/>
  <c r="EF2" i="7"/>
  <c r="CP206" i="7"/>
  <c r="CP205" i="7"/>
  <c r="CP204" i="7"/>
  <c r="CP203" i="7"/>
  <c r="CP202" i="7"/>
  <c r="CP201" i="7"/>
  <c r="CP200" i="7"/>
  <c r="CP199" i="7"/>
  <c r="CP198" i="7"/>
  <c r="CP197" i="7"/>
  <c r="CP196" i="7"/>
  <c r="CP195" i="7"/>
  <c r="CP194" i="7"/>
  <c r="CP193" i="7"/>
  <c r="CP192" i="7"/>
  <c r="CP191" i="7"/>
  <c r="CP190" i="7"/>
  <c r="CP189" i="7"/>
  <c r="CP188" i="7"/>
  <c r="CP187" i="7"/>
  <c r="CP186" i="7"/>
  <c r="CP185" i="7"/>
  <c r="CP184" i="7"/>
  <c r="CP183" i="7"/>
  <c r="CP182" i="7"/>
  <c r="CP181" i="7"/>
  <c r="CP180" i="7"/>
  <c r="CP179" i="7"/>
  <c r="CP178" i="7"/>
  <c r="CP177" i="7"/>
  <c r="CP176" i="7"/>
  <c r="CP175" i="7"/>
  <c r="CP174" i="7"/>
  <c r="CP173" i="7"/>
  <c r="CP172" i="7"/>
  <c r="CP171" i="7"/>
  <c r="CP170" i="7"/>
  <c r="CP169" i="7"/>
  <c r="CP168" i="7"/>
  <c r="CP167" i="7"/>
  <c r="CP166" i="7"/>
  <c r="CP165" i="7"/>
  <c r="CP164" i="7"/>
  <c r="CP163" i="7"/>
  <c r="CP162" i="7"/>
  <c r="CP161" i="7"/>
  <c r="CP160" i="7"/>
  <c r="CP159" i="7"/>
  <c r="CP158" i="7"/>
  <c r="CP157" i="7"/>
  <c r="CP156" i="7"/>
  <c r="CP155" i="7"/>
  <c r="CP154" i="7"/>
  <c r="CP153" i="7"/>
  <c r="CP152" i="7"/>
  <c r="CP151" i="7"/>
  <c r="CP150" i="7"/>
  <c r="CP149" i="7"/>
  <c r="CP148" i="7"/>
  <c r="CP147" i="7"/>
  <c r="CP146" i="7"/>
  <c r="CP145" i="7"/>
  <c r="CP144" i="7"/>
  <c r="CP143" i="7"/>
  <c r="CP142" i="7"/>
  <c r="CP141" i="7"/>
  <c r="CP140" i="7"/>
  <c r="CP139" i="7"/>
  <c r="CP138" i="7"/>
  <c r="CP137" i="7"/>
  <c r="CP136" i="7"/>
  <c r="CP135" i="7"/>
  <c r="CP134" i="7"/>
  <c r="CP133" i="7"/>
  <c r="CP132" i="7"/>
  <c r="CP131" i="7"/>
  <c r="CP130" i="7"/>
  <c r="CP129" i="7"/>
  <c r="CP128" i="7"/>
  <c r="CP127" i="7"/>
  <c r="CP126" i="7"/>
  <c r="CP125" i="7"/>
  <c r="CP124" i="7"/>
  <c r="CP123" i="7"/>
  <c r="CP122" i="7"/>
  <c r="CP121" i="7"/>
  <c r="CP120" i="7"/>
  <c r="CP119" i="7"/>
  <c r="CP118" i="7"/>
  <c r="CP117" i="7"/>
  <c r="CP116" i="7"/>
  <c r="CP115" i="7"/>
  <c r="CP114" i="7"/>
  <c r="CP113" i="7"/>
  <c r="CP112" i="7"/>
  <c r="CP111" i="7"/>
  <c r="CP110" i="7"/>
  <c r="CP109" i="7"/>
  <c r="CP108" i="7"/>
  <c r="CP107" i="7"/>
  <c r="CP106" i="7"/>
  <c r="CP105" i="7"/>
  <c r="CP104" i="7"/>
  <c r="CP103" i="7"/>
  <c r="CP102" i="7"/>
  <c r="CP101" i="7"/>
  <c r="CP100" i="7"/>
  <c r="CP99" i="7"/>
  <c r="CP98" i="7"/>
  <c r="CP97" i="7"/>
  <c r="CP96" i="7"/>
  <c r="CP95" i="7"/>
  <c r="CP94" i="7"/>
  <c r="CP93" i="7"/>
  <c r="CP92" i="7"/>
  <c r="CP91" i="7"/>
  <c r="CP90" i="7"/>
  <c r="CP89" i="7"/>
  <c r="CP88" i="7"/>
  <c r="CP87" i="7"/>
  <c r="CP86" i="7"/>
  <c r="CP85" i="7"/>
  <c r="CP84" i="7"/>
  <c r="CP83" i="7"/>
  <c r="CP82" i="7"/>
  <c r="CP81" i="7"/>
  <c r="CP80" i="7"/>
  <c r="CP79" i="7"/>
  <c r="CP78" i="7"/>
  <c r="CP77" i="7"/>
  <c r="CP76" i="7"/>
  <c r="CP75" i="7"/>
  <c r="CP74" i="7"/>
  <c r="CP73" i="7"/>
  <c r="CP72" i="7"/>
  <c r="CP71" i="7"/>
  <c r="CP70" i="7"/>
  <c r="CP69" i="7"/>
  <c r="CP68" i="7"/>
  <c r="CP67" i="7"/>
  <c r="CP66" i="7"/>
  <c r="CP65" i="7"/>
  <c r="CP64" i="7"/>
  <c r="CP63" i="7"/>
  <c r="CP62" i="7"/>
  <c r="CP61" i="7"/>
  <c r="CP60" i="7"/>
  <c r="CP59" i="7"/>
  <c r="CP58" i="7"/>
  <c r="CP57" i="7"/>
  <c r="CP56" i="7"/>
  <c r="CP55" i="7"/>
  <c r="CP54" i="7"/>
  <c r="CP53" i="7"/>
  <c r="CP52" i="7"/>
  <c r="CP51" i="7"/>
  <c r="CP50" i="7"/>
  <c r="CP49" i="7"/>
  <c r="CP48" i="7"/>
  <c r="CP47" i="7"/>
  <c r="CP46" i="7"/>
  <c r="CP45" i="7"/>
  <c r="CP44" i="7"/>
  <c r="CP43" i="7"/>
  <c r="CP42" i="7"/>
  <c r="CP41" i="7"/>
  <c r="CP40" i="7"/>
  <c r="CP39" i="7"/>
  <c r="CP38" i="7"/>
  <c r="CP37" i="7"/>
  <c r="CP36" i="7"/>
  <c r="CP35" i="7"/>
  <c r="CP34" i="7"/>
  <c r="CP33" i="7"/>
  <c r="CP32" i="7"/>
  <c r="CP31" i="7"/>
  <c r="CP30" i="7"/>
  <c r="CP29" i="7"/>
  <c r="CP28" i="7"/>
  <c r="CP27" i="7"/>
  <c r="CP26" i="7"/>
  <c r="CP25" i="7"/>
  <c r="CP24" i="7"/>
  <c r="CP23" i="7"/>
  <c r="CP22" i="7"/>
  <c r="CP21" i="7"/>
  <c r="CP20" i="7"/>
  <c r="CP19" i="7"/>
  <c r="CP18" i="7"/>
  <c r="CP17" i="7"/>
  <c r="CP16" i="7"/>
  <c r="CP15" i="7"/>
  <c r="CP14" i="7"/>
  <c r="CP13" i="7"/>
  <c r="CP12" i="7"/>
  <c r="CP11" i="7"/>
  <c r="CP10" i="7"/>
  <c r="CP9" i="7"/>
  <c r="CP8" i="7"/>
  <c r="CP7" i="7"/>
  <c r="CP6" i="7"/>
  <c r="CP5" i="7"/>
  <c r="CP4" i="7"/>
  <c r="CP3" i="7"/>
  <c r="CP2" i="7"/>
  <c r="CO206" i="7"/>
  <c r="CO205" i="7"/>
  <c r="CO204" i="7"/>
  <c r="CO203" i="7"/>
  <c r="CO202" i="7"/>
  <c r="CO201" i="7"/>
  <c r="CO200" i="7"/>
  <c r="CO199" i="7"/>
  <c r="CO198" i="7"/>
  <c r="CO197" i="7"/>
  <c r="CO196" i="7"/>
  <c r="CO195" i="7"/>
  <c r="CO194" i="7"/>
  <c r="CO193" i="7"/>
  <c r="CO192" i="7"/>
  <c r="CO191" i="7"/>
  <c r="CO190" i="7"/>
  <c r="CO189" i="7"/>
  <c r="CO188" i="7"/>
  <c r="CO187" i="7"/>
  <c r="CO186" i="7"/>
  <c r="CO185" i="7"/>
  <c r="CO184" i="7"/>
  <c r="CO183" i="7"/>
  <c r="CO182" i="7"/>
  <c r="CO181" i="7"/>
  <c r="CO180" i="7"/>
  <c r="CO179" i="7"/>
  <c r="CO178" i="7"/>
  <c r="CO177" i="7"/>
  <c r="CO176" i="7"/>
  <c r="CO175" i="7"/>
  <c r="CO174" i="7"/>
  <c r="CO173" i="7"/>
  <c r="CO172" i="7"/>
  <c r="CO171" i="7"/>
  <c r="CO170" i="7"/>
  <c r="CO169" i="7"/>
  <c r="CO168" i="7"/>
  <c r="CO167" i="7"/>
  <c r="CO166" i="7"/>
  <c r="CO165" i="7"/>
  <c r="CO164" i="7"/>
  <c r="CO163" i="7"/>
  <c r="CO162" i="7"/>
  <c r="CO161" i="7"/>
  <c r="CO160" i="7"/>
  <c r="CO159" i="7"/>
  <c r="CO158" i="7"/>
  <c r="CO157" i="7"/>
  <c r="CO156" i="7"/>
  <c r="CO155" i="7"/>
  <c r="CO154" i="7"/>
  <c r="CO153" i="7"/>
  <c r="CO152" i="7"/>
  <c r="CO151" i="7"/>
  <c r="CO150" i="7"/>
  <c r="CO149" i="7"/>
  <c r="CO148" i="7"/>
  <c r="CO147" i="7"/>
  <c r="CO146" i="7"/>
  <c r="CO145" i="7"/>
  <c r="CO144" i="7"/>
  <c r="CO143" i="7"/>
  <c r="CO142" i="7"/>
  <c r="CO141" i="7"/>
  <c r="CO140" i="7"/>
  <c r="CO139" i="7"/>
  <c r="CO138" i="7"/>
  <c r="CO137" i="7"/>
  <c r="CO136" i="7"/>
  <c r="CO135" i="7"/>
  <c r="CO134" i="7"/>
  <c r="CO133" i="7"/>
  <c r="CO132" i="7"/>
  <c r="CO131" i="7"/>
  <c r="CO130" i="7"/>
  <c r="CO129" i="7"/>
  <c r="CO128" i="7"/>
  <c r="CO127" i="7"/>
  <c r="CO126" i="7"/>
  <c r="CO125" i="7"/>
  <c r="CO124" i="7"/>
  <c r="CO123" i="7"/>
  <c r="CO122" i="7"/>
  <c r="CO121" i="7"/>
  <c r="CO120" i="7"/>
  <c r="CO119" i="7"/>
  <c r="CO118" i="7"/>
  <c r="CO117" i="7"/>
  <c r="CO116" i="7"/>
  <c r="CO115" i="7"/>
  <c r="CO114" i="7"/>
  <c r="CO113" i="7"/>
  <c r="CO112" i="7"/>
  <c r="CO111" i="7"/>
  <c r="CO110" i="7"/>
  <c r="CO109" i="7"/>
  <c r="CO108" i="7"/>
  <c r="CO107" i="7"/>
  <c r="CO106" i="7"/>
  <c r="CO105" i="7"/>
  <c r="CO104" i="7"/>
  <c r="CO103" i="7"/>
  <c r="CO102" i="7"/>
  <c r="CO101" i="7"/>
  <c r="CO100" i="7"/>
  <c r="CO99" i="7"/>
  <c r="CO98" i="7"/>
  <c r="CO97" i="7"/>
  <c r="CO96" i="7"/>
  <c r="CO95" i="7"/>
  <c r="CO94" i="7"/>
  <c r="CO93" i="7"/>
  <c r="CO92" i="7"/>
  <c r="CO91" i="7"/>
  <c r="CO90" i="7"/>
  <c r="CO89" i="7"/>
  <c r="CO88" i="7"/>
  <c r="CO87" i="7"/>
  <c r="CO86" i="7"/>
  <c r="CO85" i="7"/>
  <c r="CO84" i="7"/>
  <c r="CO83" i="7"/>
  <c r="CO82" i="7"/>
  <c r="CO81" i="7"/>
  <c r="CO80" i="7"/>
  <c r="CO79" i="7"/>
  <c r="CO78" i="7"/>
  <c r="CO77" i="7"/>
  <c r="CO76" i="7"/>
  <c r="CO75" i="7"/>
  <c r="CO74" i="7"/>
  <c r="CO73" i="7"/>
  <c r="CO72" i="7"/>
  <c r="CO71" i="7"/>
  <c r="CO70" i="7"/>
  <c r="CO69" i="7"/>
  <c r="CO68" i="7"/>
  <c r="CO67" i="7"/>
  <c r="CO66" i="7"/>
  <c r="CO65" i="7"/>
  <c r="CO64" i="7"/>
  <c r="CO63" i="7"/>
  <c r="CO62" i="7"/>
  <c r="CO61" i="7"/>
  <c r="CO60" i="7"/>
  <c r="CO59" i="7"/>
  <c r="CO58" i="7"/>
  <c r="CO57" i="7"/>
  <c r="CO56" i="7"/>
  <c r="CO55" i="7"/>
  <c r="CO54" i="7"/>
  <c r="CO53" i="7"/>
  <c r="CO52" i="7"/>
  <c r="CO51" i="7"/>
  <c r="CO50" i="7"/>
  <c r="CO49" i="7"/>
  <c r="CO48" i="7"/>
  <c r="CO47" i="7"/>
  <c r="CO46" i="7"/>
  <c r="CO45" i="7"/>
  <c r="CO44" i="7"/>
  <c r="CO43" i="7"/>
  <c r="CO42" i="7"/>
  <c r="CO41" i="7"/>
  <c r="CO40" i="7"/>
  <c r="CO39" i="7"/>
  <c r="CO38" i="7"/>
  <c r="CO37" i="7"/>
  <c r="CO36" i="7"/>
  <c r="CO35" i="7"/>
  <c r="CO34" i="7"/>
  <c r="CO33" i="7"/>
  <c r="CO32" i="7"/>
  <c r="CO31" i="7"/>
  <c r="CO30" i="7"/>
  <c r="CO29" i="7"/>
  <c r="CO28" i="7"/>
  <c r="CO27" i="7"/>
  <c r="CO26" i="7"/>
  <c r="CO25" i="7"/>
  <c r="CO24" i="7"/>
  <c r="CO23" i="7"/>
  <c r="CO22" i="7"/>
  <c r="CO21" i="7"/>
  <c r="CO20" i="7"/>
  <c r="CO19" i="7"/>
  <c r="CO18" i="7"/>
  <c r="CO17" i="7"/>
  <c r="CO16" i="7"/>
  <c r="CO15" i="7"/>
  <c r="CO14" i="7"/>
  <c r="CO13" i="7"/>
  <c r="CO12" i="7"/>
  <c r="CO11" i="7"/>
  <c r="CO10" i="7"/>
  <c r="CO9" i="7"/>
  <c r="CO8" i="7"/>
  <c r="CO7" i="7"/>
  <c r="CO6" i="7"/>
  <c r="CO5" i="7"/>
  <c r="CO4" i="7"/>
  <c r="CO3" i="7"/>
  <c r="CO2" i="7"/>
  <c r="CN206" i="7"/>
  <c r="CN205" i="7"/>
  <c r="CN204" i="7"/>
  <c r="CN203" i="7"/>
  <c r="CN202" i="7"/>
  <c r="CN201" i="7"/>
  <c r="CN200" i="7"/>
  <c r="CN199" i="7"/>
  <c r="CN198" i="7"/>
  <c r="CN197" i="7"/>
  <c r="CN196" i="7"/>
  <c r="CN195" i="7"/>
  <c r="CN194" i="7"/>
  <c r="CN193" i="7"/>
  <c r="CN192" i="7"/>
  <c r="CN191" i="7"/>
  <c r="CN190" i="7"/>
  <c r="CN189" i="7"/>
  <c r="CN188" i="7"/>
  <c r="CN187" i="7"/>
  <c r="CN186" i="7"/>
  <c r="CN185" i="7"/>
  <c r="CN184" i="7"/>
  <c r="CN183" i="7"/>
  <c r="CN182" i="7"/>
  <c r="CN181" i="7"/>
  <c r="CN180" i="7"/>
  <c r="CN179" i="7"/>
  <c r="CN178" i="7"/>
  <c r="CN177" i="7"/>
  <c r="CN176" i="7"/>
  <c r="CN175" i="7"/>
  <c r="CN174" i="7"/>
  <c r="CN173" i="7"/>
  <c r="CN172" i="7"/>
  <c r="CN171" i="7"/>
  <c r="CN170" i="7"/>
  <c r="CN169" i="7"/>
  <c r="CN168" i="7"/>
  <c r="CN167" i="7"/>
  <c r="CN166" i="7"/>
  <c r="CN165" i="7"/>
  <c r="CN164" i="7"/>
  <c r="CN163" i="7"/>
  <c r="CN162" i="7"/>
  <c r="CN161" i="7"/>
  <c r="CN160" i="7"/>
  <c r="CN159" i="7"/>
  <c r="CN158" i="7"/>
  <c r="CN157" i="7"/>
  <c r="CN156" i="7"/>
  <c r="CN155" i="7"/>
  <c r="CN154" i="7"/>
  <c r="CN153" i="7"/>
  <c r="CN152" i="7"/>
  <c r="CN151" i="7"/>
  <c r="CN150" i="7"/>
  <c r="CN149" i="7"/>
  <c r="CN148" i="7"/>
  <c r="CN147" i="7"/>
  <c r="CN146" i="7"/>
  <c r="CN145" i="7"/>
  <c r="CN144" i="7"/>
  <c r="CN143" i="7"/>
  <c r="CN142" i="7"/>
  <c r="CN141" i="7"/>
  <c r="CN140" i="7"/>
  <c r="CN139" i="7"/>
  <c r="CN138" i="7"/>
  <c r="CN137" i="7"/>
  <c r="CN136" i="7"/>
  <c r="CN135" i="7"/>
  <c r="CN134" i="7"/>
  <c r="CN133" i="7"/>
  <c r="CN132" i="7"/>
  <c r="CN131" i="7"/>
  <c r="CN130" i="7"/>
  <c r="CN129" i="7"/>
  <c r="CN128" i="7"/>
  <c r="CN127" i="7"/>
  <c r="CN126" i="7"/>
  <c r="CN125" i="7"/>
  <c r="CN124" i="7"/>
  <c r="CN123" i="7"/>
  <c r="CN122" i="7"/>
  <c r="CN121" i="7"/>
  <c r="CN120" i="7"/>
  <c r="CN119" i="7"/>
  <c r="CN118" i="7"/>
  <c r="CN117" i="7"/>
  <c r="CN116" i="7"/>
  <c r="CN115" i="7"/>
  <c r="CN114" i="7"/>
  <c r="CN113" i="7"/>
  <c r="CN112" i="7"/>
  <c r="CN111" i="7"/>
  <c r="CN110" i="7"/>
  <c r="CN109" i="7"/>
  <c r="CN108" i="7"/>
  <c r="CN107" i="7"/>
  <c r="CN106" i="7"/>
  <c r="CN105" i="7"/>
  <c r="CN104" i="7"/>
  <c r="CN103" i="7"/>
  <c r="CN102" i="7"/>
  <c r="CN101" i="7"/>
  <c r="CN100" i="7"/>
  <c r="CN99" i="7"/>
  <c r="CN98" i="7"/>
  <c r="CN97" i="7"/>
  <c r="CN96" i="7"/>
  <c r="CN95" i="7"/>
  <c r="CN94" i="7"/>
  <c r="CN93" i="7"/>
  <c r="CN92" i="7"/>
  <c r="CN91" i="7"/>
  <c r="CN90" i="7"/>
  <c r="CN89" i="7"/>
  <c r="CN88" i="7"/>
  <c r="CN87" i="7"/>
  <c r="CN86" i="7"/>
  <c r="CN85" i="7"/>
  <c r="CN84" i="7"/>
  <c r="CN83" i="7"/>
  <c r="CN82" i="7"/>
  <c r="CN81" i="7"/>
  <c r="CN80" i="7"/>
  <c r="CN79" i="7"/>
  <c r="CN78" i="7"/>
  <c r="CN77" i="7"/>
  <c r="CN76" i="7"/>
  <c r="CN75" i="7"/>
  <c r="CN74" i="7"/>
  <c r="CN73" i="7"/>
  <c r="CN72" i="7"/>
  <c r="CN71" i="7"/>
  <c r="CN70" i="7"/>
  <c r="CN69" i="7"/>
  <c r="CN68" i="7"/>
  <c r="CN67" i="7"/>
  <c r="CN66" i="7"/>
  <c r="CN65" i="7"/>
  <c r="CN64" i="7"/>
  <c r="CN63" i="7"/>
  <c r="CN62" i="7"/>
  <c r="CN61" i="7"/>
  <c r="CN60" i="7"/>
  <c r="CN59" i="7"/>
  <c r="CN58" i="7"/>
  <c r="CN57" i="7"/>
  <c r="CN56" i="7"/>
  <c r="CN55" i="7"/>
  <c r="CN54" i="7"/>
  <c r="CN53" i="7"/>
  <c r="CN52" i="7"/>
  <c r="CN51" i="7"/>
  <c r="CN50" i="7"/>
  <c r="CN49" i="7"/>
  <c r="CN48" i="7"/>
  <c r="CN47" i="7"/>
  <c r="CN46" i="7"/>
  <c r="CN45" i="7"/>
  <c r="CN44" i="7"/>
  <c r="CN43" i="7"/>
  <c r="CN42" i="7"/>
  <c r="CN41" i="7"/>
  <c r="CN40" i="7"/>
  <c r="CN39" i="7"/>
  <c r="CN38" i="7"/>
  <c r="CN37" i="7"/>
  <c r="CN36" i="7"/>
  <c r="CN35" i="7"/>
  <c r="CN34" i="7"/>
  <c r="CN33" i="7"/>
  <c r="CN32" i="7"/>
  <c r="CN31" i="7"/>
  <c r="CN30" i="7"/>
  <c r="CN29" i="7"/>
  <c r="CN28" i="7"/>
  <c r="CN27" i="7"/>
  <c r="CN26" i="7"/>
  <c r="CN25" i="7"/>
  <c r="CN24" i="7"/>
  <c r="CN23" i="7"/>
  <c r="CN22" i="7"/>
  <c r="CN21" i="7"/>
  <c r="CN20" i="7"/>
  <c r="CN19" i="7"/>
  <c r="CN18" i="7"/>
  <c r="CN17" i="7"/>
  <c r="CN16" i="7"/>
  <c r="CN15" i="7"/>
  <c r="CN14" i="7"/>
  <c r="CN13" i="7"/>
  <c r="CN12" i="7"/>
  <c r="CN11" i="7"/>
  <c r="CN10" i="7"/>
  <c r="CN9" i="7"/>
  <c r="CN8" i="7"/>
  <c r="CN7" i="7"/>
  <c r="CN6" i="7"/>
  <c r="CN5" i="7"/>
  <c r="CN4" i="7"/>
  <c r="CN3" i="7"/>
  <c r="CN2" i="7"/>
  <c r="CT208" i="7"/>
  <c r="CU208" i="7"/>
  <c r="CV208" i="7"/>
  <c r="EW206" i="7"/>
  <c r="EX206" i="7"/>
  <c r="EW2" i="7"/>
  <c r="EW3" i="7"/>
  <c r="EW4" i="7"/>
  <c r="EW5" i="7"/>
  <c r="EW6" i="7"/>
  <c r="EW7" i="7"/>
  <c r="EW8" i="7"/>
  <c r="EW9" i="7"/>
  <c r="EW10" i="7"/>
  <c r="EW11" i="7"/>
  <c r="EW12" i="7"/>
  <c r="EW13" i="7"/>
  <c r="EW14" i="7"/>
  <c r="EW15" i="7"/>
  <c r="EW16" i="7"/>
  <c r="EW17" i="7"/>
  <c r="EW18" i="7"/>
  <c r="EW19" i="7"/>
  <c r="EW20" i="7"/>
  <c r="EW21" i="7"/>
  <c r="EW22" i="7"/>
  <c r="EW23" i="7"/>
  <c r="EW24" i="7"/>
  <c r="EW25" i="7"/>
  <c r="EW26" i="7"/>
  <c r="EW27" i="7"/>
  <c r="EW28" i="7"/>
  <c r="EW29" i="7"/>
  <c r="EW30" i="7"/>
  <c r="EW31" i="7"/>
  <c r="EW32" i="7"/>
  <c r="EW33" i="7"/>
  <c r="EW34" i="7"/>
  <c r="EW35" i="7"/>
  <c r="EW36" i="7"/>
  <c r="EW37" i="7"/>
  <c r="EW38" i="7"/>
  <c r="EW39" i="7"/>
  <c r="EW40" i="7"/>
  <c r="EW41" i="7"/>
  <c r="EW42" i="7"/>
  <c r="EW43" i="7"/>
  <c r="EW44" i="7"/>
  <c r="EW45" i="7"/>
  <c r="EW46" i="7"/>
  <c r="EW47" i="7"/>
  <c r="EW48" i="7"/>
  <c r="EW49" i="7"/>
  <c r="EW50" i="7"/>
  <c r="EW51" i="7"/>
  <c r="EW52" i="7"/>
  <c r="EW53" i="7"/>
  <c r="EW54" i="7"/>
  <c r="EW55" i="7"/>
  <c r="EW56" i="7"/>
  <c r="EW57" i="7"/>
  <c r="EW58" i="7"/>
  <c r="EW59" i="7"/>
  <c r="EW60" i="7"/>
  <c r="EW61" i="7"/>
  <c r="EW62" i="7"/>
  <c r="EW63" i="7"/>
  <c r="EW64" i="7"/>
  <c r="EW65" i="7"/>
  <c r="EW66" i="7"/>
  <c r="EW67" i="7"/>
  <c r="EW68" i="7"/>
  <c r="EW69" i="7"/>
  <c r="EW70" i="7"/>
  <c r="EW71" i="7"/>
  <c r="EW72" i="7"/>
  <c r="EW73" i="7"/>
  <c r="EW74" i="7"/>
  <c r="EW75" i="7"/>
  <c r="EW76" i="7"/>
  <c r="EW77" i="7"/>
  <c r="EW78" i="7"/>
  <c r="EW79" i="7"/>
  <c r="EW80" i="7"/>
  <c r="EW81" i="7"/>
  <c r="EW82" i="7"/>
  <c r="EW83" i="7"/>
  <c r="EW84" i="7"/>
  <c r="EW85" i="7"/>
  <c r="EW86" i="7"/>
  <c r="EW87" i="7"/>
  <c r="EW88" i="7"/>
  <c r="EW89" i="7"/>
  <c r="EW90" i="7"/>
  <c r="EW91" i="7"/>
  <c r="EW92" i="7"/>
  <c r="EW93" i="7"/>
  <c r="EW94" i="7"/>
  <c r="EW95" i="7"/>
  <c r="EW96" i="7"/>
  <c r="EW97" i="7"/>
  <c r="EW98" i="7"/>
  <c r="EW99" i="7"/>
  <c r="EW100" i="7"/>
  <c r="EW101" i="7"/>
  <c r="EW102" i="7"/>
  <c r="EW103" i="7"/>
  <c r="EW104" i="7"/>
  <c r="EW105" i="7"/>
  <c r="EW106" i="7"/>
  <c r="EW107" i="7"/>
  <c r="EW108" i="7"/>
  <c r="EW109" i="7"/>
  <c r="EW110" i="7"/>
  <c r="EW111" i="7"/>
  <c r="EW112" i="7"/>
  <c r="EW113" i="7"/>
  <c r="EW114" i="7"/>
  <c r="EW115" i="7"/>
  <c r="EW116" i="7"/>
  <c r="EW117" i="7"/>
  <c r="EW118" i="7"/>
  <c r="EW119" i="7"/>
  <c r="EW120" i="7"/>
  <c r="EW121" i="7"/>
  <c r="EW122" i="7"/>
  <c r="EW123" i="7"/>
  <c r="EW124" i="7"/>
  <c r="EW125" i="7"/>
  <c r="EW126" i="7"/>
  <c r="EW127" i="7"/>
  <c r="EW128" i="7"/>
  <c r="EW129" i="7"/>
  <c r="EW130" i="7"/>
  <c r="EW131" i="7"/>
  <c r="EW132" i="7"/>
  <c r="EW133" i="7"/>
  <c r="EW134" i="7"/>
  <c r="EW135" i="7"/>
  <c r="EW136" i="7"/>
  <c r="EW137" i="7"/>
  <c r="EW138" i="7"/>
  <c r="EW139" i="7"/>
  <c r="EW140" i="7"/>
  <c r="EW141" i="7"/>
  <c r="EW142" i="7"/>
  <c r="EW143" i="7"/>
  <c r="EW144" i="7"/>
  <c r="EW145" i="7"/>
  <c r="EW146" i="7"/>
  <c r="EW147" i="7"/>
  <c r="EW148" i="7"/>
  <c r="EW149" i="7"/>
  <c r="EW150" i="7"/>
  <c r="EW151" i="7"/>
  <c r="EW152" i="7"/>
  <c r="EW153" i="7"/>
  <c r="EW154" i="7"/>
  <c r="EW155" i="7"/>
  <c r="EW156" i="7"/>
  <c r="EW157" i="7"/>
  <c r="EW158" i="7"/>
  <c r="EW159" i="7"/>
  <c r="EW160" i="7"/>
  <c r="EW161" i="7"/>
  <c r="EW162" i="7"/>
  <c r="EW163" i="7"/>
  <c r="EW164" i="7"/>
  <c r="EW165" i="7"/>
  <c r="EW166" i="7"/>
  <c r="EW167" i="7"/>
  <c r="EW168" i="7"/>
  <c r="EW169" i="7"/>
  <c r="EW170" i="7"/>
  <c r="EW171" i="7"/>
  <c r="EW172" i="7"/>
  <c r="EW173" i="7"/>
  <c r="EW174" i="7"/>
  <c r="EW175" i="7"/>
  <c r="EW176" i="7"/>
  <c r="EW177" i="7"/>
  <c r="EW178" i="7"/>
  <c r="EW179" i="7"/>
  <c r="EW180" i="7"/>
  <c r="EW181" i="7"/>
  <c r="EW182" i="7"/>
  <c r="EW183" i="7"/>
  <c r="EW184" i="7"/>
  <c r="EW185" i="7"/>
  <c r="EW186" i="7"/>
  <c r="EW187" i="7"/>
  <c r="EW188" i="7"/>
  <c r="EW189" i="7"/>
  <c r="EW190" i="7"/>
  <c r="EW191" i="7"/>
  <c r="EW192" i="7"/>
  <c r="EW193" i="7"/>
  <c r="EW194" i="7"/>
  <c r="EW195" i="7"/>
  <c r="EW196" i="7"/>
  <c r="EW197" i="7"/>
  <c r="EW198" i="7"/>
  <c r="EW199" i="7"/>
  <c r="EW200" i="7"/>
  <c r="EW201" i="7"/>
  <c r="EW202" i="7"/>
  <c r="EW203" i="7"/>
  <c r="EW204" i="7"/>
  <c r="EW205" i="7"/>
  <c r="BR2" i="7"/>
  <c r="BU2" i="7" s="1"/>
  <c r="BR3" i="7"/>
  <c r="BU3" i="7" s="1"/>
  <c r="BR4" i="7"/>
  <c r="BU4" i="7" s="1"/>
  <c r="BR5" i="7"/>
  <c r="BU5" i="7" s="1"/>
  <c r="BR6" i="7"/>
  <c r="BU6" i="7" s="1"/>
  <c r="BR7" i="7"/>
  <c r="BU7" i="7" s="1"/>
  <c r="BR8" i="7"/>
  <c r="BU8" i="7" s="1"/>
  <c r="BR9" i="7"/>
  <c r="BU9" i="7" s="1"/>
  <c r="BR10" i="7"/>
  <c r="BU10" i="7" s="1"/>
  <c r="BR11" i="7"/>
  <c r="BU11" i="7" s="1"/>
  <c r="BR12" i="7"/>
  <c r="BU12" i="7" s="1"/>
  <c r="BR13" i="7"/>
  <c r="BU13" i="7" s="1"/>
  <c r="BR14" i="7"/>
  <c r="BU14" i="7" s="1"/>
  <c r="BR15" i="7"/>
  <c r="BU15" i="7" s="1"/>
  <c r="BR16" i="7"/>
  <c r="BU16" i="7" s="1"/>
  <c r="BR17" i="7"/>
  <c r="BU17" i="7" s="1"/>
  <c r="BR18" i="7"/>
  <c r="BU18" i="7" s="1"/>
  <c r="BR19" i="7"/>
  <c r="BU19" i="7" s="1"/>
  <c r="BR20" i="7"/>
  <c r="BU20" i="7" s="1"/>
  <c r="BR21" i="7"/>
  <c r="BU21" i="7" s="1"/>
  <c r="BR22" i="7"/>
  <c r="BU22" i="7" s="1"/>
  <c r="BR23" i="7"/>
  <c r="BU23" i="7" s="1"/>
  <c r="BR24" i="7"/>
  <c r="BU24" i="7" s="1"/>
  <c r="BR25" i="7"/>
  <c r="BU25" i="7" s="1"/>
  <c r="BR26" i="7"/>
  <c r="BU26" i="7" s="1"/>
  <c r="BR27" i="7"/>
  <c r="BU27" i="7" s="1"/>
  <c r="BR28" i="7"/>
  <c r="BU28" i="7" s="1"/>
  <c r="BR29" i="7"/>
  <c r="BU29" i="7" s="1"/>
  <c r="BR30" i="7"/>
  <c r="BU30" i="7" s="1"/>
  <c r="BR31" i="7"/>
  <c r="BU31" i="7" s="1"/>
  <c r="BR32" i="7"/>
  <c r="BU32" i="7" s="1"/>
  <c r="BR33" i="7"/>
  <c r="BU33" i="7" s="1"/>
  <c r="BR34" i="7"/>
  <c r="BU34" i="7" s="1"/>
  <c r="BR35" i="7"/>
  <c r="BU35" i="7" s="1"/>
  <c r="BR36" i="7"/>
  <c r="BU36" i="7" s="1"/>
  <c r="BR37" i="7"/>
  <c r="BU37" i="7" s="1"/>
  <c r="BR38" i="7"/>
  <c r="BU38" i="7" s="1"/>
  <c r="BR39" i="7"/>
  <c r="BU39" i="7" s="1"/>
  <c r="BR40" i="7"/>
  <c r="BU40" i="7" s="1"/>
  <c r="BR41" i="7"/>
  <c r="BU41" i="7" s="1"/>
  <c r="BR42" i="7"/>
  <c r="BU42" i="7" s="1"/>
  <c r="BR43" i="7"/>
  <c r="BU43" i="7" s="1"/>
  <c r="BR44" i="7"/>
  <c r="BU44" i="7" s="1"/>
  <c r="BR45" i="7"/>
  <c r="BU45" i="7" s="1"/>
  <c r="BR46" i="7"/>
  <c r="BU46" i="7" s="1"/>
  <c r="BR47" i="7"/>
  <c r="BU47" i="7" s="1"/>
  <c r="BR48" i="7"/>
  <c r="BU48" i="7" s="1"/>
  <c r="BR49" i="7"/>
  <c r="BU49" i="7" s="1"/>
  <c r="BR50" i="7"/>
  <c r="BU50" i="7" s="1"/>
  <c r="BR51" i="7"/>
  <c r="BU51" i="7" s="1"/>
  <c r="BR52" i="7"/>
  <c r="BU52" i="7" s="1"/>
  <c r="BR53" i="7"/>
  <c r="BU53" i="7" s="1"/>
  <c r="BR54" i="7"/>
  <c r="BU54" i="7" s="1"/>
  <c r="BR55" i="7"/>
  <c r="BU55" i="7" s="1"/>
  <c r="BR56" i="7"/>
  <c r="BU56" i="7" s="1"/>
  <c r="BR57" i="7"/>
  <c r="BU57" i="7" s="1"/>
  <c r="BR58" i="7"/>
  <c r="BU58" i="7" s="1"/>
  <c r="BR59" i="7"/>
  <c r="BU59" i="7" s="1"/>
  <c r="BR60" i="7"/>
  <c r="BU60" i="7" s="1"/>
  <c r="BR61" i="7"/>
  <c r="BU61" i="7" s="1"/>
  <c r="BR62" i="7"/>
  <c r="BU62" i="7" s="1"/>
  <c r="BR63" i="7"/>
  <c r="BU63" i="7" s="1"/>
  <c r="BR64" i="7"/>
  <c r="BU64" i="7" s="1"/>
  <c r="BR65" i="7"/>
  <c r="BU65" i="7" s="1"/>
  <c r="BR66" i="7"/>
  <c r="BU66" i="7" s="1"/>
  <c r="BR67" i="7"/>
  <c r="BU67" i="7" s="1"/>
  <c r="BR68" i="7"/>
  <c r="BU68" i="7" s="1"/>
  <c r="BR69" i="7"/>
  <c r="BU69" i="7" s="1"/>
  <c r="BR70" i="7"/>
  <c r="BU70" i="7" s="1"/>
  <c r="BR71" i="7"/>
  <c r="BU71" i="7" s="1"/>
  <c r="BR72" i="7"/>
  <c r="BU72" i="7" s="1"/>
  <c r="BR73" i="7"/>
  <c r="BU73" i="7" s="1"/>
  <c r="BR74" i="7"/>
  <c r="BU74" i="7" s="1"/>
  <c r="BR75" i="7"/>
  <c r="BU75" i="7" s="1"/>
  <c r="BR76" i="7"/>
  <c r="BU76" i="7" s="1"/>
  <c r="BR77" i="7"/>
  <c r="BU77" i="7" s="1"/>
  <c r="BR78" i="7"/>
  <c r="BU78" i="7" s="1"/>
  <c r="BR79" i="7"/>
  <c r="BU79" i="7" s="1"/>
  <c r="BR80" i="7"/>
  <c r="BU80" i="7" s="1"/>
  <c r="BR81" i="7"/>
  <c r="BU81" i="7" s="1"/>
  <c r="BR82" i="7"/>
  <c r="BU82" i="7" s="1"/>
  <c r="BR83" i="7"/>
  <c r="BU83" i="7" s="1"/>
  <c r="BR84" i="7"/>
  <c r="BU84" i="7" s="1"/>
  <c r="BR85" i="7"/>
  <c r="BU85" i="7" s="1"/>
  <c r="BR86" i="7"/>
  <c r="BU86" i="7" s="1"/>
  <c r="BR87" i="7"/>
  <c r="BU87" i="7" s="1"/>
  <c r="BR88" i="7"/>
  <c r="BU88" i="7" s="1"/>
  <c r="BR89" i="7"/>
  <c r="BU89" i="7" s="1"/>
  <c r="BR90" i="7"/>
  <c r="BU90" i="7" s="1"/>
  <c r="BR91" i="7"/>
  <c r="BU91" i="7" s="1"/>
  <c r="BR92" i="7"/>
  <c r="BU92" i="7" s="1"/>
  <c r="BR93" i="7"/>
  <c r="BU93" i="7" s="1"/>
  <c r="BR94" i="7"/>
  <c r="BU94" i="7" s="1"/>
  <c r="BR95" i="7"/>
  <c r="BU95" i="7" s="1"/>
  <c r="BR96" i="7"/>
  <c r="BU96" i="7" s="1"/>
  <c r="BR97" i="7"/>
  <c r="BU97" i="7" s="1"/>
  <c r="BR98" i="7"/>
  <c r="BU98" i="7" s="1"/>
  <c r="BR99" i="7"/>
  <c r="BU99" i="7" s="1"/>
  <c r="BR100" i="7"/>
  <c r="BU100" i="7" s="1"/>
  <c r="BR101" i="7"/>
  <c r="BU101" i="7" s="1"/>
  <c r="BR102" i="7"/>
  <c r="BU102" i="7" s="1"/>
  <c r="BR103" i="7"/>
  <c r="BU103" i="7" s="1"/>
  <c r="BR104" i="7"/>
  <c r="BU104" i="7" s="1"/>
  <c r="BR105" i="7"/>
  <c r="BU105" i="7" s="1"/>
  <c r="BR106" i="7"/>
  <c r="BU106" i="7" s="1"/>
  <c r="BR107" i="7"/>
  <c r="BU107" i="7" s="1"/>
  <c r="BR108" i="7"/>
  <c r="BU108" i="7" s="1"/>
  <c r="BR109" i="7"/>
  <c r="BU109" i="7" s="1"/>
  <c r="BR110" i="7"/>
  <c r="BU110" i="7" s="1"/>
  <c r="BR111" i="7"/>
  <c r="BU111" i="7" s="1"/>
  <c r="BR112" i="7"/>
  <c r="BU112" i="7" s="1"/>
  <c r="BR113" i="7"/>
  <c r="BU113" i="7" s="1"/>
  <c r="BR114" i="7"/>
  <c r="BU114" i="7" s="1"/>
  <c r="BR115" i="7"/>
  <c r="BU115" i="7" s="1"/>
  <c r="BR116" i="7"/>
  <c r="BU116" i="7" s="1"/>
  <c r="BR117" i="7"/>
  <c r="BU117" i="7" s="1"/>
  <c r="BR118" i="7"/>
  <c r="BU118" i="7" s="1"/>
  <c r="BR119" i="7"/>
  <c r="BU119" i="7" s="1"/>
  <c r="BR120" i="7"/>
  <c r="BU120" i="7" s="1"/>
  <c r="BR121" i="7"/>
  <c r="BU121" i="7" s="1"/>
  <c r="BR122" i="7"/>
  <c r="BU122" i="7" s="1"/>
  <c r="BR123" i="7"/>
  <c r="BU123" i="7" s="1"/>
  <c r="BR124" i="7"/>
  <c r="BU124" i="7" s="1"/>
  <c r="BR125" i="7"/>
  <c r="BU125" i="7" s="1"/>
  <c r="BR126" i="7"/>
  <c r="BU126" i="7" s="1"/>
  <c r="BR127" i="7"/>
  <c r="BU127" i="7" s="1"/>
  <c r="BR128" i="7"/>
  <c r="BU128" i="7" s="1"/>
  <c r="BR129" i="7"/>
  <c r="BU129" i="7" s="1"/>
  <c r="BR130" i="7"/>
  <c r="BU130" i="7" s="1"/>
  <c r="BR131" i="7"/>
  <c r="BU131" i="7" s="1"/>
  <c r="BR132" i="7"/>
  <c r="BU132" i="7" s="1"/>
  <c r="BR133" i="7"/>
  <c r="BU133" i="7" s="1"/>
  <c r="BR134" i="7"/>
  <c r="BU134" i="7" s="1"/>
  <c r="BR135" i="7"/>
  <c r="BU135" i="7" s="1"/>
  <c r="BR136" i="7"/>
  <c r="BU136" i="7" s="1"/>
  <c r="BR137" i="7"/>
  <c r="BU137" i="7" s="1"/>
  <c r="BR138" i="7"/>
  <c r="BU138" i="7" s="1"/>
  <c r="BR139" i="7"/>
  <c r="BU139" i="7" s="1"/>
  <c r="BR140" i="7"/>
  <c r="BU140" i="7" s="1"/>
  <c r="BR141" i="7"/>
  <c r="BU141" i="7" s="1"/>
  <c r="BR142" i="7"/>
  <c r="BU142" i="7" s="1"/>
  <c r="BR143" i="7"/>
  <c r="BU143" i="7" s="1"/>
  <c r="BR144" i="7"/>
  <c r="BU144" i="7" s="1"/>
  <c r="BR145" i="7"/>
  <c r="BU145" i="7" s="1"/>
  <c r="BR146" i="7"/>
  <c r="BU146" i="7" s="1"/>
  <c r="BR147" i="7"/>
  <c r="BU147" i="7" s="1"/>
  <c r="BR148" i="7"/>
  <c r="BU148" i="7" s="1"/>
  <c r="BR149" i="7"/>
  <c r="BU149" i="7" s="1"/>
  <c r="BR150" i="7"/>
  <c r="BU150" i="7" s="1"/>
  <c r="BR151" i="7"/>
  <c r="BU151" i="7" s="1"/>
  <c r="BR152" i="7"/>
  <c r="BU152" i="7" s="1"/>
  <c r="BR153" i="7"/>
  <c r="BU153" i="7" s="1"/>
  <c r="BR154" i="7"/>
  <c r="BU154" i="7" s="1"/>
  <c r="BR155" i="7"/>
  <c r="BU155" i="7" s="1"/>
  <c r="BR156" i="7"/>
  <c r="BU156" i="7" s="1"/>
  <c r="BR157" i="7"/>
  <c r="BU157" i="7" s="1"/>
  <c r="BR158" i="7"/>
  <c r="BU158" i="7" s="1"/>
  <c r="BR159" i="7"/>
  <c r="BU159" i="7" s="1"/>
  <c r="BR160" i="7"/>
  <c r="BU160" i="7" s="1"/>
  <c r="BR161" i="7"/>
  <c r="BU161" i="7" s="1"/>
  <c r="BR162" i="7"/>
  <c r="BU162" i="7" s="1"/>
  <c r="BR163" i="7"/>
  <c r="BU163" i="7" s="1"/>
  <c r="BR164" i="7"/>
  <c r="BU164" i="7" s="1"/>
  <c r="BR165" i="7"/>
  <c r="BU165" i="7" s="1"/>
  <c r="BR166" i="7"/>
  <c r="BU166" i="7" s="1"/>
  <c r="BR167" i="7"/>
  <c r="BU167" i="7" s="1"/>
  <c r="BR168" i="7"/>
  <c r="BU168" i="7" s="1"/>
  <c r="BR169" i="7"/>
  <c r="BU169" i="7" s="1"/>
  <c r="BR170" i="7"/>
  <c r="BU170" i="7" s="1"/>
  <c r="BR171" i="7"/>
  <c r="BU171" i="7" s="1"/>
  <c r="BR172" i="7"/>
  <c r="BU172" i="7" s="1"/>
  <c r="BR173" i="7"/>
  <c r="BU173" i="7" s="1"/>
  <c r="BR174" i="7"/>
  <c r="BU174" i="7" s="1"/>
  <c r="BR175" i="7"/>
  <c r="BU175" i="7" s="1"/>
  <c r="BR176" i="7"/>
  <c r="BU176" i="7" s="1"/>
  <c r="BR177" i="7"/>
  <c r="BU177" i="7" s="1"/>
  <c r="BR178" i="7"/>
  <c r="BU178" i="7" s="1"/>
  <c r="BR179" i="7"/>
  <c r="BU179" i="7" s="1"/>
  <c r="BR180" i="7"/>
  <c r="BU180" i="7" s="1"/>
  <c r="BR181" i="7"/>
  <c r="BU181" i="7" s="1"/>
  <c r="BR182" i="7"/>
  <c r="BU182" i="7" s="1"/>
  <c r="BR183" i="7"/>
  <c r="BU183" i="7" s="1"/>
  <c r="BR184" i="7"/>
  <c r="BU184" i="7" s="1"/>
  <c r="BR185" i="7"/>
  <c r="BU185" i="7" s="1"/>
  <c r="BR186" i="7"/>
  <c r="BU186" i="7" s="1"/>
  <c r="BR187" i="7"/>
  <c r="BU187" i="7" s="1"/>
  <c r="BR188" i="7"/>
  <c r="BU188" i="7" s="1"/>
  <c r="BR189" i="7"/>
  <c r="BU189" i="7" s="1"/>
  <c r="BR190" i="7"/>
  <c r="BU190" i="7" s="1"/>
  <c r="BR191" i="7"/>
  <c r="BU191" i="7" s="1"/>
  <c r="BR192" i="7"/>
  <c r="BU192" i="7" s="1"/>
  <c r="BR193" i="7"/>
  <c r="BU193" i="7" s="1"/>
  <c r="BR194" i="7"/>
  <c r="BU194" i="7" s="1"/>
  <c r="BR195" i="7"/>
  <c r="BU195" i="7" s="1"/>
  <c r="BR196" i="7"/>
  <c r="BU196" i="7" s="1"/>
  <c r="BR197" i="7"/>
  <c r="BU197" i="7" s="1"/>
  <c r="BR198" i="7"/>
  <c r="BU198" i="7" s="1"/>
  <c r="BR199" i="7"/>
  <c r="BU199" i="7" s="1"/>
  <c r="BR200" i="7"/>
  <c r="BU200" i="7" s="1"/>
  <c r="BR201" i="7"/>
  <c r="BU201" i="7" s="1"/>
  <c r="BR202" i="7"/>
  <c r="BU202" i="7" s="1"/>
  <c r="BR203" i="7"/>
  <c r="BU203" i="7" s="1"/>
  <c r="BR204" i="7"/>
  <c r="BU204" i="7" s="1"/>
  <c r="BR205" i="7"/>
  <c r="BU205" i="7" s="1"/>
  <c r="CN208" i="7" l="1"/>
  <c r="CO208" i="7"/>
  <c r="AT208" i="7" l="1"/>
  <c r="AV208" i="7"/>
  <c r="AU208" i="7"/>
  <c r="BX208" i="7" l="1"/>
  <c r="EG206" i="7" l="1"/>
  <c r="EA206" i="7"/>
  <c r="EH206" i="7" s="1"/>
  <c r="EI206" i="7"/>
  <c r="BS206" i="7"/>
  <c r="BP206" i="7"/>
  <c r="BO206" i="7"/>
  <c r="BN206" i="7"/>
  <c r="BM206" i="7"/>
  <c r="BL206" i="7"/>
  <c r="BK206" i="7"/>
  <c r="BJ206" i="7"/>
  <c r="BI206" i="7"/>
  <c r="BH206" i="7"/>
  <c r="BG206" i="7"/>
  <c r="BF206" i="7"/>
  <c r="BR206" i="7" s="1"/>
  <c r="BU206" i="7" s="1"/>
  <c r="BD206" i="7"/>
  <c r="BA206" i="7"/>
  <c r="BQ206" i="7" l="1"/>
  <c r="BT206" i="7"/>
  <c r="EJ206" i="7" s="1"/>
  <c r="FL208" i="7" l="1"/>
  <c r="BS2" i="7" l="1"/>
  <c r="BS3" i="7"/>
  <c r="BS4" i="7"/>
  <c r="BS5" i="7"/>
  <c r="BS6" i="7"/>
  <c r="BS7" i="7"/>
  <c r="BS8" i="7"/>
  <c r="BS9" i="7"/>
  <c r="BS10" i="7"/>
  <c r="BS11" i="7"/>
  <c r="BS12" i="7"/>
  <c r="BS13" i="7"/>
  <c r="BS14" i="7"/>
  <c r="BS15" i="7"/>
  <c r="BS16" i="7"/>
  <c r="BS17" i="7"/>
  <c r="BS18" i="7"/>
  <c r="BS19" i="7"/>
  <c r="BS20" i="7"/>
  <c r="BS21" i="7"/>
  <c r="BS22" i="7"/>
  <c r="BS23" i="7"/>
  <c r="BS24" i="7"/>
  <c r="BS25" i="7"/>
  <c r="BS26" i="7"/>
  <c r="BS27" i="7"/>
  <c r="BS28" i="7"/>
  <c r="BS29" i="7"/>
  <c r="BS30" i="7"/>
  <c r="BS31" i="7"/>
  <c r="BS32" i="7"/>
  <c r="BS33" i="7"/>
  <c r="BS34" i="7"/>
  <c r="BS35" i="7"/>
  <c r="BS36" i="7"/>
  <c r="BS37" i="7"/>
  <c r="BS38" i="7"/>
  <c r="BS39" i="7"/>
  <c r="BS40" i="7"/>
  <c r="BS41" i="7"/>
  <c r="BS42" i="7"/>
  <c r="BS43" i="7"/>
  <c r="BS44" i="7"/>
  <c r="BS45" i="7"/>
  <c r="BS46" i="7"/>
  <c r="BS47" i="7"/>
  <c r="BS48" i="7"/>
  <c r="BS49" i="7"/>
  <c r="BS50" i="7"/>
  <c r="BS51" i="7"/>
  <c r="BS52" i="7"/>
  <c r="BS53" i="7"/>
  <c r="BS54" i="7"/>
  <c r="BS55" i="7"/>
  <c r="BS56" i="7"/>
  <c r="BS57" i="7"/>
  <c r="BS58" i="7"/>
  <c r="BS59" i="7"/>
  <c r="BS60" i="7"/>
  <c r="BS61" i="7"/>
  <c r="BS62" i="7"/>
  <c r="BS63" i="7"/>
  <c r="BS64" i="7"/>
  <c r="BS65" i="7"/>
  <c r="BS66" i="7"/>
  <c r="BS67" i="7"/>
  <c r="BS68" i="7"/>
  <c r="BS69" i="7"/>
  <c r="BS70" i="7"/>
  <c r="BS71" i="7"/>
  <c r="BS72" i="7"/>
  <c r="BS73" i="7"/>
  <c r="BS74" i="7"/>
  <c r="BS75" i="7"/>
  <c r="BS76" i="7"/>
  <c r="BS77" i="7"/>
  <c r="BS78" i="7"/>
  <c r="BS79" i="7"/>
  <c r="BS80" i="7"/>
  <c r="BS81" i="7"/>
  <c r="BS82" i="7"/>
  <c r="BS83" i="7"/>
  <c r="BS84" i="7"/>
  <c r="BS85" i="7"/>
  <c r="BS86" i="7"/>
  <c r="BS87" i="7"/>
  <c r="BS88" i="7"/>
  <c r="BS89" i="7"/>
  <c r="BS90" i="7"/>
  <c r="BS91" i="7"/>
  <c r="BS92" i="7"/>
  <c r="BS93" i="7"/>
  <c r="BS94" i="7"/>
  <c r="BS95" i="7"/>
  <c r="BS96" i="7"/>
  <c r="BS97" i="7"/>
  <c r="BS98" i="7"/>
  <c r="BS99" i="7"/>
  <c r="BS100" i="7"/>
  <c r="BS101" i="7"/>
  <c r="BS102" i="7"/>
  <c r="BS103" i="7"/>
  <c r="BS104" i="7"/>
  <c r="BS105" i="7"/>
  <c r="BS106" i="7"/>
  <c r="BS107" i="7"/>
  <c r="BS108" i="7"/>
  <c r="BS109" i="7"/>
  <c r="BS110" i="7"/>
  <c r="BS111" i="7"/>
  <c r="BS112" i="7"/>
  <c r="BS113" i="7"/>
  <c r="BS114" i="7"/>
  <c r="BS115" i="7"/>
  <c r="BS116" i="7"/>
  <c r="BS117" i="7"/>
  <c r="BS118" i="7"/>
  <c r="BS119" i="7"/>
  <c r="BS120" i="7"/>
  <c r="BS121" i="7"/>
  <c r="BS122" i="7"/>
  <c r="BS123" i="7"/>
  <c r="BS124" i="7"/>
  <c r="BS125" i="7"/>
  <c r="BS126" i="7"/>
  <c r="BS127" i="7"/>
  <c r="BS128" i="7"/>
  <c r="BS129" i="7"/>
  <c r="BS130" i="7"/>
  <c r="BS131" i="7"/>
  <c r="BS132" i="7"/>
  <c r="BS133" i="7"/>
  <c r="BS134" i="7"/>
  <c r="BS135" i="7"/>
  <c r="BS136" i="7"/>
  <c r="BS137" i="7"/>
  <c r="BS138" i="7"/>
  <c r="BS139" i="7"/>
  <c r="BS140" i="7"/>
  <c r="BS141" i="7"/>
  <c r="BS142" i="7"/>
  <c r="BS143" i="7"/>
  <c r="BS144" i="7"/>
  <c r="BS145" i="7"/>
  <c r="BS146" i="7"/>
  <c r="BS147" i="7"/>
  <c r="BS148" i="7"/>
  <c r="BS149" i="7"/>
  <c r="BS150" i="7"/>
  <c r="BS151" i="7"/>
  <c r="BS152" i="7"/>
  <c r="BS153" i="7"/>
  <c r="BS154" i="7"/>
  <c r="BS155" i="7"/>
  <c r="BS156" i="7"/>
  <c r="BS157" i="7"/>
  <c r="BS158" i="7"/>
  <c r="BS159" i="7"/>
  <c r="BS160" i="7"/>
  <c r="BS161" i="7"/>
  <c r="BS162" i="7"/>
  <c r="BS163" i="7"/>
  <c r="BS164" i="7"/>
  <c r="BS165" i="7"/>
  <c r="BS166" i="7"/>
  <c r="BS167" i="7"/>
  <c r="BS168" i="7"/>
  <c r="BS169" i="7"/>
  <c r="BS170" i="7"/>
  <c r="BS171" i="7"/>
  <c r="BS172" i="7"/>
  <c r="BS173" i="7"/>
  <c r="BS174" i="7"/>
  <c r="BS175" i="7"/>
  <c r="BS176" i="7"/>
  <c r="BS177" i="7"/>
  <c r="BS178" i="7"/>
  <c r="BS179" i="7"/>
  <c r="BS180" i="7"/>
  <c r="BS181" i="7"/>
  <c r="BS182" i="7"/>
  <c r="BS183" i="7"/>
  <c r="BS184" i="7"/>
  <c r="BS185" i="7"/>
  <c r="BS186" i="7"/>
  <c r="BS187" i="7"/>
  <c r="BS188" i="7"/>
  <c r="BS189" i="7"/>
  <c r="BS190" i="7"/>
  <c r="BS191" i="7"/>
  <c r="BS192" i="7"/>
  <c r="BS193" i="7"/>
  <c r="BS194" i="7"/>
  <c r="BS195" i="7"/>
  <c r="BS196" i="7"/>
  <c r="BS197" i="7"/>
  <c r="BS198" i="7"/>
  <c r="BS199" i="7"/>
  <c r="BS200" i="7"/>
  <c r="BS201" i="7"/>
  <c r="BS202" i="7"/>
  <c r="BS203" i="7"/>
  <c r="BS204" i="7"/>
  <c r="BS205" i="7"/>
  <c r="EA203" i="7" l="1"/>
  <c r="EH203" i="7" s="1"/>
  <c r="EA201" i="7"/>
  <c r="EH201" i="7" s="1"/>
  <c r="EA200" i="7"/>
  <c r="EH200" i="7" s="1"/>
  <c r="EA199" i="7"/>
  <c r="EH199" i="7" s="1"/>
  <c r="EA113" i="7"/>
  <c r="EH113" i="7" s="1"/>
  <c r="EA67" i="7"/>
  <c r="EH67" i="7" s="1"/>
  <c r="EA66" i="7"/>
  <c r="EH66" i="7" s="1"/>
  <c r="EA65" i="7"/>
  <c r="EH65" i="7" s="1"/>
  <c r="EA64" i="7"/>
  <c r="EH64" i="7" s="1"/>
  <c r="EA63" i="7"/>
  <c r="EH63" i="7" s="1"/>
  <c r="EA62" i="7"/>
  <c r="EH62" i="7" s="1"/>
  <c r="EA61" i="7"/>
  <c r="EH61" i="7" s="1"/>
  <c r="EA60" i="7"/>
  <c r="EH60" i="7" s="1"/>
  <c r="EA59" i="7"/>
  <c r="EH59" i="7" s="1"/>
  <c r="EX205" i="7" l="1"/>
  <c r="EG205" i="7"/>
  <c r="EI205" i="7"/>
  <c r="BT205" i="7"/>
  <c r="EJ205" i="7" s="1"/>
  <c r="BQ205" i="7"/>
  <c r="BD205" i="7"/>
  <c r="BA205" i="7"/>
  <c r="FJ208" i="7" l="1"/>
  <c r="FI208" i="7"/>
  <c r="FH208" i="7"/>
  <c r="FG208" i="7"/>
  <c r="FF208" i="7"/>
  <c r="FE208" i="7"/>
  <c r="FD208" i="7"/>
  <c r="FC208" i="7"/>
  <c r="FB208" i="7"/>
  <c r="FA208" i="7"/>
  <c r="EZ208" i="7"/>
  <c r="EY208" i="7"/>
  <c r="EE208" i="7"/>
  <c r="ED208" i="7"/>
  <c r="EC208" i="7"/>
  <c r="EB208" i="7"/>
  <c r="EA208" i="7"/>
  <c r="DZ208" i="7"/>
  <c r="DY208" i="7"/>
  <c r="DX208" i="7"/>
  <c r="DW208" i="7"/>
  <c r="DV208" i="7"/>
  <c r="DU208" i="7"/>
  <c r="DT208" i="7"/>
  <c r="DS208" i="7"/>
  <c r="DR208" i="7"/>
  <c r="DQ208" i="7"/>
  <c r="DP208" i="7"/>
  <c r="DO208" i="7"/>
  <c r="DN208" i="7"/>
  <c r="DM208" i="7"/>
  <c r="DL208" i="7"/>
  <c r="DK208" i="7"/>
  <c r="DJ208" i="7"/>
  <c r="DI208" i="7"/>
  <c r="DH208" i="7"/>
  <c r="DG208" i="7"/>
  <c r="DF208" i="7"/>
  <c r="DE208" i="7"/>
  <c r="DD208" i="7"/>
  <c r="DC208" i="7"/>
  <c r="DB208" i="7"/>
  <c r="DA208" i="7"/>
  <c r="CZ208" i="7"/>
  <c r="CY208" i="7"/>
  <c r="CX208" i="7"/>
  <c r="CW208" i="7"/>
  <c r="CS208" i="7"/>
  <c r="CR208" i="7"/>
  <c r="CQ208" i="7"/>
  <c r="CM208" i="7"/>
  <c r="CL208" i="7"/>
  <c r="CK208" i="7"/>
  <c r="CJ208" i="7"/>
  <c r="CI208" i="7"/>
  <c r="CH208" i="7"/>
  <c r="CG208" i="7"/>
  <c r="CF208" i="7"/>
  <c r="CE208" i="7"/>
  <c r="BW208" i="7"/>
  <c r="BV208" i="7"/>
  <c r="BC208" i="7"/>
  <c r="BB208" i="7"/>
  <c r="AZ208" i="7"/>
  <c r="AY208" i="7"/>
  <c r="AX208" i="7"/>
  <c r="AW208" i="7"/>
  <c r="AR208" i="7"/>
  <c r="AQ208" i="7"/>
  <c r="AP208" i="7"/>
  <c r="AN208" i="7"/>
  <c r="AM208" i="7"/>
  <c r="AL208" i="7"/>
  <c r="AK208" i="7"/>
  <c r="AJ208" i="7"/>
  <c r="AI208" i="7"/>
  <c r="AH208" i="7"/>
  <c r="AG208" i="7"/>
  <c r="EX204" i="7"/>
  <c r="EG204" i="7"/>
  <c r="EI204" i="7"/>
  <c r="BT204" i="7"/>
  <c r="EJ204" i="7" s="1"/>
  <c r="BQ204" i="7"/>
  <c r="BD204" i="7"/>
  <c r="BA204" i="7"/>
  <c r="EX203" i="7"/>
  <c r="EG203" i="7"/>
  <c r="EI203" i="7"/>
  <c r="BT203" i="7"/>
  <c r="EJ203" i="7" s="1"/>
  <c r="BQ203" i="7"/>
  <c r="BD203" i="7"/>
  <c r="BA203" i="7"/>
  <c r="EX202" i="7"/>
  <c r="EG202" i="7"/>
  <c r="EI202" i="7"/>
  <c r="BT202" i="7"/>
  <c r="EJ202" i="7" s="1"/>
  <c r="BQ202" i="7"/>
  <c r="BD202" i="7"/>
  <c r="BA202" i="7"/>
  <c r="EX201" i="7"/>
  <c r="EG201" i="7"/>
  <c r="EI201" i="7"/>
  <c r="BT201" i="7"/>
  <c r="EJ201" i="7" s="1"/>
  <c r="BQ201" i="7"/>
  <c r="BD201" i="7"/>
  <c r="BA201" i="7"/>
  <c r="EX200" i="7"/>
  <c r="EG200" i="7"/>
  <c r="EI200" i="7"/>
  <c r="BT200" i="7"/>
  <c r="EJ200" i="7" s="1"/>
  <c r="BQ200" i="7"/>
  <c r="BD200" i="7"/>
  <c r="BA200" i="7"/>
  <c r="EX199" i="7"/>
  <c r="EG199" i="7"/>
  <c r="EI199" i="7"/>
  <c r="BT199" i="7"/>
  <c r="EJ199" i="7" s="1"/>
  <c r="BQ199" i="7"/>
  <c r="BD199" i="7"/>
  <c r="BA199" i="7"/>
  <c r="EX198" i="7"/>
  <c r="EG198" i="7"/>
  <c r="EI198" i="7"/>
  <c r="BT198" i="7"/>
  <c r="EJ198" i="7" s="1"/>
  <c r="BQ198" i="7"/>
  <c r="BD198" i="7"/>
  <c r="BA198" i="7"/>
  <c r="EX197" i="7"/>
  <c r="EG197" i="7"/>
  <c r="EI197" i="7"/>
  <c r="BT197" i="7"/>
  <c r="EJ197" i="7" s="1"/>
  <c r="BQ197" i="7"/>
  <c r="BD197" i="7"/>
  <c r="BA197" i="7"/>
  <c r="EX196" i="7"/>
  <c r="EG196" i="7"/>
  <c r="EI196" i="7"/>
  <c r="BT196" i="7"/>
  <c r="EJ196" i="7" s="1"/>
  <c r="BQ196" i="7"/>
  <c r="BD196" i="7"/>
  <c r="BA196" i="7"/>
  <c r="EX195" i="7"/>
  <c r="EG195" i="7"/>
  <c r="EI195" i="7"/>
  <c r="BT195" i="7"/>
  <c r="EJ195" i="7" s="1"/>
  <c r="BQ195" i="7"/>
  <c r="BD195" i="7"/>
  <c r="BA195" i="7"/>
  <c r="EX194" i="7"/>
  <c r="EG194" i="7"/>
  <c r="EI194" i="7"/>
  <c r="BT194" i="7"/>
  <c r="EJ194" i="7" s="1"/>
  <c r="BQ194" i="7"/>
  <c r="BD194" i="7"/>
  <c r="BA194" i="7"/>
  <c r="EX193" i="7"/>
  <c r="EG193" i="7"/>
  <c r="EI193" i="7"/>
  <c r="BT193" i="7"/>
  <c r="EJ193" i="7" s="1"/>
  <c r="BQ193" i="7"/>
  <c r="BD193" i="7"/>
  <c r="BA193" i="7"/>
  <c r="EX192" i="7"/>
  <c r="EG192" i="7"/>
  <c r="EI192" i="7"/>
  <c r="BT192" i="7"/>
  <c r="EJ192" i="7" s="1"/>
  <c r="BQ192" i="7"/>
  <c r="BD192" i="7"/>
  <c r="BA192" i="7"/>
  <c r="EX191" i="7"/>
  <c r="EG191" i="7"/>
  <c r="EI191" i="7"/>
  <c r="BT191" i="7"/>
  <c r="EJ191" i="7" s="1"/>
  <c r="BQ191" i="7"/>
  <c r="BD191" i="7"/>
  <c r="BA191" i="7"/>
  <c r="EX190" i="7"/>
  <c r="EG190" i="7"/>
  <c r="EI190" i="7"/>
  <c r="BT190" i="7"/>
  <c r="EJ190" i="7" s="1"/>
  <c r="BQ190" i="7"/>
  <c r="BD190" i="7"/>
  <c r="BA190" i="7"/>
  <c r="EX189" i="7"/>
  <c r="EG189" i="7"/>
  <c r="EI189" i="7"/>
  <c r="BT189" i="7"/>
  <c r="EJ189" i="7" s="1"/>
  <c r="BQ189" i="7"/>
  <c r="BD189" i="7"/>
  <c r="BA189" i="7"/>
  <c r="EX188" i="7"/>
  <c r="EG188" i="7"/>
  <c r="EI188" i="7"/>
  <c r="BT188" i="7"/>
  <c r="EJ188" i="7" s="1"/>
  <c r="BQ188" i="7"/>
  <c r="BD188" i="7"/>
  <c r="BA188" i="7"/>
  <c r="EX187" i="7"/>
  <c r="EG187" i="7"/>
  <c r="EI187" i="7"/>
  <c r="BT187" i="7"/>
  <c r="EJ187" i="7" s="1"/>
  <c r="BQ187" i="7"/>
  <c r="BD187" i="7"/>
  <c r="BA187" i="7"/>
  <c r="EX186" i="7"/>
  <c r="EG186" i="7"/>
  <c r="EI186" i="7"/>
  <c r="BT186" i="7"/>
  <c r="EJ186" i="7" s="1"/>
  <c r="BQ186" i="7"/>
  <c r="BD186" i="7"/>
  <c r="BA186" i="7"/>
  <c r="EX185" i="7"/>
  <c r="EG185" i="7"/>
  <c r="EI185" i="7"/>
  <c r="BT185" i="7"/>
  <c r="EJ185" i="7" s="1"/>
  <c r="BQ185" i="7"/>
  <c r="BD185" i="7"/>
  <c r="BA185" i="7"/>
  <c r="EX184" i="7"/>
  <c r="EG184" i="7"/>
  <c r="EI184" i="7"/>
  <c r="BT184" i="7"/>
  <c r="EJ184" i="7" s="1"/>
  <c r="BQ184" i="7"/>
  <c r="BD184" i="7"/>
  <c r="BA184" i="7"/>
  <c r="EX183" i="7"/>
  <c r="EG183" i="7"/>
  <c r="EI183" i="7"/>
  <c r="BT183" i="7"/>
  <c r="EJ183" i="7" s="1"/>
  <c r="BQ183" i="7"/>
  <c r="BD183" i="7"/>
  <c r="BA183" i="7"/>
  <c r="EX182" i="7"/>
  <c r="EG182" i="7"/>
  <c r="EI182" i="7"/>
  <c r="BT182" i="7"/>
  <c r="EJ182" i="7" s="1"/>
  <c r="BQ182" i="7"/>
  <c r="BD182" i="7"/>
  <c r="BA182" i="7"/>
  <c r="EX181" i="7"/>
  <c r="EG181" i="7"/>
  <c r="EI181" i="7"/>
  <c r="BT181" i="7"/>
  <c r="EJ181" i="7" s="1"/>
  <c r="BQ181" i="7"/>
  <c r="BD181" i="7"/>
  <c r="BA181" i="7"/>
  <c r="EX180" i="7"/>
  <c r="EG180" i="7"/>
  <c r="EI180" i="7"/>
  <c r="BT180" i="7"/>
  <c r="EJ180" i="7" s="1"/>
  <c r="BQ180" i="7"/>
  <c r="BD180" i="7"/>
  <c r="BA180" i="7"/>
  <c r="EX179" i="7"/>
  <c r="EG179" i="7"/>
  <c r="EI179" i="7"/>
  <c r="BT179" i="7"/>
  <c r="EJ179" i="7" s="1"/>
  <c r="BQ179" i="7"/>
  <c r="BD179" i="7"/>
  <c r="BA179" i="7"/>
  <c r="EX178" i="7"/>
  <c r="EG178" i="7"/>
  <c r="EI178" i="7"/>
  <c r="BT178" i="7"/>
  <c r="EJ178" i="7" s="1"/>
  <c r="BQ178" i="7"/>
  <c r="BD178" i="7"/>
  <c r="BA178" i="7"/>
  <c r="EX177" i="7"/>
  <c r="EG177" i="7"/>
  <c r="EI177" i="7"/>
  <c r="BT177" i="7"/>
  <c r="EJ177" i="7" s="1"/>
  <c r="BQ177" i="7"/>
  <c r="BD177" i="7"/>
  <c r="BA177" i="7"/>
  <c r="EX176" i="7"/>
  <c r="EG176" i="7"/>
  <c r="EI176" i="7"/>
  <c r="BT176" i="7"/>
  <c r="EJ176" i="7" s="1"/>
  <c r="BQ176" i="7"/>
  <c r="BD176" i="7"/>
  <c r="BA176" i="7"/>
  <c r="EX175" i="7"/>
  <c r="EG175" i="7"/>
  <c r="EI175" i="7"/>
  <c r="BT175" i="7"/>
  <c r="EJ175" i="7" s="1"/>
  <c r="BQ175" i="7"/>
  <c r="BD175" i="7"/>
  <c r="BA175" i="7"/>
  <c r="EX174" i="7"/>
  <c r="EG174" i="7"/>
  <c r="EI174" i="7"/>
  <c r="BT174" i="7"/>
  <c r="EJ174" i="7" s="1"/>
  <c r="BQ174" i="7"/>
  <c r="BD174" i="7"/>
  <c r="BA174" i="7"/>
  <c r="EX173" i="7"/>
  <c r="EG173" i="7"/>
  <c r="EI173" i="7"/>
  <c r="BT173" i="7"/>
  <c r="EJ173" i="7" s="1"/>
  <c r="BQ173" i="7"/>
  <c r="BD173" i="7"/>
  <c r="BA173" i="7"/>
  <c r="EX172" i="7"/>
  <c r="EG172" i="7"/>
  <c r="EI172" i="7"/>
  <c r="BT172" i="7"/>
  <c r="EJ172" i="7" s="1"/>
  <c r="BQ172" i="7"/>
  <c r="BD172" i="7"/>
  <c r="BA172" i="7"/>
  <c r="EX171" i="7"/>
  <c r="EG171" i="7"/>
  <c r="EI171" i="7"/>
  <c r="BQ171" i="7"/>
  <c r="BD171" i="7"/>
  <c r="BA171" i="7"/>
  <c r="EX170" i="7"/>
  <c r="EG170" i="7"/>
  <c r="EI170" i="7"/>
  <c r="BQ170" i="7"/>
  <c r="BD170" i="7"/>
  <c r="BA170" i="7"/>
  <c r="EX169" i="7"/>
  <c r="EG169" i="7"/>
  <c r="EI169" i="7"/>
  <c r="BQ169" i="7"/>
  <c r="BD169" i="7"/>
  <c r="BA169" i="7"/>
  <c r="EX168" i="7"/>
  <c r="EG168" i="7"/>
  <c r="EI168" i="7"/>
  <c r="BQ168" i="7"/>
  <c r="BD168" i="7"/>
  <c r="BA168" i="7"/>
  <c r="EX167" i="7"/>
  <c r="EG167" i="7"/>
  <c r="EI167" i="7"/>
  <c r="BQ167" i="7"/>
  <c r="BD167" i="7"/>
  <c r="BA167" i="7"/>
  <c r="EX166" i="7"/>
  <c r="EG166" i="7"/>
  <c r="EI166" i="7"/>
  <c r="BQ166" i="7"/>
  <c r="BD166" i="7"/>
  <c r="BA166" i="7"/>
  <c r="EX165" i="7"/>
  <c r="EG165" i="7"/>
  <c r="EI165" i="7"/>
  <c r="BQ165" i="7"/>
  <c r="BD165" i="7"/>
  <c r="BA165" i="7"/>
  <c r="EX164" i="7"/>
  <c r="EG164" i="7"/>
  <c r="EI164" i="7"/>
  <c r="BQ164" i="7"/>
  <c r="BD164" i="7"/>
  <c r="BA164" i="7"/>
  <c r="EX163" i="7"/>
  <c r="EG163" i="7"/>
  <c r="EI163" i="7"/>
  <c r="BQ163" i="7"/>
  <c r="BD163" i="7"/>
  <c r="BA163" i="7"/>
  <c r="EX162" i="7"/>
  <c r="EG162" i="7"/>
  <c r="EI162" i="7"/>
  <c r="BQ162" i="7"/>
  <c r="BD162" i="7"/>
  <c r="BA162" i="7"/>
  <c r="EX161" i="7"/>
  <c r="EG161" i="7"/>
  <c r="EI161" i="7"/>
  <c r="BQ161" i="7"/>
  <c r="BD161" i="7"/>
  <c r="BA161" i="7"/>
  <c r="EX160" i="7"/>
  <c r="EG160" i="7"/>
  <c r="EI160" i="7"/>
  <c r="BQ160" i="7"/>
  <c r="BD160" i="7"/>
  <c r="BA160" i="7"/>
  <c r="EX159" i="7"/>
  <c r="EG159" i="7"/>
  <c r="EI159" i="7"/>
  <c r="BQ159" i="7"/>
  <c r="BD159" i="7"/>
  <c r="BA159" i="7"/>
  <c r="EX158" i="7"/>
  <c r="EG158" i="7"/>
  <c r="EI158" i="7"/>
  <c r="BQ158" i="7"/>
  <c r="BD158" i="7"/>
  <c r="BA158" i="7"/>
  <c r="EX157" i="7"/>
  <c r="EG157" i="7"/>
  <c r="EI157" i="7"/>
  <c r="BQ157" i="7"/>
  <c r="BD157" i="7"/>
  <c r="BA157" i="7"/>
  <c r="EX156" i="7"/>
  <c r="EG156" i="7"/>
  <c r="EI156" i="7"/>
  <c r="BQ156" i="7"/>
  <c r="BD156" i="7"/>
  <c r="BA156" i="7"/>
  <c r="EX155" i="7"/>
  <c r="EG155" i="7"/>
  <c r="EI155" i="7"/>
  <c r="BQ155" i="7"/>
  <c r="BD155" i="7"/>
  <c r="BA155" i="7"/>
  <c r="EX154" i="7"/>
  <c r="EG154" i="7"/>
  <c r="EI154" i="7"/>
  <c r="BQ154" i="7"/>
  <c r="BD154" i="7"/>
  <c r="BA154" i="7"/>
  <c r="EX153" i="7"/>
  <c r="EG153" i="7"/>
  <c r="EI153" i="7"/>
  <c r="BQ153" i="7"/>
  <c r="BD153" i="7"/>
  <c r="BA153" i="7"/>
  <c r="EX152" i="7"/>
  <c r="EG152" i="7"/>
  <c r="EI152" i="7"/>
  <c r="BQ152" i="7"/>
  <c r="BD152" i="7"/>
  <c r="BA152" i="7"/>
  <c r="EX151" i="7"/>
  <c r="EG151" i="7"/>
  <c r="EI151" i="7"/>
  <c r="BQ151" i="7"/>
  <c r="BD151" i="7"/>
  <c r="BA151" i="7"/>
  <c r="EX150" i="7"/>
  <c r="EG150" i="7"/>
  <c r="EI150" i="7"/>
  <c r="BQ150" i="7"/>
  <c r="BD150" i="7"/>
  <c r="BA150" i="7"/>
  <c r="EX149" i="7"/>
  <c r="EG149" i="7"/>
  <c r="EI149" i="7"/>
  <c r="BQ149" i="7"/>
  <c r="BD149" i="7"/>
  <c r="BA149" i="7"/>
  <c r="EX148" i="7"/>
  <c r="EG148" i="7"/>
  <c r="EI148" i="7"/>
  <c r="BQ148" i="7"/>
  <c r="BD148" i="7"/>
  <c r="BA148" i="7"/>
  <c r="EX147" i="7"/>
  <c r="EG147" i="7"/>
  <c r="EI147" i="7"/>
  <c r="BQ147" i="7"/>
  <c r="BD147" i="7"/>
  <c r="BA147" i="7"/>
  <c r="EX146" i="7"/>
  <c r="EG146" i="7"/>
  <c r="EI146" i="7"/>
  <c r="BT146" i="7"/>
  <c r="EJ146" i="7" s="1"/>
  <c r="BQ146" i="7"/>
  <c r="BD146" i="7"/>
  <c r="BA146" i="7"/>
  <c r="EX145" i="7"/>
  <c r="EG145" i="7"/>
  <c r="EI145" i="7"/>
  <c r="BT145" i="7"/>
  <c r="EJ145" i="7" s="1"/>
  <c r="BQ145" i="7"/>
  <c r="BD145" i="7"/>
  <c r="BA145" i="7"/>
  <c r="EX144" i="7"/>
  <c r="EG144" i="7"/>
  <c r="EI144" i="7"/>
  <c r="BT144" i="7"/>
  <c r="EJ144" i="7" s="1"/>
  <c r="BQ144" i="7"/>
  <c r="BD144" i="7"/>
  <c r="BA144" i="7"/>
  <c r="EX143" i="7"/>
  <c r="EG143" i="7"/>
  <c r="EI143" i="7"/>
  <c r="BT143" i="7"/>
  <c r="EJ143" i="7" s="1"/>
  <c r="BQ143" i="7"/>
  <c r="BD143" i="7"/>
  <c r="BA143" i="7"/>
  <c r="EX142" i="7"/>
  <c r="EG142" i="7"/>
  <c r="EI142" i="7"/>
  <c r="BT142" i="7"/>
  <c r="EJ142" i="7" s="1"/>
  <c r="BQ142" i="7"/>
  <c r="BD142" i="7"/>
  <c r="BA142" i="7"/>
  <c r="EX141" i="7"/>
  <c r="EG141" i="7"/>
  <c r="EI141" i="7"/>
  <c r="BT141" i="7"/>
  <c r="EJ141" i="7" s="1"/>
  <c r="BQ141" i="7"/>
  <c r="BD141" i="7"/>
  <c r="BA141" i="7"/>
  <c r="EX140" i="7"/>
  <c r="EG140" i="7"/>
  <c r="EI140" i="7"/>
  <c r="BT140" i="7"/>
  <c r="EJ140" i="7" s="1"/>
  <c r="BQ140" i="7"/>
  <c r="BD140" i="7"/>
  <c r="BA140" i="7"/>
  <c r="EX139" i="7"/>
  <c r="EG139" i="7"/>
  <c r="EI139" i="7"/>
  <c r="BT139" i="7"/>
  <c r="EJ139" i="7" s="1"/>
  <c r="BQ139" i="7"/>
  <c r="BD139" i="7"/>
  <c r="BA139" i="7"/>
  <c r="EX138" i="7"/>
  <c r="EG138" i="7"/>
  <c r="EI138" i="7"/>
  <c r="BT138" i="7"/>
  <c r="EJ138" i="7" s="1"/>
  <c r="BQ138" i="7"/>
  <c r="BD138" i="7"/>
  <c r="BA138" i="7"/>
  <c r="EX137" i="7"/>
  <c r="EG137" i="7"/>
  <c r="EI137" i="7"/>
  <c r="BT137" i="7"/>
  <c r="EJ137" i="7" s="1"/>
  <c r="BQ137" i="7"/>
  <c r="BD137" i="7"/>
  <c r="BA137" i="7"/>
  <c r="EX136" i="7"/>
  <c r="EG136" i="7"/>
  <c r="EI136" i="7"/>
  <c r="BT136" i="7"/>
  <c r="EJ136" i="7" s="1"/>
  <c r="BQ136" i="7"/>
  <c r="BD136" i="7"/>
  <c r="BA136" i="7"/>
  <c r="EX135" i="7"/>
  <c r="EG135" i="7"/>
  <c r="EI135" i="7"/>
  <c r="BT135" i="7"/>
  <c r="EJ135" i="7" s="1"/>
  <c r="BQ135" i="7"/>
  <c r="BD135" i="7"/>
  <c r="BA135" i="7"/>
  <c r="EX134" i="7"/>
  <c r="EG134" i="7"/>
  <c r="EI134" i="7"/>
  <c r="BT134" i="7"/>
  <c r="EJ134" i="7" s="1"/>
  <c r="BQ134" i="7"/>
  <c r="BD134" i="7"/>
  <c r="BA134" i="7"/>
  <c r="EX133" i="7"/>
  <c r="EG133" i="7"/>
  <c r="EI133" i="7"/>
  <c r="BT133" i="7"/>
  <c r="EJ133" i="7" s="1"/>
  <c r="BQ133" i="7"/>
  <c r="BD133" i="7"/>
  <c r="BA133" i="7"/>
  <c r="EX132" i="7"/>
  <c r="EG132" i="7"/>
  <c r="EI132" i="7"/>
  <c r="BT132" i="7"/>
  <c r="EJ132" i="7" s="1"/>
  <c r="BQ132" i="7"/>
  <c r="BD132" i="7"/>
  <c r="BA132" i="7"/>
  <c r="EX131" i="7"/>
  <c r="EG131" i="7"/>
  <c r="EI131" i="7"/>
  <c r="BT131" i="7"/>
  <c r="EJ131" i="7" s="1"/>
  <c r="BQ131" i="7"/>
  <c r="BD131" i="7"/>
  <c r="BA131" i="7"/>
  <c r="EX130" i="7"/>
  <c r="EG130" i="7"/>
  <c r="EI130" i="7"/>
  <c r="BT130" i="7"/>
  <c r="EJ130" i="7" s="1"/>
  <c r="BQ130" i="7"/>
  <c r="BD130" i="7"/>
  <c r="BA130" i="7"/>
  <c r="EX129" i="7"/>
  <c r="EG129" i="7"/>
  <c r="EI129" i="7"/>
  <c r="BT129" i="7"/>
  <c r="EJ129" i="7" s="1"/>
  <c r="BQ129" i="7"/>
  <c r="BD129" i="7"/>
  <c r="BA129" i="7"/>
  <c r="EX128" i="7"/>
  <c r="EG128" i="7"/>
  <c r="EI128" i="7"/>
  <c r="BT128" i="7"/>
  <c r="EJ128" i="7" s="1"/>
  <c r="BQ128" i="7"/>
  <c r="BD128" i="7"/>
  <c r="BA128" i="7"/>
  <c r="EX127" i="7"/>
  <c r="EG127" i="7"/>
  <c r="EI127" i="7"/>
  <c r="BT127" i="7"/>
  <c r="EJ127" i="7" s="1"/>
  <c r="BQ127" i="7"/>
  <c r="BD127" i="7"/>
  <c r="BA127" i="7"/>
  <c r="EX126" i="7"/>
  <c r="EG126" i="7"/>
  <c r="EI126" i="7"/>
  <c r="BT126" i="7"/>
  <c r="EJ126" i="7" s="1"/>
  <c r="BQ126" i="7"/>
  <c r="BD126" i="7"/>
  <c r="BA126" i="7"/>
  <c r="EX125" i="7"/>
  <c r="EG125" i="7"/>
  <c r="EI125" i="7"/>
  <c r="BT125" i="7"/>
  <c r="EJ125" i="7" s="1"/>
  <c r="BQ125" i="7"/>
  <c r="BD125" i="7"/>
  <c r="BA125" i="7"/>
  <c r="EX124" i="7"/>
  <c r="EG124" i="7"/>
  <c r="EI124" i="7"/>
  <c r="BT124" i="7"/>
  <c r="EJ124" i="7" s="1"/>
  <c r="BQ124" i="7"/>
  <c r="BD124" i="7"/>
  <c r="BA124" i="7"/>
  <c r="EX123" i="7"/>
  <c r="EG123" i="7"/>
  <c r="EI123" i="7"/>
  <c r="BT123" i="7"/>
  <c r="EJ123" i="7" s="1"/>
  <c r="BQ123" i="7"/>
  <c r="BD123" i="7"/>
  <c r="BA123" i="7"/>
  <c r="EX122" i="7"/>
  <c r="EG122" i="7"/>
  <c r="EI122" i="7"/>
  <c r="BT122" i="7"/>
  <c r="EJ122" i="7" s="1"/>
  <c r="BQ122" i="7"/>
  <c r="BD122" i="7"/>
  <c r="BA122" i="7"/>
  <c r="EX121" i="7"/>
  <c r="EG121" i="7"/>
  <c r="EI121" i="7"/>
  <c r="BT121" i="7"/>
  <c r="EJ121" i="7" s="1"/>
  <c r="BQ121" i="7"/>
  <c r="BD121" i="7"/>
  <c r="BA121" i="7"/>
  <c r="EX120" i="7"/>
  <c r="EG120" i="7"/>
  <c r="EI120" i="7"/>
  <c r="BT120" i="7"/>
  <c r="EJ120" i="7" s="1"/>
  <c r="BQ120" i="7"/>
  <c r="BD120" i="7"/>
  <c r="BA120" i="7"/>
  <c r="EX119" i="7"/>
  <c r="EG119" i="7"/>
  <c r="EI119" i="7"/>
  <c r="BT119" i="7"/>
  <c r="EJ119" i="7" s="1"/>
  <c r="BQ119" i="7"/>
  <c r="BD119" i="7"/>
  <c r="BA119" i="7"/>
  <c r="EX118" i="7"/>
  <c r="EG118" i="7"/>
  <c r="EI118" i="7"/>
  <c r="BT118" i="7"/>
  <c r="EJ118" i="7" s="1"/>
  <c r="BQ118" i="7"/>
  <c r="BD118" i="7"/>
  <c r="BA118" i="7"/>
  <c r="EX117" i="7"/>
  <c r="EG117" i="7"/>
  <c r="EI117" i="7"/>
  <c r="BT117" i="7"/>
  <c r="EJ117" i="7" s="1"/>
  <c r="BQ117" i="7"/>
  <c r="BD117" i="7"/>
  <c r="BA117" i="7"/>
  <c r="EX116" i="7"/>
  <c r="EG116" i="7"/>
  <c r="EI116" i="7"/>
  <c r="BT116" i="7"/>
  <c r="EJ116" i="7" s="1"/>
  <c r="BQ116" i="7"/>
  <c r="BD116" i="7"/>
  <c r="BA116" i="7"/>
  <c r="EX115" i="7"/>
  <c r="EG115" i="7"/>
  <c r="EI115" i="7"/>
  <c r="BQ115" i="7"/>
  <c r="BD115" i="7"/>
  <c r="BA115" i="7"/>
  <c r="EX114" i="7"/>
  <c r="EG114" i="7"/>
  <c r="EI114" i="7"/>
  <c r="BQ114" i="7"/>
  <c r="BD114" i="7"/>
  <c r="BA114" i="7"/>
  <c r="EX113" i="7"/>
  <c r="EG113" i="7"/>
  <c r="EI113" i="7"/>
  <c r="BQ113" i="7"/>
  <c r="BD113" i="7"/>
  <c r="BA113" i="7"/>
  <c r="EX112" i="7"/>
  <c r="EG112" i="7"/>
  <c r="EI112" i="7"/>
  <c r="BQ112" i="7"/>
  <c r="BD112" i="7"/>
  <c r="BA112" i="7"/>
  <c r="EX111" i="7"/>
  <c r="EG111" i="7"/>
  <c r="EI111" i="7"/>
  <c r="BQ111" i="7"/>
  <c r="BD111" i="7"/>
  <c r="BA111" i="7"/>
  <c r="EX110" i="7"/>
  <c r="EG110" i="7"/>
  <c r="EI110" i="7"/>
  <c r="BQ110" i="7"/>
  <c r="BD110" i="7"/>
  <c r="BA110" i="7"/>
  <c r="EX109" i="7"/>
  <c r="EG109" i="7"/>
  <c r="EI109" i="7"/>
  <c r="BQ109" i="7"/>
  <c r="BD109" i="7"/>
  <c r="BA109" i="7"/>
  <c r="EX108" i="7"/>
  <c r="EG108" i="7"/>
  <c r="EI108" i="7"/>
  <c r="BQ108" i="7"/>
  <c r="BD108" i="7"/>
  <c r="BA108" i="7"/>
  <c r="EX107" i="7"/>
  <c r="EG107" i="7"/>
  <c r="EI107" i="7"/>
  <c r="BQ107" i="7"/>
  <c r="BD107" i="7"/>
  <c r="BA107" i="7"/>
  <c r="EX106" i="7"/>
  <c r="EG106" i="7"/>
  <c r="EI106" i="7"/>
  <c r="BQ106" i="7"/>
  <c r="BD106" i="7"/>
  <c r="BA106" i="7"/>
  <c r="EX105" i="7"/>
  <c r="EG105" i="7"/>
  <c r="EI105" i="7"/>
  <c r="BQ105" i="7"/>
  <c r="BD105" i="7"/>
  <c r="BA105" i="7"/>
  <c r="EX104" i="7"/>
  <c r="EG104" i="7"/>
  <c r="EI104" i="7"/>
  <c r="BQ104" i="7"/>
  <c r="BD104" i="7"/>
  <c r="BA104" i="7"/>
  <c r="EX103" i="7"/>
  <c r="EG103" i="7"/>
  <c r="EI103" i="7"/>
  <c r="BQ103" i="7"/>
  <c r="BD103" i="7"/>
  <c r="BA103" i="7"/>
  <c r="EX102" i="7"/>
  <c r="EG102" i="7"/>
  <c r="EI102" i="7"/>
  <c r="BQ102" i="7"/>
  <c r="BD102" i="7"/>
  <c r="BA102" i="7"/>
  <c r="EX101" i="7"/>
  <c r="EG101" i="7"/>
  <c r="EI101" i="7"/>
  <c r="BQ101" i="7"/>
  <c r="BD101" i="7"/>
  <c r="BA101" i="7"/>
  <c r="EX100" i="7"/>
  <c r="EG100" i="7"/>
  <c r="EI100" i="7"/>
  <c r="BQ100" i="7"/>
  <c r="BD100" i="7"/>
  <c r="BA100" i="7"/>
  <c r="EX99" i="7"/>
  <c r="EG99" i="7"/>
  <c r="EI99" i="7"/>
  <c r="BQ99" i="7"/>
  <c r="BD99" i="7"/>
  <c r="BA99" i="7"/>
  <c r="EX98" i="7"/>
  <c r="EG98" i="7"/>
  <c r="EI98" i="7"/>
  <c r="BQ98" i="7"/>
  <c r="BD98" i="7"/>
  <c r="BA98" i="7"/>
  <c r="EX97" i="7"/>
  <c r="EG97" i="7"/>
  <c r="EI97" i="7"/>
  <c r="BQ97" i="7"/>
  <c r="BD97" i="7"/>
  <c r="BA97" i="7"/>
  <c r="EX96" i="7"/>
  <c r="EG96" i="7"/>
  <c r="EI96" i="7"/>
  <c r="BQ96" i="7"/>
  <c r="BD96" i="7"/>
  <c r="BA96" i="7"/>
  <c r="EX95" i="7"/>
  <c r="EG95" i="7"/>
  <c r="EI95" i="7"/>
  <c r="BQ95" i="7"/>
  <c r="BD95" i="7"/>
  <c r="BA95" i="7"/>
  <c r="EX94" i="7"/>
  <c r="EG94" i="7"/>
  <c r="EI94" i="7"/>
  <c r="BQ94" i="7"/>
  <c r="BD94" i="7"/>
  <c r="BA94" i="7"/>
  <c r="EX93" i="7"/>
  <c r="EG93" i="7"/>
  <c r="EI93" i="7"/>
  <c r="BQ93" i="7"/>
  <c r="BD93" i="7"/>
  <c r="BA93" i="7"/>
  <c r="EX92" i="7"/>
  <c r="EG92" i="7"/>
  <c r="EI92" i="7"/>
  <c r="BQ92" i="7"/>
  <c r="BD92" i="7"/>
  <c r="BA92" i="7"/>
  <c r="EX91" i="7"/>
  <c r="EG91" i="7"/>
  <c r="EI91" i="7"/>
  <c r="BQ91" i="7"/>
  <c r="BD91" i="7"/>
  <c r="BA91" i="7"/>
  <c r="EX90" i="7"/>
  <c r="EG90" i="7"/>
  <c r="EI90" i="7"/>
  <c r="BQ90" i="7"/>
  <c r="BD90" i="7"/>
  <c r="BA90" i="7"/>
  <c r="EX89" i="7"/>
  <c r="EG89" i="7"/>
  <c r="EI89" i="7"/>
  <c r="BQ89" i="7"/>
  <c r="BD89" i="7"/>
  <c r="BA89" i="7"/>
  <c r="EX88" i="7"/>
  <c r="EG88" i="7"/>
  <c r="EI88" i="7"/>
  <c r="BQ88" i="7"/>
  <c r="BD88" i="7"/>
  <c r="BA88" i="7"/>
  <c r="EX87" i="7"/>
  <c r="EG87" i="7"/>
  <c r="EI87" i="7"/>
  <c r="BQ87" i="7"/>
  <c r="BD87" i="7"/>
  <c r="BA87" i="7"/>
  <c r="EX86" i="7"/>
  <c r="EG86" i="7"/>
  <c r="EI86" i="7"/>
  <c r="BQ86" i="7"/>
  <c r="BD86" i="7"/>
  <c r="BA86" i="7"/>
  <c r="EX85" i="7"/>
  <c r="EG85" i="7"/>
  <c r="EI85" i="7"/>
  <c r="BQ85" i="7"/>
  <c r="BD85" i="7"/>
  <c r="BA85" i="7"/>
  <c r="EX84" i="7"/>
  <c r="EG84" i="7"/>
  <c r="EI84" i="7"/>
  <c r="BQ84" i="7"/>
  <c r="BD84" i="7"/>
  <c r="BA84" i="7"/>
  <c r="EX83" i="7"/>
  <c r="EG83" i="7"/>
  <c r="EI83" i="7"/>
  <c r="BQ83" i="7"/>
  <c r="BD83" i="7"/>
  <c r="BA83" i="7"/>
  <c r="EX82" i="7"/>
  <c r="EG82" i="7"/>
  <c r="EI82" i="7"/>
  <c r="BQ82" i="7"/>
  <c r="BD82" i="7"/>
  <c r="BA82" i="7"/>
  <c r="EX81" i="7"/>
  <c r="EG81" i="7"/>
  <c r="EI81" i="7"/>
  <c r="BQ81" i="7"/>
  <c r="BD81" i="7"/>
  <c r="BA81" i="7"/>
  <c r="EX80" i="7"/>
  <c r="EG80" i="7"/>
  <c r="EI80" i="7"/>
  <c r="BQ80" i="7"/>
  <c r="BD80" i="7"/>
  <c r="BA80" i="7"/>
  <c r="EX79" i="7"/>
  <c r="EG79" i="7"/>
  <c r="EI79" i="7"/>
  <c r="BQ79" i="7"/>
  <c r="BD79" i="7"/>
  <c r="BA79" i="7"/>
  <c r="EX78" i="7"/>
  <c r="EG78" i="7"/>
  <c r="EI78" i="7"/>
  <c r="BQ78" i="7"/>
  <c r="BD78" i="7"/>
  <c r="BA78" i="7"/>
  <c r="EX77" i="7"/>
  <c r="EG77" i="7"/>
  <c r="EI77" i="7"/>
  <c r="BQ77" i="7"/>
  <c r="BD77" i="7"/>
  <c r="BA77" i="7"/>
  <c r="EX76" i="7"/>
  <c r="EG76" i="7"/>
  <c r="EI76" i="7"/>
  <c r="BQ76" i="7"/>
  <c r="BD76" i="7"/>
  <c r="BA76" i="7"/>
  <c r="EX75" i="7"/>
  <c r="EG75" i="7"/>
  <c r="EI75" i="7"/>
  <c r="BQ75" i="7"/>
  <c r="BD75" i="7"/>
  <c r="BA75" i="7"/>
  <c r="EX74" i="7"/>
  <c r="EG74" i="7"/>
  <c r="EI74" i="7"/>
  <c r="BQ74" i="7"/>
  <c r="BD74" i="7"/>
  <c r="BA74" i="7"/>
  <c r="EX73" i="7"/>
  <c r="EG73" i="7"/>
  <c r="EI73" i="7"/>
  <c r="BQ73" i="7"/>
  <c r="BD73" i="7"/>
  <c r="BA73" i="7"/>
  <c r="EX72" i="7"/>
  <c r="EG72" i="7"/>
  <c r="EI72" i="7"/>
  <c r="BQ72" i="7"/>
  <c r="BD72" i="7"/>
  <c r="BA72" i="7"/>
  <c r="EX71" i="7"/>
  <c r="EG71" i="7"/>
  <c r="EI71" i="7"/>
  <c r="BQ71" i="7"/>
  <c r="BD71" i="7"/>
  <c r="BA71" i="7"/>
  <c r="EX70" i="7"/>
  <c r="EG70" i="7"/>
  <c r="EI70" i="7"/>
  <c r="BT70" i="7"/>
  <c r="EJ70" i="7" s="1"/>
  <c r="BQ70" i="7"/>
  <c r="BD70" i="7"/>
  <c r="BA70" i="7"/>
  <c r="EX69" i="7"/>
  <c r="EG69" i="7"/>
  <c r="EI69" i="7"/>
  <c r="BT69" i="7"/>
  <c r="EJ69" i="7" s="1"/>
  <c r="BQ69" i="7"/>
  <c r="BD69" i="7"/>
  <c r="BA69" i="7"/>
  <c r="EX68" i="7"/>
  <c r="EG68" i="7"/>
  <c r="EI68" i="7"/>
  <c r="BT68" i="7"/>
  <c r="EJ68" i="7" s="1"/>
  <c r="BQ68" i="7"/>
  <c r="BD68" i="7"/>
  <c r="BA68" i="7"/>
  <c r="EX67" i="7"/>
  <c r="EG67" i="7"/>
  <c r="EI67" i="7"/>
  <c r="BT67" i="7"/>
  <c r="EJ67" i="7" s="1"/>
  <c r="BQ67" i="7"/>
  <c r="BD67" i="7"/>
  <c r="BA67" i="7"/>
  <c r="EX66" i="7"/>
  <c r="EG66" i="7"/>
  <c r="EI66" i="7"/>
  <c r="BT66" i="7"/>
  <c r="EJ66" i="7" s="1"/>
  <c r="BQ66" i="7"/>
  <c r="BD66" i="7"/>
  <c r="BA66" i="7"/>
  <c r="EX65" i="7"/>
  <c r="EG65" i="7"/>
  <c r="EI65" i="7"/>
  <c r="BT65" i="7"/>
  <c r="EJ65" i="7" s="1"/>
  <c r="BQ65" i="7"/>
  <c r="BD65" i="7"/>
  <c r="BA65" i="7"/>
  <c r="EX64" i="7"/>
  <c r="EG64" i="7"/>
  <c r="EI64" i="7"/>
  <c r="BT64" i="7"/>
  <c r="EJ64" i="7" s="1"/>
  <c r="BQ64" i="7"/>
  <c r="BD64" i="7"/>
  <c r="BA64" i="7"/>
  <c r="EX63" i="7"/>
  <c r="EG63" i="7"/>
  <c r="EI63" i="7"/>
  <c r="BT63" i="7"/>
  <c r="EJ63" i="7" s="1"/>
  <c r="BQ63" i="7"/>
  <c r="BD63" i="7"/>
  <c r="BA63" i="7"/>
  <c r="EX62" i="7"/>
  <c r="EG62" i="7"/>
  <c r="EI62" i="7"/>
  <c r="BT62" i="7"/>
  <c r="EJ62" i="7" s="1"/>
  <c r="BQ62" i="7"/>
  <c r="BD62" i="7"/>
  <c r="BA62" i="7"/>
  <c r="EX61" i="7"/>
  <c r="EG61" i="7"/>
  <c r="EI61" i="7"/>
  <c r="BT61" i="7"/>
  <c r="EJ61" i="7" s="1"/>
  <c r="BQ61" i="7"/>
  <c r="BD61" i="7"/>
  <c r="BA61" i="7"/>
  <c r="EX60" i="7"/>
  <c r="EG60" i="7"/>
  <c r="EI60" i="7"/>
  <c r="BT60" i="7"/>
  <c r="EJ60" i="7" s="1"/>
  <c r="BQ60" i="7"/>
  <c r="BD60" i="7"/>
  <c r="BA60" i="7"/>
  <c r="EX59" i="7"/>
  <c r="EG59" i="7"/>
  <c r="EI59" i="7"/>
  <c r="BT59" i="7"/>
  <c r="EJ59" i="7" s="1"/>
  <c r="BQ59" i="7"/>
  <c r="BD59" i="7"/>
  <c r="BA59" i="7"/>
  <c r="EX58" i="7"/>
  <c r="EG58" i="7"/>
  <c r="EI58" i="7"/>
  <c r="BT58" i="7"/>
  <c r="EJ58" i="7" s="1"/>
  <c r="BQ58" i="7"/>
  <c r="BD58" i="7"/>
  <c r="BA58" i="7"/>
  <c r="EX57" i="7"/>
  <c r="EG57" i="7"/>
  <c r="EI57" i="7"/>
  <c r="BT57" i="7"/>
  <c r="EJ57" i="7" s="1"/>
  <c r="BQ57" i="7"/>
  <c r="BD57" i="7"/>
  <c r="BA57" i="7"/>
  <c r="EX56" i="7"/>
  <c r="EG56" i="7"/>
  <c r="EI56" i="7"/>
  <c r="BT56" i="7"/>
  <c r="EJ56" i="7" s="1"/>
  <c r="BQ56" i="7"/>
  <c r="BD56" i="7"/>
  <c r="BA56" i="7"/>
  <c r="EX55" i="7"/>
  <c r="EG55" i="7"/>
  <c r="EI55" i="7"/>
  <c r="BT55" i="7"/>
  <c r="EJ55" i="7" s="1"/>
  <c r="BQ55" i="7"/>
  <c r="BD55" i="7"/>
  <c r="BA55" i="7"/>
  <c r="EX54" i="7"/>
  <c r="EG54" i="7"/>
  <c r="EI54" i="7"/>
  <c r="BT54" i="7"/>
  <c r="EJ54" i="7" s="1"/>
  <c r="BQ54" i="7"/>
  <c r="BD54" i="7"/>
  <c r="BA54" i="7"/>
  <c r="EX53" i="7"/>
  <c r="EG53" i="7"/>
  <c r="EI53" i="7"/>
  <c r="BT53" i="7"/>
  <c r="EJ53" i="7" s="1"/>
  <c r="BQ53" i="7"/>
  <c r="BD53" i="7"/>
  <c r="BA53" i="7"/>
  <c r="EX52" i="7"/>
  <c r="EG52" i="7"/>
  <c r="EI52" i="7"/>
  <c r="BT52" i="7"/>
  <c r="EJ52" i="7" s="1"/>
  <c r="BQ52" i="7"/>
  <c r="BD52" i="7"/>
  <c r="BA52" i="7"/>
  <c r="EX51" i="7"/>
  <c r="EG51" i="7"/>
  <c r="EI51" i="7"/>
  <c r="BT51" i="7"/>
  <c r="EJ51" i="7" s="1"/>
  <c r="BQ51" i="7"/>
  <c r="BD51" i="7"/>
  <c r="BA51" i="7"/>
  <c r="EX50" i="7"/>
  <c r="EG50" i="7"/>
  <c r="EI50" i="7"/>
  <c r="BT50" i="7"/>
  <c r="EJ50" i="7" s="1"/>
  <c r="BQ50" i="7"/>
  <c r="BD50" i="7"/>
  <c r="BA50" i="7"/>
  <c r="EX49" i="7"/>
  <c r="EG49" i="7"/>
  <c r="EI49" i="7"/>
  <c r="BT49" i="7"/>
  <c r="EJ49" i="7" s="1"/>
  <c r="BQ49" i="7"/>
  <c r="BD49" i="7"/>
  <c r="BA49" i="7"/>
  <c r="EX48" i="7"/>
  <c r="EG48" i="7"/>
  <c r="EI48" i="7"/>
  <c r="BT48" i="7"/>
  <c r="EJ48" i="7" s="1"/>
  <c r="BQ48" i="7"/>
  <c r="BD48" i="7"/>
  <c r="BA48" i="7"/>
  <c r="EX47" i="7"/>
  <c r="EG47" i="7"/>
  <c r="EI47" i="7"/>
  <c r="BT47" i="7"/>
  <c r="EJ47" i="7" s="1"/>
  <c r="BQ47" i="7"/>
  <c r="BD47" i="7"/>
  <c r="BA47" i="7"/>
  <c r="EX46" i="7"/>
  <c r="EG46" i="7"/>
  <c r="EI46" i="7"/>
  <c r="BT46" i="7"/>
  <c r="EJ46" i="7" s="1"/>
  <c r="BQ46" i="7"/>
  <c r="BD46" i="7"/>
  <c r="BA46" i="7"/>
  <c r="EX45" i="7"/>
  <c r="EG45" i="7"/>
  <c r="EI45" i="7"/>
  <c r="BT45" i="7"/>
  <c r="EJ45" i="7" s="1"/>
  <c r="BQ45" i="7"/>
  <c r="BD45" i="7"/>
  <c r="BA45" i="7"/>
  <c r="EX44" i="7"/>
  <c r="EG44" i="7"/>
  <c r="EI44" i="7"/>
  <c r="BT44" i="7"/>
  <c r="EJ44" i="7" s="1"/>
  <c r="BQ44" i="7"/>
  <c r="BD44" i="7"/>
  <c r="BA44" i="7"/>
  <c r="EX43" i="7"/>
  <c r="EG43" i="7"/>
  <c r="EI43" i="7"/>
  <c r="BT43" i="7"/>
  <c r="EJ43" i="7" s="1"/>
  <c r="BQ43" i="7"/>
  <c r="BD43" i="7"/>
  <c r="BA43" i="7"/>
  <c r="EX42" i="7"/>
  <c r="EG42" i="7"/>
  <c r="EI42" i="7"/>
  <c r="BT42" i="7"/>
  <c r="EJ42" i="7" s="1"/>
  <c r="BQ42" i="7"/>
  <c r="BD42" i="7"/>
  <c r="BA42" i="7"/>
  <c r="EX41" i="7"/>
  <c r="EG41" i="7"/>
  <c r="EI41" i="7"/>
  <c r="BT41" i="7"/>
  <c r="EJ41" i="7" s="1"/>
  <c r="BQ41" i="7"/>
  <c r="BD41" i="7"/>
  <c r="BA41" i="7"/>
  <c r="EX40" i="7"/>
  <c r="EG40" i="7"/>
  <c r="EI40" i="7"/>
  <c r="BT40" i="7"/>
  <c r="EJ40" i="7" s="1"/>
  <c r="BQ40" i="7"/>
  <c r="BD40" i="7"/>
  <c r="BA40" i="7"/>
  <c r="EX39" i="7"/>
  <c r="EG39" i="7"/>
  <c r="EI39" i="7"/>
  <c r="BT39" i="7"/>
  <c r="EJ39" i="7" s="1"/>
  <c r="BQ39" i="7"/>
  <c r="BD39" i="7"/>
  <c r="BA39" i="7"/>
  <c r="EX38" i="7"/>
  <c r="EG38" i="7"/>
  <c r="EI38" i="7"/>
  <c r="BT38" i="7"/>
  <c r="EJ38" i="7" s="1"/>
  <c r="BQ38" i="7"/>
  <c r="BD38" i="7"/>
  <c r="BA38" i="7"/>
  <c r="EX37" i="7"/>
  <c r="EG37" i="7"/>
  <c r="EI37" i="7"/>
  <c r="BT37" i="7"/>
  <c r="EJ37" i="7" s="1"/>
  <c r="BQ37" i="7"/>
  <c r="BD37" i="7"/>
  <c r="BA37" i="7"/>
  <c r="EX36" i="7"/>
  <c r="EG36" i="7"/>
  <c r="EI36" i="7"/>
  <c r="BT36" i="7"/>
  <c r="EJ36" i="7" s="1"/>
  <c r="BQ36" i="7"/>
  <c r="BD36" i="7"/>
  <c r="BA36" i="7"/>
  <c r="EX35" i="7"/>
  <c r="EG35" i="7"/>
  <c r="EI35" i="7"/>
  <c r="BT35" i="7"/>
  <c r="EJ35" i="7" s="1"/>
  <c r="BQ35" i="7"/>
  <c r="BD35" i="7"/>
  <c r="BA35" i="7"/>
  <c r="EX34" i="7"/>
  <c r="EG34" i="7"/>
  <c r="EI34" i="7"/>
  <c r="BT34" i="7"/>
  <c r="EJ34" i="7" s="1"/>
  <c r="BQ34" i="7"/>
  <c r="BD34" i="7"/>
  <c r="BA34" i="7"/>
  <c r="EX33" i="7"/>
  <c r="EG33" i="7"/>
  <c r="EI33" i="7"/>
  <c r="BT33" i="7"/>
  <c r="EJ33" i="7" s="1"/>
  <c r="BQ33" i="7"/>
  <c r="BD33" i="7"/>
  <c r="BA33" i="7"/>
  <c r="EX32" i="7"/>
  <c r="EG32" i="7"/>
  <c r="EI32" i="7"/>
  <c r="BT32" i="7"/>
  <c r="EJ32" i="7" s="1"/>
  <c r="BQ32" i="7"/>
  <c r="BD32" i="7"/>
  <c r="BA32" i="7"/>
  <c r="EX31" i="7"/>
  <c r="EG31" i="7"/>
  <c r="EI31" i="7"/>
  <c r="BT31" i="7"/>
  <c r="EJ31" i="7" s="1"/>
  <c r="BQ31" i="7"/>
  <c r="BD31" i="7"/>
  <c r="BA31" i="7"/>
  <c r="EX30" i="7"/>
  <c r="EG30" i="7"/>
  <c r="EI30" i="7"/>
  <c r="BT30" i="7"/>
  <c r="EJ30" i="7" s="1"/>
  <c r="BQ30" i="7"/>
  <c r="BD30" i="7"/>
  <c r="BA30" i="7"/>
  <c r="EX29" i="7"/>
  <c r="EG29" i="7"/>
  <c r="EI29" i="7"/>
  <c r="BT29" i="7"/>
  <c r="EJ29" i="7" s="1"/>
  <c r="BQ29" i="7"/>
  <c r="BD29" i="7"/>
  <c r="BA29" i="7"/>
  <c r="EX28" i="7"/>
  <c r="EG28" i="7"/>
  <c r="EI28" i="7"/>
  <c r="BT28" i="7"/>
  <c r="EJ28" i="7" s="1"/>
  <c r="BQ28" i="7"/>
  <c r="BD28" i="7"/>
  <c r="BA28" i="7"/>
  <c r="EX27" i="7"/>
  <c r="EG27" i="7"/>
  <c r="EI27" i="7"/>
  <c r="BT27" i="7"/>
  <c r="EJ27" i="7" s="1"/>
  <c r="BQ27" i="7"/>
  <c r="BD27" i="7"/>
  <c r="BA27" i="7"/>
  <c r="EX26" i="7"/>
  <c r="EG26" i="7"/>
  <c r="EI26" i="7"/>
  <c r="BT26" i="7"/>
  <c r="EJ26" i="7" s="1"/>
  <c r="BQ26" i="7"/>
  <c r="BD26" i="7"/>
  <c r="BA26" i="7"/>
  <c r="EX25" i="7"/>
  <c r="EG25" i="7"/>
  <c r="EI25" i="7"/>
  <c r="BT25" i="7"/>
  <c r="EJ25" i="7" s="1"/>
  <c r="BQ25" i="7"/>
  <c r="BD25" i="7"/>
  <c r="BA25" i="7"/>
  <c r="EX24" i="7"/>
  <c r="EG24" i="7"/>
  <c r="EI24" i="7"/>
  <c r="BT24" i="7"/>
  <c r="EJ24" i="7" s="1"/>
  <c r="BQ24" i="7"/>
  <c r="BD24" i="7"/>
  <c r="BA24" i="7"/>
  <c r="EX23" i="7"/>
  <c r="EG23" i="7"/>
  <c r="EI23" i="7"/>
  <c r="BT23" i="7"/>
  <c r="EJ23" i="7" s="1"/>
  <c r="BQ23" i="7"/>
  <c r="BD23" i="7"/>
  <c r="BA23" i="7"/>
  <c r="EX22" i="7"/>
  <c r="EG22" i="7"/>
  <c r="EI22" i="7"/>
  <c r="BT22" i="7"/>
  <c r="EJ22" i="7" s="1"/>
  <c r="BQ22" i="7"/>
  <c r="BD22" i="7"/>
  <c r="BA22" i="7"/>
  <c r="EX21" i="7"/>
  <c r="EG21" i="7"/>
  <c r="EI21" i="7"/>
  <c r="BT21" i="7"/>
  <c r="EJ21" i="7" s="1"/>
  <c r="BQ21" i="7"/>
  <c r="BD21" i="7"/>
  <c r="BA21" i="7"/>
  <c r="EX20" i="7"/>
  <c r="EG20" i="7"/>
  <c r="EI20" i="7"/>
  <c r="BT20" i="7"/>
  <c r="EJ20" i="7" s="1"/>
  <c r="BQ20" i="7"/>
  <c r="BD20" i="7"/>
  <c r="BA20" i="7"/>
  <c r="EX19" i="7"/>
  <c r="EG19" i="7"/>
  <c r="EI19" i="7"/>
  <c r="BT19" i="7"/>
  <c r="EJ19" i="7" s="1"/>
  <c r="BQ19" i="7"/>
  <c r="BD19" i="7"/>
  <c r="BA19" i="7"/>
  <c r="EX18" i="7"/>
  <c r="EG18" i="7"/>
  <c r="EI18" i="7"/>
  <c r="BT18" i="7"/>
  <c r="EJ18" i="7" s="1"/>
  <c r="BQ18" i="7"/>
  <c r="BD18" i="7"/>
  <c r="BA18" i="7"/>
  <c r="EX17" i="7"/>
  <c r="EG17" i="7"/>
  <c r="EI17" i="7"/>
  <c r="BT17" i="7"/>
  <c r="EJ17" i="7" s="1"/>
  <c r="BQ17" i="7"/>
  <c r="BD17" i="7"/>
  <c r="BA17" i="7"/>
  <c r="EX16" i="7"/>
  <c r="EG16" i="7"/>
  <c r="EI16" i="7"/>
  <c r="BT16" i="7"/>
  <c r="EJ16" i="7" s="1"/>
  <c r="BQ16" i="7"/>
  <c r="BD16" i="7"/>
  <c r="BA16" i="7"/>
  <c r="EX15" i="7"/>
  <c r="EG15" i="7"/>
  <c r="EI15" i="7"/>
  <c r="BT15" i="7"/>
  <c r="EJ15" i="7" s="1"/>
  <c r="BQ15" i="7"/>
  <c r="BD15" i="7"/>
  <c r="BA15" i="7"/>
  <c r="EX14" i="7"/>
  <c r="EG14" i="7"/>
  <c r="EI14" i="7"/>
  <c r="BT14" i="7"/>
  <c r="EJ14" i="7" s="1"/>
  <c r="BQ14" i="7"/>
  <c r="BD14" i="7"/>
  <c r="BA14" i="7"/>
  <c r="EX13" i="7"/>
  <c r="EG13" i="7"/>
  <c r="EI13" i="7"/>
  <c r="BT13" i="7"/>
  <c r="EJ13" i="7" s="1"/>
  <c r="BQ13" i="7"/>
  <c r="BD13" i="7"/>
  <c r="BA13" i="7"/>
  <c r="EX12" i="7"/>
  <c r="EG12" i="7"/>
  <c r="EI12" i="7"/>
  <c r="BT12" i="7"/>
  <c r="EJ12" i="7" s="1"/>
  <c r="BQ12" i="7"/>
  <c r="BD12" i="7"/>
  <c r="BA12" i="7"/>
  <c r="EX11" i="7"/>
  <c r="EG11" i="7"/>
  <c r="EI11" i="7"/>
  <c r="BT11" i="7"/>
  <c r="EJ11" i="7" s="1"/>
  <c r="BQ11" i="7"/>
  <c r="BD11" i="7"/>
  <c r="BA11" i="7"/>
  <c r="EX10" i="7"/>
  <c r="EG10" i="7"/>
  <c r="EI10" i="7"/>
  <c r="BT10" i="7"/>
  <c r="EJ10" i="7" s="1"/>
  <c r="BQ10" i="7"/>
  <c r="BD10" i="7"/>
  <c r="BA10" i="7"/>
  <c r="EX9" i="7"/>
  <c r="EG9" i="7"/>
  <c r="EI9" i="7"/>
  <c r="BT9" i="7"/>
  <c r="EJ9" i="7" s="1"/>
  <c r="BQ9" i="7"/>
  <c r="BD9" i="7"/>
  <c r="BA9" i="7"/>
  <c r="EX8" i="7"/>
  <c r="EG8" i="7"/>
  <c r="EI8" i="7"/>
  <c r="BT8" i="7"/>
  <c r="EJ8" i="7" s="1"/>
  <c r="BQ8" i="7"/>
  <c r="BD8" i="7"/>
  <c r="BA8" i="7"/>
  <c r="EX7" i="7"/>
  <c r="EG7" i="7"/>
  <c r="EI7" i="7"/>
  <c r="BT7" i="7"/>
  <c r="EJ7" i="7" s="1"/>
  <c r="BQ7" i="7"/>
  <c r="BD7" i="7"/>
  <c r="BA7" i="7"/>
  <c r="EX6" i="7"/>
  <c r="EG6" i="7"/>
  <c r="EI6" i="7"/>
  <c r="BT6" i="7"/>
  <c r="EJ6" i="7" s="1"/>
  <c r="BQ6" i="7"/>
  <c r="BD6" i="7"/>
  <c r="BA6" i="7"/>
  <c r="EX5" i="7"/>
  <c r="EG5" i="7"/>
  <c r="EI5" i="7"/>
  <c r="BT5" i="7"/>
  <c r="EJ5" i="7" s="1"/>
  <c r="BQ5" i="7"/>
  <c r="BD5" i="7"/>
  <c r="BA5" i="7"/>
  <c r="EX4" i="7"/>
  <c r="EG4" i="7"/>
  <c r="EI4" i="7"/>
  <c r="BT4" i="7"/>
  <c r="EJ4" i="7" s="1"/>
  <c r="BQ4" i="7"/>
  <c r="BD4" i="7"/>
  <c r="BA4" i="7"/>
  <c r="EX3" i="7"/>
  <c r="EG3" i="7"/>
  <c r="EI3" i="7"/>
  <c r="BT3" i="7"/>
  <c r="EJ3" i="7" s="1"/>
  <c r="BQ3" i="7"/>
  <c r="BD3" i="7"/>
  <c r="BA3" i="7"/>
  <c r="EX2" i="7"/>
  <c r="EG2" i="7"/>
  <c r="EI2" i="7"/>
  <c r="BT2" i="7"/>
  <c r="EJ2" i="7" s="1"/>
  <c r="BQ2" i="7"/>
  <c r="BD2" i="7"/>
  <c r="BA2" i="7"/>
  <c r="FN208" i="7" l="1"/>
  <c r="FP208" i="7"/>
  <c r="FR208" i="7"/>
  <c r="FT208" i="7"/>
  <c r="FV208" i="7"/>
  <c r="FK208" i="7"/>
  <c r="FM208" i="7"/>
  <c r="FO208" i="7"/>
  <c r="FQ208" i="7"/>
  <c r="FS208" i="7"/>
  <c r="FU208" i="7"/>
  <c r="BD208" i="7"/>
  <c r="EG208" i="7"/>
  <c r="BA208" i="7"/>
  <c r="BS208" i="7"/>
  <c r="EF208" i="7"/>
  <c r="EH208" i="7"/>
  <c r="CP208" i="7"/>
  <c r="BT71" i="7"/>
  <c r="EJ71" i="7" s="1"/>
  <c r="BT72" i="7"/>
  <c r="EJ72" i="7" s="1"/>
  <c r="BT73" i="7"/>
  <c r="EJ73" i="7" s="1"/>
  <c r="BT74" i="7"/>
  <c r="EJ74" i="7" s="1"/>
  <c r="BT75" i="7"/>
  <c r="EJ75" i="7" s="1"/>
  <c r="BT76" i="7"/>
  <c r="EJ76" i="7" s="1"/>
  <c r="BT77" i="7"/>
  <c r="EJ77" i="7" s="1"/>
  <c r="BT78" i="7"/>
  <c r="EJ78" i="7" s="1"/>
  <c r="BT79" i="7"/>
  <c r="EJ79" i="7" s="1"/>
  <c r="BT80" i="7"/>
  <c r="EJ80" i="7" s="1"/>
  <c r="BT81" i="7"/>
  <c r="EJ81" i="7" s="1"/>
  <c r="BT82" i="7"/>
  <c r="EJ82" i="7" s="1"/>
  <c r="BT83" i="7"/>
  <c r="EJ83" i="7" s="1"/>
  <c r="BT84" i="7"/>
  <c r="EJ84" i="7" s="1"/>
  <c r="BT85" i="7"/>
  <c r="EJ85" i="7" s="1"/>
  <c r="BT86" i="7"/>
  <c r="EJ86" i="7" s="1"/>
  <c r="BT87" i="7"/>
  <c r="EJ87" i="7" s="1"/>
  <c r="BT88" i="7"/>
  <c r="EJ88" i="7" s="1"/>
  <c r="BT89" i="7"/>
  <c r="EJ89" i="7" s="1"/>
  <c r="BT90" i="7"/>
  <c r="EJ90" i="7" s="1"/>
  <c r="BT91" i="7"/>
  <c r="EJ91" i="7" s="1"/>
  <c r="BT92" i="7"/>
  <c r="EJ92" i="7" s="1"/>
  <c r="BT93" i="7"/>
  <c r="EJ93" i="7" s="1"/>
  <c r="BT94" i="7"/>
  <c r="EJ94" i="7" s="1"/>
  <c r="BT95" i="7"/>
  <c r="EJ95" i="7" s="1"/>
  <c r="BT96" i="7"/>
  <c r="EJ96" i="7" s="1"/>
  <c r="BT97" i="7"/>
  <c r="EJ97" i="7" s="1"/>
  <c r="BT98" i="7"/>
  <c r="EJ98" i="7" s="1"/>
  <c r="BT99" i="7"/>
  <c r="EJ99" i="7" s="1"/>
  <c r="BT100" i="7"/>
  <c r="EJ100" i="7" s="1"/>
  <c r="BT101" i="7"/>
  <c r="EJ101" i="7" s="1"/>
  <c r="BT102" i="7"/>
  <c r="EJ102" i="7" s="1"/>
  <c r="BT103" i="7"/>
  <c r="EJ103" i="7" s="1"/>
  <c r="BT104" i="7"/>
  <c r="EJ104" i="7" s="1"/>
  <c r="BT105" i="7"/>
  <c r="EJ105" i="7" s="1"/>
  <c r="BT106" i="7"/>
  <c r="EJ106" i="7" s="1"/>
  <c r="BT107" i="7"/>
  <c r="EJ107" i="7" s="1"/>
  <c r="BT108" i="7"/>
  <c r="EJ108" i="7" s="1"/>
  <c r="BT109" i="7"/>
  <c r="EJ109" i="7" s="1"/>
  <c r="BT110" i="7"/>
  <c r="EJ110" i="7" s="1"/>
  <c r="BT111" i="7"/>
  <c r="EJ111" i="7" s="1"/>
  <c r="BT112" i="7"/>
  <c r="EJ112" i="7" s="1"/>
  <c r="BT113" i="7"/>
  <c r="EJ113" i="7" s="1"/>
  <c r="BT114" i="7"/>
  <c r="EJ114" i="7" s="1"/>
  <c r="BT115" i="7"/>
  <c r="EJ115" i="7" s="1"/>
  <c r="BT147" i="7"/>
  <c r="EJ147" i="7" s="1"/>
  <c r="BT148" i="7"/>
  <c r="EJ148" i="7" s="1"/>
  <c r="BT149" i="7"/>
  <c r="EJ149" i="7" s="1"/>
  <c r="BT150" i="7"/>
  <c r="EJ150" i="7" s="1"/>
  <c r="BT151" i="7"/>
  <c r="EJ151" i="7" s="1"/>
  <c r="BT152" i="7"/>
  <c r="EJ152" i="7" s="1"/>
  <c r="BT153" i="7"/>
  <c r="EJ153" i="7" s="1"/>
  <c r="BT154" i="7"/>
  <c r="EJ154" i="7" s="1"/>
  <c r="BT155" i="7"/>
  <c r="EJ155" i="7" s="1"/>
  <c r="BT156" i="7"/>
  <c r="EJ156" i="7" s="1"/>
  <c r="BT157" i="7"/>
  <c r="EJ157" i="7" s="1"/>
  <c r="BT158" i="7"/>
  <c r="EJ158" i="7" s="1"/>
  <c r="BT159" i="7"/>
  <c r="EJ159" i="7" s="1"/>
  <c r="BT160" i="7"/>
  <c r="EJ160" i="7" s="1"/>
  <c r="BT161" i="7"/>
  <c r="EJ161" i="7" s="1"/>
  <c r="BT162" i="7"/>
  <c r="EJ162" i="7" s="1"/>
  <c r="BT163" i="7"/>
  <c r="EJ163" i="7" s="1"/>
  <c r="BT164" i="7"/>
  <c r="EJ164" i="7" s="1"/>
  <c r="BT165" i="7"/>
  <c r="EJ165" i="7" s="1"/>
  <c r="BT166" i="7"/>
  <c r="EJ166" i="7" s="1"/>
  <c r="BT167" i="7"/>
  <c r="EJ167" i="7" s="1"/>
  <c r="BT168" i="7"/>
  <c r="EJ168" i="7" s="1"/>
  <c r="BT169" i="7"/>
  <c r="EJ169" i="7" s="1"/>
  <c r="BT170" i="7"/>
  <c r="EJ170" i="7" s="1"/>
  <c r="BT171" i="7"/>
  <c r="EJ171" i="7" s="1"/>
  <c r="EI208" i="7" l="1"/>
  <c r="EJ208" i="7"/>
  <c r="BT208" i="7"/>
  <c r="BU208" i="7"/>
</calcChain>
</file>

<file path=xl/sharedStrings.xml><?xml version="1.0" encoding="utf-8"?>
<sst xmlns="http://schemas.openxmlformats.org/spreadsheetml/2006/main" count="6200" uniqueCount="811">
  <si>
    <t>SAP COST OBJECT</t>
  </si>
  <si>
    <t>SAP COST OBJECT DESCRIPTION</t>
  </si>
  <si>
    <t>Budget Book S/No</t>
  </si>
  <si>
    <t>ROLL-UP CODE</t>
  </si>
  <si>
    <t>ROLL-UP DESCRIPTION</t>
  </si>
  <si>
    <t>UAP CODE</t>
  </si>
  <si>
    <t>SHORT CODE</t>
  </si>
  <si>
    <t>DEVCOM GROUP</t>
  </si>
  <si>
    <t>LEVEL 2</t>
  </si>
  <si>
    <t>L 3 Description</t>
  </si>
  <si>
    <t>L 3- Ref Indicator</t>
  </si>
  <si>
    <t>L 4 Description</t>
  </si>
  <si>
    <t>L 4- Ref Indicator</t>
  </si>
  <si>
    <t>BFM</t>
  </si>
  <si>
    <t>FUNCTION</t>
  </si>
  <si>
    <t>DEVCOM CONTACT EMAIL</t>
  </si>
  <si>
    <t>GFRM COST TYPE</t>
  </si>
  <si>
    <t>UAP COST TYPE</t>
  </si>
  <si>
    <t>WELLS / NON WELLS</t>
  </si>
  <si>
    <t>PPS CODE</t>
  </si>
  <si>
    <t>OPEX BBB CODE</t>
  </si>
  <si>
    <t>YTD COMMITMENTS F$</t>
  </si>
  <si>
    <t>Actual + Commitments F$</t>
  </si>
  <si>
    <t>Auto Accrual 
F$</t>
  </si>
  <si>
    <t>Manual Accrual 
F$</t>
  </si>
  <si>
    <t>Total Accrual F$</t>
  </si>
  <si>
    <t>Jan</t>
  </si>
  <si>
    <t>Feb</t>
  </si>
  <si>
    <t>Mar</t>
  </si>
  <si>
    <t>Apr</t>
  </si>
  <si>
    <t>May</t>
  </si>
  <si>
    <t>Jun</t>
  </si>
  <si>
    <t>Jul</t>
  </si>
  <si>
    <t>Aug</t>
  </si>
  <si>
    <t>Sep</t>
  </si>
  <si>
    <t>Oct</t>
  </si>
  <si>
    <t>Nov</t>
  </si>
  <si>
    <t>Dec</t>
  </si>
  <si>
    <t>TOTAL PHASING</t>
  </si>
  <si>
    <t>YTD PHASING %</t>
  </si>
  <si>
    <t>BASE JV</t>
  </si>
  <si>
    <t>OPEX</t>
  </si>
  <si>
    <t>NON SAL</t>
  </si>
  <si>
    <t>OF-MTCE</t>
  </si>
  <si>
    <t>P231 Production Operations</t>
  </si>
  <si>
    <t>BASE JV/DOMGAS</t>
  </si>
  <si>
    <t>G&amp;A</t>
  </si>
  <si>
    <t>EBEM, MARCEL</t>
  </si>
  <si>
    <t>OF-E&amp;M</t>
  </si>
  <si>
    <t>P&amp;T</t>
  </si>
  <si>
    <t>OVERHEADS HR &amp; SERVICES - SURFACE ENGINEERING</t>
  </si>
  <si>
    <t>GM Nigeria, Operated</t>
  </si>
  <si>
    <t>PTP/O/N</t>
  </si>
  <si>
    <t>Manager, Onshore Nigeria Engineering</t>
  </si>
  <si>
    <t>PTP/O/NA</t>
  </si>
  <si>
    <t>MOJEED OKUNADE</t>
  </si>
  <si>
    <t>ENGINEERING</t>
  </si>
  <si>
    <t>MAJOR PROJECTS</t>
  </si>
  <si>
    <t>OF-CIVIL</t>
  </si>
  <si>
    <t>GAS</t>
  </si>
  <si>
    <t>DOMGAS/IPP</t>
  </si>
  <si>
    <t>AS-BUILT CAMPAIGN FEED</t>
  </si>
  <si>
    <t>Head, SCiN FEED Office</t>
  </si>
  <si>
    <t>O.AKINLADE@SHELL.COM</t>
  </si>
  <si>
    <t>P233 Facilities Maintenance</t>
  </si>
  <si>
    <t>CAPEX</t>
  </si>
  <si>
    <t>UKAH, STELLA</t>
  </si>
  <si>
    <t>Project Manager, DOMGAS &amp; FYIP</t>
  </si>
  <si>
    <t>PTP/O/ND</t>
  </si>
  <si>
    <t>DUBEM.MBANEFO@SHELL.COM</t>
  </si>
  <si>
    <t>P242 Feasibility Expenses</t>
  </si>
  <si>
    <t>OVERHEADS FACILITIES &amp; LOGISTICS- FEED</t>
  </si>
  <si>
    <t>ADMIN SERVICES COST - ASSET ENGINEERING</t>
  </si>
  <si>
    <t>Manager, Asset Engineering</t>
  </si>
  <si>
    <t>JOHN.UGBELASE@SHELL.COM</t>
  </si>
  <si>
    <t>P233 Facilities Maintenance - Gas</t>
  </si>
  <si>
    <t>HOTELS AND TRAVEL- ASSET ENGINEERING</t>
  </si>
  <si>
    <t>LABOUR CONTRACTOR- ASSET  ENGINEERING</t>
  </si>
  <si>
    <t>N/A</t>
  </si>
  <si>
    <t>MAJOR PROJECTS AND ENGINEERING</t>
  </si>
  <si>
    <t>PTP/O/NP</t>
  </si>
  <si>
    <t>C.NG.PAE.DG.12.001</t>
  </si>
  <si>
    <t>SURGE VESSEL GAS GATHERING</t>
  </si>
  <si>
    <t>C.NG.PBW.IM.15.002</t>
  </si>
  <si>
    <t>SEPREBO.SAGBE@SHELL.COM</t>
  </si>
  <si>
    <t>C.NG.PAE.DL.10.001</t>
  </si>
  <si>
    <t>C.NG.PAE.DL.15.002</t>
  </si>
  <si>
    <t>C.NG.PAE.DL.13.001</t>
  </si>
  <si>
    <t>FLOWLINES REPLACEMENT EAST</t>
  </si>
  <si>
    <t>C.NG.PAE.HO.15.001</t>
  </si>
  <si>
    <t>OLUFEMI.ADEYEMI@SHELL.COM</t>
  </si>
  <si>
    <t>C.NG.PAE.DL.10.004</t>
  </si>
  <si>
    <t>C.NG.PAE.DL.11.014</t>
  </si>
  <si>
    <t>AGBD PISV2 (3X) - FLOWLINE</t>
  </si>
  <si>
    <t>FLOWLINES EAST - VANDALISED F/L REPLACEMENT</t>
  </si>
  <si>
    <t>C.NG.PAE.DL.12.001</t>
  </si>
  <si>
    <t>C.NG.PAE.DL.13.002</t>
  </si>
  <si>
    <t>C.NG.PAE.DL.14.001</t>
  </si>
  <si>
    <t>C.NG.PAE.DL.14.009</t>
  </si>
  <si>
    <t>KOCR027 - FLOWLINE HOOK-UP
COST</t>
  </si>
  <si>
    <t>C.NG.PAE.HO.12.001</t>
  </si>
  <si>
    <t>ENVIRONMENTAL UPGRADE EAST</t>
  </si>
  <si>
    <t>FRANK.EZEOKEKE@SHELL.COM</t>
  </si>
  <si>
    <t>C.NG.PAE.HO.15.002</t>
  </si>
  <si>
    <t>CORPORATE SAVER PIT IMPROVEMENT PROJECT</t>
  </si>
  <si>
    <t>C.NG.PAE.HO.14.003</t>
  </si>
  <si>
    <t>ELECTRICAL FACILITY UPGRADE EAST</t>
  </si>
  <si>
    <t>C.NG.PAE.IM.11.002</t>
  </si>
  <si>
    <t>FACILITY MECHANICAL UPGRADE EAST</t>
  </si>
  <si>
    <t>C.NG.PCE.IM.15.001</t>
  </si>
  <si>
    <t>INSTRUMENT UPGRADE EAST</t>
  </si>
  <si>
    <t>MICHAEL.OPHIOHONREN@SHELL.COM</t>
  </si>
  <si>
    <t>C.NG.PAE.IM.14.003</t>
  </si>
  <si>
    <t>IG-IA CONVERSION</t>
  </si>
  <si>
    <t>EGUONO.OMONIGHO@SHELL.COM</t>
  </si>
  <si>
    <t>KENNETH.OFFOR@SHELL.COM</t>
  </si>
  <si>
    <t>C.NG.PAE.NO.11.001</t>
  </si>
  <si>
    <t>WARRI CONFERENCE FAC</t>
  </si>
  <si>
    <t>FLARES WEST</t>
  </si>
  <si>
    <t>C.NG.PCE.NO.15.007</t>
  </si>
  <si>
    <t>FLOWLINES REPLACEMENT WEST SWAMP 2</t>
  </si>
  <si>
    <t>RICHIE.OVUORHO@SHELL.COM</t>
  </si>
  <si>
    <t>C.NG.PAW.DL.11.001</t>
  </si>
  <si>
    <t>FLOWLINES REPLACEMENT WEST LAND</t>
  </si>
  <si>
    <t>FLOWLINES  WEST - VANDALISED F/L REPLACEMENT</t>
  </si>
  <si>
    <t>C.NG.PBW.IM.13.003</t>
  </si>
  <si>
    <t>INSTRUMENT UPGRADE WEST</t>
  </si>
  <si>
    <t>FACILITY MECHANICAL UPGRADE WEST</t>
  </si>
  <si>
    <t>C.NG.PAW.IO.11.002</t>
  </si>
  <si>
    <t>FACILITY MANAGEMENT &amp; PROCESS IMPROVEMENT WEST</t>
  </si>
  <si>
    <t>C.NG.PAW.NO.11.004</t>
  </si>
  <si>
    <t>C.NG.PBE.DL.07.003</t>
  </si>
  <si>
    <t>FLOWLINES REPLACEMENT NEMC-NUNR</t>
  </si>
  <si>
    <t>C.NG.PBE.DL.11.001</t>
  </si>
  <si>
    <t>FLOWLINES REPLACEMENT EAST SWAMP2</t>
  </si>
  <si>
    <t>C.NG.PBE.DL.11.003</t>
  </si>
  <si>
    <t>FLOWLINES EAST - VANDALISED F/L REPLACEMENT SWAMP 2</t>
  </si>
  <si>
    <t>C.NG.PBE.DL.12.001</t>
  </si>
  <si>
    <t>FLOWLINES REPLACEMENT EAST SWAMP 2</t>
  </si>
  <si>
    <t>C.NG.PBE.DL.12.003</t>
  </si>
  <si>
    <t>ODEAMA DELIVERY LINE</t>
  </si>
  <si>
    <t>C.NG.PBE.DL.12.010</t>
  </si>
  <si>
    <t>C.NG.PBE.DL.13.001</t>
  </si>
  <si>
    <t>C.NG.PBE.DL.14.016</t>
  </si>
  <si>
    <t>C.NG.PTE.DF.15.001</t>
  </si>
  <si>
    <t>Swamp flow station extra ordinary maintainance - Bonny</t>
  </si>
  <si>
    <t xml:space="preserve">CONSTRUCTION                            </t>
  </si>
  <si>
    <t>C.NG.PCE.IE.15.003</t>
  </si>
  <si>
    <t>FACILITY MECHANICAL UPGRADE EAST SWAMP 2</t>
  </si>
  <si>
    <t>C.NG.PBE.IM.12.002</t>
  </si>
  <si>
    <t>C.NG.PBE.NC.11.002</t>
  </si>
  <si>
    <t>BUNDWALL EAST SWAMP 2</t>
  </si>
  <si>
    <t>C.NG.PBE.NO.11.001</t>
  </si>
  <si>
    <t>C.NG.PBW.DL.11.006</t>
  </si>
  <si>
    <t>C.NG.PBW.DL.12.001</t>
  </si>
  <si>
    <t>C.NG.PBW.DL.14.001</t>
  </si>
  <si>
    <t>C.NG.PCW.DL.15.001</t>
  </si>
  <si>
    <t>C.NG.PBW.IM.12.003</t>
  </si>
  <si>
    <t>C.NG.PBW.IM.14.003</t>
  </si>
  <si>
    <t>C.NG.PCE.DL.11.001</t>
  </si>
  <si>
    <t>FLOWLINES REPLACEMENT EAST SWAMP1</t>
  </si>
  <si>
    <t>C.NG.PCE.DL.11.002</t>
  </si>
  <si>
    <t>INSTRUMENT UPGRADE E</t>
  </si>
  <si>
    <t>C.NG.PCE.DL.13.009</t>
  </si>
  <si>
    <t>AKASO BULKLINE</t>
  </si>
  <si>
    <t>C.NG.PCE.IE.11.004</t>
  </si>
  <si>
    <t>C.NG.PCE.IM.11.002</t>
  </si>
  <si>
    <t>FACILITY MECHANICAL UPGRADE EAST SWAMP 1</t>
  </si>
  <si>
    <t>C.NG.PCE.IM.11.003</t>
  </si>
  <si>
    <t>FLOWLINES REPLACEMEN</t>
  </si>
  <si>
    <t>C.NG.PCE.IM.14.002</t>
  </si>
  <si>
    <t>LIFTING EQUIPMENT UPGRADE</t>
  </si>
  <si>
    <t>C.NG.PCE.NO.11.001</t>
  </si>
  <si>
    <t>FLARES AND REMOTE IGNITION, EAST SWAMP 2</t>
  </si>
  <si>
    <t>C.NG.PCW.DL.11.001</t>
  </si>
  <si>
    <t xml:space="preserve">FLOWLINES REPLACEMENT WEST SWAMP 2      </t>
  </si>
  <si>
    <t>C.NG.PCW.DL.12.001</t>
  </si>
  <si>
    <t>FLOWLINES REPLACEMENT WEST</t>
  </si>
  <si>
    <t>C.NG.PBW.DL.15.002</t>
  </si>
  <si>
    <t>C.NG.PCW.HO.11.001</t>
  </si>
  <si>
    <t>ENVIRONMENTAL UPGRADE WEST SWAMP2</t>
  </si>
  <si>
    <t>PIPELINE ABANDONMENT EAST</t>
  </si>
  <si>
    <t>P.NG.PPE.DP.11.001</t>
  </si>
  <si>
    <t>PAUL.AYENI@SHELL.COM</t>
  </si>
  <si>
    <t>C.NG.PTE.NT.15.001</t>
  </si>
  <si>
    <t>C.NG.PTE.IC.15.001</t>
  </si>
  <si>
    <t>ROADS AND CIVIL INFRASTRUCTURE IMPROVEMENT - BOT</t>
  </si>
  <si>
    <t>C.NG.PTE.IC.14.002</t>
  </si>
  <si>
    <t>C.NG.PTE.IO.10.001</t>
  </si>
  <si>
    <t>LATEEF.ORISUNMIBARE@SHELL.COM</t>
  </si>
  <si>
    <t>C.NG.PTE.NT.01.001</t>
  </si>
  <si>
    <t>TOOLS &amp; EQUIPMENT PR</t>
  </si>
  <si>
    <t>C.NG.PTE.NT.13.001</t>
  </si>
  <si>
    <t>FACILITIES INTEGRITY IMPROVEMENT/ UPGRADE - BOT</t>
  </si>
  <si>
    <t>C.NG.PTW.NT.09.001</t>
  </si>
  <si>
    <t>EMMANUEL.ERONMWON@SHELL.COM</t>
  </si>
  <si>
    <t>C.NG.PTW.NT.12.002</t>
  </si>
  <si>
    <t>FOT FACILITIES INTEGRITY IMPROVE/ UPGRADE</t>
  </si>
  <si>
    <t>C.NG.PTW.IC.15.001</t>
  </si>
  <si>
    <t>FOT ROADS &amp; CIVIL INFRAS. IMPROVEMENT</t>
  </si>
  <si>
    <t>COMPLETE SOLAR MARS 100 CONTROL SYSTEM RETROFIT (INTEGRITY CRITICAL)</t>
  </si>
  <si>
    <t>C.NG.PTW.NT.14.002</t>
  </si>
  <si>
    <t>C.NG.PTW.NT.14.004</t>
  </si>
  <si>
    <t>C.NG.SSC.HT.03.002</t>
  </si>
  <si>
    <t>CONST. OF ENGIN LANDFILL - EGBELEKU</t>
  </si>
  <si>
    <t>C.NG.TEE.DG.09.001</t>
  </si>
  <si>
    <t>C.NG.PAE.DL.15.003</t>
  </si>
  <si>
    <t>C.NG.TEE.DL.09.001</t>
  </si>
  <si>
    <t xml:space="preserve">FLOWLINE REPLACEMENT WORKS              </t>
  </si>
  <si>
    <t>C.NG.TEE.DL.10.001</t>
  </si>
  <si>
    <t>C.NG.TEE.DL.11.001</t>
  </si>
  <si>
    <t>C.NG.TEE.IM.10.002</t>
  </si>
  <si>
    <t>C.NG.TEW.NC.09.001</t>
  </si>
  <si>
    <t>O.NG.PAW.SUU.FLL.71300</t>
  </si>
  <si>
    <t xml:space="preserve">2012 LAND OML 34 OPERATIONS_ASSET ENGR  </t>
  </si>
  <si>
    <t>O.NG.PAW.SUU.MEC.71300</t>
  </si>
  <si>
    <t xml:space="preserve">2012 LAND OML 30 OPERATIONS_ASSET ENGR  </t>
  </si>
  <si>
    <t>P262 Abandonment Cost</t>
  </si>
  <si>
    <t>FACILITY ABANDONMENT EAST</t>
  </si>
  <si>
    <t>P.NG.PAE.DL.11.001</t>
  </si>
  <si>
    <t>FLOWLINE LEAKS REPAIR EAST</t>
  </si>
  <si>
    <t>P.NG.PAE.DL.13.001</t>
  </si>
  <si>
    <t>P.NG.PBW.DL.13.001</t>
  </si>
  <si>
    <t>FLOWLINE LEAKS REPAIR WEST</t>
  </si>
  <si>
    <t>P.NG.PBW.OP.07.001</t>
  </si>
  <si>
    <t>FACILITIES ABANDONME</t>
  </si>
  <si>
    <t>P.NG.PCE.DL.11.001</t>
  </si>
  <si>
    <t>P.NG.TEE.DF.10.001</t>
  </si>
  <si>
    <t>C.NG.PBE.DL.14.001</t>
  </si>
  <si>
    <t>C.NG.PCE.DL.08.001</t>
  </si>
  <si>
    <t>FLOWLINE REPLACEMENT PEC</t>
  </si>
  <si>
    <t>C.NG.PBE.DF.14.007</t>
  </si>
  <si>
    <t>ESCB010 FLOWLINES</t>
  </si>
  <si>
    <t>C.NG.PTW.DF.15.001</t>
  </si>
  <si>
    <t>C_BONN_PTE_Z15</t>
  </si>
  <si>
    <t>C.NG.PTE.DL.15.001</t>
  </si>
  <si>
    <t>C.NG.PCW.IM.15.001</t>
  </si>
  <si>
    <t>C_BENS_WS3_Z17</t>
  </si>
  <si>
    <t>C.NG.PCE.HO.15.002</t>
  </si>
  <si>
    <t>C.NG.PAE.DL.15.007</t>
  </si>
  <si>
    <t>C.NG.PBW.DL.15.005</t>
  </si>
  <si>
    <t>C.NG.PBE.IM.15.001</t>
  </si>
  <si>
    <t>C.NG.PAE.IM.15.012</t>
  </si>
  <si>
    <t>C.NG.PAE.IM.15.009</t>
  </si>
  <si>
    <t>C_OBEL_EL1_Z13</t>
  </si>
  <si>
    <t>C.NG.PAE.IM.15.011</t>
  </si>
  <si>
    <t>C.NG.PAE.IM.15.007</t>
  </si>
  <si>
    <t>C.NG.PAE.IM.15.005</t>
  </si>
  <si>
    <t>C.NG.PAE.IM.15.002</t>
  </si>
  <si>
    <t>C.NG.PAE.DL.15.006</t>
  </si>
  <si>
    <t>C.NG.PAE.DL.15.005</t>
  </si>
  <si>
    <t>C.NG.PAE.DL.15.004</t>
  </si>
  <si>
    <t>C.NG.PBE.HO.06.001</t>
  </si>
  <si>
    <t>YTD ACT F$</t>
  </si>
  <si>
    <t>SCOA ACCOUNT DESCRIPTION</t>
  </si>
  <si>
    <t>SCOA SUB-ANALYSIS</t>
  </si>
  <si>
    <t>S7200 Services</t>
  </si>
  <si>
    <t>A2340 Overhead</t>
  </si>
  <si>
    <t>A2180 Feasibility Expenses</t>
  </si>
  <si>
    <t>P236.01 Technical Support</t>
  </si>
  <si>
    <t>P244.01 Other Production Expenses</t>
  </si>
  <si>
    <t>ESCRAVOS WELLS 10 AND 11 FLOWLINE AND HOOK-UP</t>
  </si>
  <si>
    <t>FINANCE ADVISOR</t>
  </si>
  <si>
    <t xml:space="preserve">Project Manager, Matrix, Major Pipelines, H Block &amp; Corp Civil </t>
  </si>
  <si>
    <t>Oil &amp; Gas Infrastructure</t>
  </si>
  <si>
    <t>C.NG.PAE.DL.16.002</t>
  </si>
  <si>
    <t>C.NG.PAE.HO.16.001</t>
  </si>
  <si>
    <t>C_AGBD_EL1_Z09</t>
  </si>
  <si>
    <t>C.NG.PAE.IM.16.017</t>
  </si>
  <si>
    <t>C.NG.PCE.NO.16.007A</t>
  </si>
  <si>
    <t>C_IMOR_EL1_Z11</t>
  </si>
  <si>
    <t>C.NG.PCE.IE.16.003</t>
  </si>
  <si>
    <t>C_AGBD_EL1_Z10</t>
  </si>
  <si>
    <t>C.NG.PTE.NT.16.001</t>
  </si>
  <si>
    <t>GEORGE.OKUEFUNA@SHELL.COM</t>
  </si>
  <si>
    <t>C_BONN_PTE_Z26</t>
  </si>
  <si>
    <t>C_FORC_PTW_Z25</t>
  </si>
  <si>
    <t>D_TUNU_WS2_D02</t>
  </si>
  <si>
    <t>C.NG.PTW.DF.16.001</t>
  </si>
  <si>
    <t>C_FORC_PTW_Z23</t>
  </si>
  <si>
    <t>C.NG.PAE.DG.16.005</t>
  </si>
  <si>
    <t>D_BENS_WS2_D06</t>
  </si>
  <si>
    <t>C.NG.PCW.IM.16.001</t>
  </si>
  <si>
    <t>C.NG.PAE.DF.16.010</t>
  </si>
  <si>
    <t>C.NG.PCE.DL.16.007</t>
  </si>
  <si>
    <t>C.NG.PCE.DL.16.001</t>
  </si>
  <si>
    <t>C.NG.PBE.DL.16.005</t>
  </si>
  <si>
    <t>C.NG.PBE.DF.16.006</t>
  </si>
  <si>
    <t>C_SOKU_ES1_Z16</t>
  </si>
  <si>
    <t>C.NG.PCE.DL.16.002</t>
  </si>
  <si>
    <t>C.NG.PAE.DL.16.010</t>
  </si>
  <si>
    <t>C.NG.PBE.DL.16.006</t>
  </si>
  <si>
    <t>C.NG.PCE.HO.16.002</t>
  </si>
  <si>
    <t>C.NG.PAE.HO.16.003</t>
  </si>
  <si>
    <t>C.NG.PAE.HO.16.002</t>
  </si>
  <si>
    <t>C.NG.PAE.IM.16.002</t>
  </si>
  <si>
    <t>C_GBRN_EL2_Z03</t>
  </si>
  <si>
    <t>C.NG.PAE.IM.16.015</t>
  </si>
  <si>
    <t>C.NG.PAE.IM.16.009</t>
  </si>
  <si>
    <t>C_ADIB_EL2_Z13</t>
  </si>
  <si>
    <t>C.NG.PAE.IM.16.013</t>
  </si>
  <si>
    <t>C.NG.PAE.IM.16.011</t>
  </si>
  <si>
    <t>C.NG.PAE.IM.16.012</t>
  </si>
  <si>
    <t>C.NG.PAE.IM.16.010</t>
  </si>
  <si>
    <t>C.NG.PAE.IM.16.018</t>
  </si>
  <si>
    <t>C_AHIA_EL2_Z28</t>
  </si>
  <si>
    <t>C.NG.PCE.IE.16.001</t>
  </si>
  <si>
    <t>C.NG.PCE.IE.16.002</t>
  </si>
  <si>
    <t>C.NG.PAE.IM.16.005</t>
  </si>
  <si>
    <t>C.NG.PCE.IM.16.001</t>
  </si>
  <si>
    <t>C_AGBD_EL1_Z07</t>
  </si>
  <si>
    <t>C.NG.PAE.IM.16.007</t>
  </si>
  <si>
    <t>C.NG.PBE.IM.16.001</t>
  </si>
  <si>
    <t>C.NG.PBE.DF.16.002</t>
  </si>
  <si>
    <t>C.NG.PCE.NO.16.007</t>
  </si>
  <si>
    <t>C.NG.PAE.DF.16.071</t>
  </si>
  <si>
    <t>C.NG.PCE.NO.16.007B</t>
  </si>
  <si>
    <t>C.NG.PBW.DL.16.002</t>
  </si>
  <si>
    <t>C.NG.PCW.DL.16.001</t>
  </si>
  <si>
    <t>C.NG.PBW.DL.16.001</t>
  </si>
  <si>
    <t>C.NG.PBW.IM.16.002</t>
  </si>
  <si>
    <t>C.NG.PBW.IM.16.003</t>
  </si>
  <si>
    <t>C.NG.PCW.IM.16.002</t>
  </si>
  <si>
    <t>C.NG.PTE.DF.16.002</t>
  </si>
  <si>
    <t>C.NG.PTE.DL.16.001</t>
  </si>
  <si>
    <t>C.NG.PTE.NT.16.003</t>
  </si>
  <si>
    <t xml:space="preserve">MICHAEL. OPHIOHONREN@SHELL.COM </t>
  </si>
  <si>
    <t>C_BONN_ES1_F01</t>
  </si>
  <si>
    <t>C.NG.PAE.IM.16.020</t>
  </si>
  <si>
    <t>New 1_Compact Prover _C_FLDX_CEE_Z27</t>
  </si>
  <si>
    <t>C_FLDX_CEE_Z27</t>
  </si>
  <si>
    <t>C.NG.PAE.IM.16.021</t>
  </si>
  <si>
    <t>C_FLDX_CEE_Z33</t>
  </si>
  <si>
    <t>C.NG.PAW.IM.16.013</t>
  </si>
  <si>
    <t>C_FLDX_CWW_Z33</t>
  </si>
  <si>
    <t>D_BUBB_ES2_G30</t>
  </si>
  <si>
    <t>A2110 Production Operations</t>
  </si>
  <si>
    <t>A2140 Facilities Maintenance</t>
  </si>
  <si>
    <t>YTD ACT SN</t>
  </si>
  <si>
    <t>YTD ACT S$</t>
  </si>
  <si>
    <t>Q1 APPROVED LE SN</t>
  </si>
  <si>
    <t>Q1 APPROVED LE S$</t>
  </si>
  <si>
    <t>Q1 APPROVED LE F$</t>
  </si>
  <si>
    <t>Q2 APPROVED LE SN</t>
  </si>
  <si>
    <t>Q2 APPROVED LE S$</t>
  </si>
  <si>
    <t>Q2 APPROVED LE F$</t>
  </si>
  <si>
    <t>Q3 APPROVED LE SN</t>
  </si>
  <si>
    <t>Q3 APPROVED LE S$</t>
  </si>
  <si>
    <t>Q3 APPROVED LE F$</t>
  </si>
  <si>
    <t>Q4 APPROVED LE SN</t>
  </si>
  <si>
    <t>Q4 APPROVED LE S$</t>
  </si>
  <si>
    <t>Q4 APPROVED LE F$</t>
  </si>
  <si>
    <t>MONTHLY MOVEMENT ACT SN</t>
  </si>
  <si>
    <t>MONTHLY MOVEMENT ACT S$</t>
  </si>
  <si>
    <t>MONTHLY MOVEMENT ACT F$</t>
  </si>
  <si>
    <t>JANUARY YTD SN</t>
  </si>
  <si>
    <t>JANUARY YTD S$</t>
  </si>
  <si>
    <t>JANUARY YTD F$</t>
  </si>
  <si>
    <t>FEBRUARY YTD SN</t>
  </si>
  <si>
    <t>FEBRUARY YTD S$</t>
  </si>
  <si>
    <t>FEBRUARY YTD F$</t>
  </si>
  <si>
    <t>MARCH YTD SN</t>
  </si>
  <si>
    <t>MARCH YTD S$</t>
  </si>
  <si>
    <t>MARCH YTD F$</t>
  </si>
  <si>
    <t>APRIL YTD SN</t>
  </si>
  <si>
    <t>APRIL YTD S$</t>
  </si>
  <si>
    <t>APRIL YTD F$</t>
  </si>
  <si>
    <t>MAY YTD SN</t>
  </si>
  <si>
    <t>MAY YTD S$</t>
  </si>
  <si>
    <t>MAY YTD F$</t>
  </si>
  <si>
    <t>JUNE YTD SN</t>
  </si>
  <si>
    <t>JUNE YTD S$</t>
  </si>
  <si>
    <t>JUNE YTD F$</t>
  </si>
  <si>
    <t>JULY YTD SN</t>
  </si>
  <si>
    <t>JULY YTD S$</t>
  </si>
  <si>
    <t>JULY YTD F$</t>
  </si>
  <si>
    <t>AUGUST YTD SN</t>
  </si>
  <si>
    <t>AUGUST YTD S$</t>
  </si>
  <si>
    <t>AUGUST YTD F$</t>
  </si>
  <si>
    <t>SEPTEMBER YTD SN</t>
  </si>
  <si>
    <t>SEPTEMBER YTD S$</t>
  </si>
  <si>
    <t>SEPTEMBER YTD F$</t>
  </si>
  <si>
    <t>OCTOBER YTD SN</t>
  </si>
  <si>
    <t>OCTOBER YTD S$</t>
  </si>
  <si>
    <t>OCTOBER YTD F$</t>
  </si>
  <si>
    <t>NOVEMBER YTD SN</t>
  </si>
  <si>
    <t>NOVEMBER YTD S$</t>
  </si>
  <si>
    <t>NOVEMBER YTD F$</t>
  </si>
  <si>
    <t>DECEMBER YTD SN</t>
  </si>
  <si>
    <t>DECEMBER YTD S$</t>
  </si>
  <si>
    <t>DECEMBER YTD F$</t>
  </si>
  <si>
    <t>SS YTD ACT F$</t>
  </si>
  <si>
    <t>SS APPROVED Q1 FYLE F$</t>
  </si>
  <si>
    <t>SS APPROVED Q2 LE F$</t>
  </si>
  <si>
    <t>SS APPROVED Q3 LE F$</t>
  </si>
  <si>
    <t>SS APPROVED Q4 LE F$</t>
  </si>
  <si>
    <t>SS MONTHLY MOVEMENT ACT F$</t>
  </si>
  <si>
    <t>VENTURE (NAPIMS BUDGET BOOK)</t>
  </si>
  <si>
    <t>C_BONN_PTE_Z09</t>
  </si>
  <si>
    <t>C_UMCM_EL1_Z09</t>
  </si>
  <si>
    <t>C_DBUC_EL2_Z13</t>
  </si>
  <si>
    <t>C_DBUC_EL2_Z14</t>
  </si>
  <si>
    <t>C_AHIA_EL2_Z07</t>
  </si>
  <si>
    <t>C_SOKU_ES1_Z02</t>
  </si>
  <si>
    <t>C_SOKU_ES1_Z07</t>
  </si>
  <si>
    <t>C_ESCB_WS3_Z17</t>
  </si>
  <si>
    <t>C_FORC_WS3_Z17</t>
  </si>
  <si>
    <t>C_OPUK_WS3_Z17</t>
  </si>
  <si>
    <t>C_OTUM_WS3_Z17</t>
  </si>
  <si>
    <t>VENTURE (NAPIMS BUDGET BOOK2)</t>
  </si>
  <si>
    <t>FLOWLINES EAST - PLANNED REPLACEMENT</t>
  </si>
  <si>
    <t>FLARES EAST_BASE</t>
  </si>
  <si>
    <t>BONNY TANK REHAB</t>
  </si>
  <si>
    <t>FORCADOS TANK REHAB</t>
  </si>
  <si>
    <t>FLOWLINES WEST - PLANNED REPLACEMENT</t>
  </si>
  <si>
    <t>FACILITIES INTEGRITY IMPROVEMENT/ UPGRADE - FOT</t>
  </si>
  <si>
    <t>OKOLOMA/OBIGBO NAG PLANT UPGRADE</t>
  </si>
  <si>
    <t>ENVIRONMENTAL UPGRADE EAST &amp; PSBR BELEMA</t>
  </si>
  <si>
    <t>GBARAN CPF UPGRADE WORKS</t>
  </si>
  <si>
    <t>IG-IA CONVERSION AT VARIOUS SPDC LOCATIONS</t>
  </si>
  <si>
    <t>FACILITY MECHANICAL UPGRADE &amp; INTEGRITY FIX EAST</t>
  </si>
  <si>
    <t>FLARES EAST_DGS</t>
  </si>
  <si>
    <t>SWAMP FLOW STATION EXTRA ORDINARY MAINTAINANCE</t>
  </si>
  <si>
    <t>BNAG DEBOTTLENECKING</t>
  </si>
  <si>
    <t>COMPACT PROVER INSTALLATION</t>
  </si>
  <si>
    <t>CHIBUZO.ONUMADU@SHELL.COM</t>
  </si>
  <si>
    <t>DON.ANUMAKA@SHELL.COM</t>
  </si>
  <si>
    <t>C.NG.PTE.NT.12.005</t>
  </si>
  <si>
    <t>BOGT FAC INTEGRITY IMPROVEMENT</t>
  </si>
  <si>
    <t xml:space="preserve">UCHE.EGUNATUM@SHELL.COM
</t>
  </si>
  <si>
    <t>VENTURE (OP16 ALIGNED)</t>
  </si>
  <si>
    <t>P1 OP16 SN</t>
  </si>
  <si>
    <t>P1 OP16 S$</t>
  </si>
  <si>
    <t>P1 OP16 F$ @ N200/$1</t>
  </si>
  <si>
    <t>2015 ACT</t>
  </si>
  <si>
    <t>2016 ACT</t>
  </si>
  <si>
    <t>APPROVED OP16 SN</t>
  </si>
  <si>
    <t>APPROVED OP16 S$</t>
  </si>
  <si>
    <t>APPROVED OP16 F$</t>
  </si>
  <si>
    <t>OP16 WORK SCOPE</t>
  </si>
  <si>
    <t>TGT JAN %</t>
  </si>
  <si>
    <t>TGT FEB%</t>
  </si>
  <si>
    <t>TGT MAR %</t>
  </si>
  <si>
    <t>TGT APR%</t>
  </si>
  <si>
    <t>TGT MAY%</t>
  </si>
  <si>
    <t>TGT JUN%</t>
  </si>
  <si>
    <t>TGT JUL%</t>
  </si>
  <si>
    <t>TGT AUG%</t>
  </si>
  <si>
    <t>TGT SEP%</t>
  </si>
  <si>
    <t>TGT OCT%</t>
  </si>
  <si>
    <t>TGT NOV%</t>
  </si>
  <si>
    <t>TGT DEC%</t>
  </si>
  <si>
    <t>TGT JAN</t>
  </si>
  <si>
    <t>TGT FEB</t>
  </si>
  <si>
    <t>TGT MAR</t>
  </si>
  <si>
    <t>TGT APR</t>
  </si>
  <si>
    <t>TGT MAY</t>
  </si>
  <si>
    <t>TGT JUN</t>
  </si>
  <si>
    <t>TGT JUL</t>
  </si>
  <si>
    <t>TGT AUG</t>
  </si>
  <si>
    <t>TGT SEP</t>
  </si>
  <si>
    <t>TGT OCT</t>
  </si>
  <si>
    <t>TGT NOV</t>
  </si>
  <si>
    <t>TGT DEC</t>
  </si>
  <si>
    <t>TBD</t>
  </si>
  <si>
    <t>C.NG.PAE.IM.17.015</t>
  </si>
  <si>
    <t>IG-IA CONVERSION ADIBAWA</t>
  </si>
  <si>
    <t>OGI_EAST ENGINEERING</t>
  </si>
  <si>
    <t>FEED</t>
  </si>
  <si>
    <t>Civil modification works on gen skid @ Adibawa,Diebu Creek and Obele</t>
  </si>
  <si>
    <t>C.NG.PAE.IM.17.008</t>
  </si>
  <si>
    <t>WELLHEAD CELLAR PIT AND WORKING PLATFORM UPGRADE AGBADA</t>
  </si>
  <si>
    <t>WELLHEAD CELLAR PIT AND WORKING PLATFORM UPGRADE</t>
  </si>
  <si>
    <t>Wellhead Cellar Pit and Working Platform Upgrade for Agbada 2 - Wells 48,29, 27, 11, 40</t>
  </si>
  <si>
    <t>Wellhead Cellar Pit and Working Platform Upgrade for Agbada 2 - Wells 48,29, 27, 11, 40Ahia - Wells 9 &amp; 10; FMUAFS -rovision of sensing point on Ahia Export line downstream the final check valve</t>
  </si>
  <si>
    <t>C.NG.PAE.HO.17.002</t>
  </si>
  <si>
    <t>CORPORATE SAVER PIT IMPROVEMENT PROJECT AGBADA</t>
  </si>
  <si>
    <t>CORPORATE SAVER PIT IMPROVEMENT PROJECT LAND EAST</t>
  </si>
  <si>
    <t>Procurement of materials, Installation, testing and commissioning</t>
  </si>
  <si>
    <t>Procurement of long-lead items - vessels, 2nos pumps, etcProcurement of materials, Installation, testing and commissioning</t>
  </si>
  <si>
    <t>C.NG.PAE.IE.17.001</t>
  </si>
  <si>
    <t>ELECTRICAL FACILITY UPGRADE EAST AGBADA</t>
  </si>
  <si>
    <t>Upgrade of flood/perimeter pole lights, Upgrade of Agbada-1 F/S LVSB.</t>
  </si>
  <si>
    <t>Upgrade of flood/perimeter pole lights, Upgrade of Agbada-1 F/S LVSB.FEED for LV switchboard @ Imo River FLBFEED for LV switchboard @ Oguta F/SProvision of Perimeter lighting @ Rumuekpe F/S</t>
  </si>
  <si>
    <t>C.NG.PAE.IM.17.007</t>
  </si>
  <si>
    <t>WELLHEAD CELLAR PIT AND WORKING PLATFORM UPGRADE AHIA</t>
  </si>
  <si>
    <t>Ahia - Wells 9 &amp; 10; FMUAFS -rovision of sensing point on Ahia Export line downstream the final check valve</t>
  </si>
  <si>
    <t>C.NG.PAE.IM.17.022</t>
  </si>
  <si>
    <t>BUNDWALL CONSTRUCTION AHIA F/S</t>
  </si>
  <si>
    <t>BUNDWALL CONSTRUCTION EAST</t>
  </si>
  <si>
    <t>Re-construction of bundwall for cold vent discharge containment in Rumuahia F/S</t>
  </si>
  <si>
    <t>Re-construction of bundwall for cold vent discharge containment in Rumuahia F/SRepair of leaking saver pit at Rumuekpe (cracked)Re-construction of flare bundwall A @ Soku F/S (Bundwall prone to periodic flooding)</t>
  </si>
  <si>
    <t>C.NG.PTE.DF.17.007</t>
  </si>
  <si>
    <t>SWAMP FLOW STATION EXTRA ORDINARY MAINTAINANCE - BONNY</t>
  </si>
  <si>
    <t>C.NG.PBE.DF.17.006</t>
  </si>
  <si>
    <t>SWAMP FLOW STATION EXTRA ORDINARY MAINTENANCE AT SPDC EAST LOCATIONS</t>
  </si>
  <si>
    <t>C_BONN_ES1_Z16</t>
  </si>
  <si>
    <t>Swamp flow station extra ordinary maintainance - BonnyProcurement of composite fenders, fender replacement and mechanical corrosion works - Soku FS,  Change-out of dilapidated chain-link fence to Citadel - Oloma FSSwamp flow station extra ordinary maintainance - Soku</t>
  </si>
  <si>
    <t>C.NG.PCE.HO.17.003</t>
  </si>
  <si>
    <t>CORPORATE SAVER PIT IMPROVEMENT PROJECT BOT</t>
  </si>
  <si>
    <t>C.NG.PCE.IM.17.017</t>
  </si>
  <si>
    <t>INSTRUMENT UPGRADE EAST AT BONNY</t>
  </si>
  <si>
    <t>C.NG.PAE.IM.17.018</t>
  </si>
  <si>
    <t>C_BONN_PTE_Z14</t>
  </si>
  <si>
    <t>Instrument Upgrade East at Bonny</t>
  </si>
  <si>
    <t>Instrument Upgrade East at Bonny, Diebu Creek, Kolo Creek, Obele, Soku</t>
  </si>
  <si>
    <t>C.NG.PTE.NT.17.001</t>
  </si>
  <si>
    <t>FACILITIES INTEGRITY/ROADS &amp; CIVIL INFRASTRUCTURE IMPROVEMENT/ UPGRADE AT BOT</t>
  </si>
  <si>
    <t>Construction of New Tank Farm Internal Drainage System, Jetty /Shore line Upgrade.</t>
  </si>
  <si>
    <t>C.NG.PAE.IM.17.013</t>
  </si>
  <si>
    <t>IG-IA CONVERSION DIEBU CREEK</t>
  </si>
  <si>
    <t>INSTRUMENT UPGRADE EAST DIEBU CREEK</t>
  </si>
  <si>
    <t>Procurement and installation of control panels, level controllers/sensors, pressure relief systems, valves, temperature measurement systems, etc</t>
  </si>
  <si>
    <t>FACILITIES EMERGENCY REPAIR WORKS EAST</t>
  </si>
  <si>
    <t>Facilities emergency mechnical, electrical and instrumentation repair works in various location East.</t>
  </si>
  <si>
    <t>C.NG.PAE.IM.17.005</t>
  </si>
  <si>
    <t xml:space="preserve">INSTALLATION OF LIFTING GANTRIES IN LAND-2
</t>
  </si>
  <si>
    <t>C_FLDX_EEE_Z07</t>
  </si>
  <si>
    <t xml:space="preserve">DED, Construction/installation &amp; commissioning in Egbema FLB; Oguta F/S; Ahia F/S;Rumuekpe F/S; </t>
  </si>
  <si>
    <t>C.NG.PAE.DL.17.001</t>
  </si>
  <si>
    <t>C_FLDX_EEE_Z08</t>
  </si>
  <si>
    <t>Annual planned flowline replacement campaign in multiple fields in SPDC East for estimated 18 Conduits (about 30km)  including FIMS, New well hookups, STOG, replacements and repairs. Budget estimate includes Procurement of Linepipes, Coating, Construction and project management costs and are based on existing rates in contract agreements. Flowlines to be replaced are identified and ranked by Development, Operations and Projects teams on an annual basis. 
Payment of Legacy cost of F$1mln (Benek claim approved by MTB)</t>
  </si>
  <si>
    <t>C.NG.PAE.DL.17.002</t>
  </si>
  <si>
    <t>C_FLDX_EEE_Z12</t>
  </si>
  <si>
    <t>Repair and replacement of circa 2.5km of vandalised Flowlines in SPDC-East to unlock potential and support production. Budget estimate covers cost of linepipes, coating, construction and project management and are based on rates in contract agreements. Scope includesL
-Procurement of 1.5km 4" &amp; 6" Line Pipes
-3layers PE Coating of  4" &amp; 6" Line Pipes
-Repair of 1.5km flowlines
-Excavation and reburial of 0.5km of flowlines</t>
  </si>
  <si>
    <t>C_FLDX_ES1_Z16</t>
  </si>
  <si>
    <t>Procurement of composite fenders, fender replacement and mechanical corrosion works - Soku FS,  Change-out of dilapidated chain-link fence to Citadel - Oloma FS</t>
  </si>
  <si>
    <t>C.NG.PAE.IM.17.002</t>
  </si>
  <si>
    <t>INSTALLATION OF VALVES AND ACCESSORIES GBARAN</t>
  </si>
  <si>
    <t>Installation of valves and accessories, testing and commissioning</t>
  </si>
  <si>
    <t>C.NG.PAE.IE.17.002</t>
  </si>
  <si>
    <t>ELECTRICAL FACILITY UPGRADE EAST IMO RIVER</t>
  </si>
  <si>
    <t>C_IMOR_EL1_Z10</t>
  </si>
  <si>
    <t>FEED for LV switchboard @ Imo River FLB</t>
  </si>
  <si>
    <t>REPAIR/REPLACEMENT OF FLARE TIP IMO RIVER 2</t>
  </si>
  <si>
    <t>FLARES EAST</t>
  </si>
  <si>
    <t>Repair/replacement of flare tips in Imo River 2</t>
  </si>
  <si>
    <t>C.NG.PAE.IM.17.019</t>
  </si>
  <si>
    <t>INSTRUMENT UPGRADE EAST KOLO CREEK</t>
  </si>
  <si>
    <t>C_KOCR_EL2_Z14</t>
  </si>
  <si>
    <t>Procurement of instruments</t>
  </si>
  <si>
    <t>C.NG.PAE.HO.17.004</t>
  </si>
  <si>
    <t>CORPORATE SAVER PIT IMPROVEMENT PROJECT KOLO CREEK</t>
  </si>
  <si>
    <t>C_KOLO_EL2_Z09</t>
  </si>
  <si>
    <t>C.NG.PAE.IM.17.012</t>
  </si>
  <si>
    <t>IG-IA CONVERSION OBELE</t>
  </si>
  <si>
    <t>Civil modification works on gen skid</t>
  </si>
  <si>
    <t>C.NG.PAE.IM.17.025</t>
  </si>
  <si>
    <t>INSTRUMENT UPGRADE EAST OBELE</t>
  </si>
  <si>
    <t>C_OBEL_EL1_Z14</t>
  </si>
  <si>
    <t>C.NG.PAE.HO.17.005</t>
  </si>
  <si>
    <t>CORPORATE SAVER PIT IMPROVEMENT PROJECT OBELE</t>
  </si>
  <si>
    <t>C_OBLE_EL1_Z09</t>
  </si>
  <si>
    <t>Procurement of long-lead items - vessels, 2nos pumps, etc</t>
  </si>
  <si>
    <t>C.NG.PAE.IE.17.003</t>
  </si>
  <si>
    <t>ELECTRICAL FACILITY UPGRADE EAST OGUTA</t>
  </si>
  <si>
    <t>C_OGTA_EL1_Z10</t>
  </si>
  <si>
    <t>FEED for LV switchboard @ Oguta F/S</t>
  </si>
  <si>
    <t>C.NG.PAE.HO.17.006</t>
  </si>
  <si>
    <t>CORPORATE SAVER PIT IMPROVEMENT PROJECT OGUTA</t>
  </si>
  <si>
    <t>C_OGTA_EL2_Z09</t>
  </si>
  <si>
    <t>C.NG.PAE.IE.17.004</t>
  </si>
  <si>
    <t>ELECTRICAL FACILITY UPGRADE EAST RUMUEKPE</t>
  </si>
  <si>
    <t>C_RUMU_EL2_Z10</t>
  </si>
  <si>
    <t>Provision of Perimeter lighting @ Rumuekpe F/S</t>
  </si>
  <si>
    <t>C.NG.PAE.IM.17.023</t>
  </si>
  <si>
    <t xml:space="preserve">BUNDWALL UPGRADE RUMUEKPE </t>
  </si>
  <si>
    <t>C_RUMU_EL2_Z28</t>
  </si>
  <si>
    <t>Repair of leaking saver pit at Rumuekpe (cracked)</t>
  </si>
  <si>
    <t>C.NG.PCE.NO.17.001</t>
  </si>
  <si>
    <t>FLARES UPGRADE WORK EAST AT SOKU</t>
  </si>
  <si>
    <t xml:space="preserve">FLARES UPGRADE WORK EAST </t>
  </si>
  <si>
    <t>C_SOKU_EL1_Z11</t>
  </si>
  <si>
    <t>Replacement of LP and HP Flare tips &amp; RIS at Soku GP; Implement auto flare ignition @ Flare stack B; Procurement and installation of smokeless flare tip.</t>
  </si>
  <si>
    <t>SOKU GP MECHANICAL UPGRADE WORKS</t>
  </si>
  <si>
    <t>SOKU GAS PLANT PROJECT</t>
  </si>
  <si>
    <t>Miscellaneous Mechanical/corrosion repair works</t>
  </si>
  <si>
    <t>C.NG.PBE.DF.17.002</t>
  </si>
  <si>
    <t xml:space="preserve">INSTALLATION OF CRUDE/CONDENSATE OFFLOADING FACILITY SOKU </t>
  </si>
  <si>
    <t>Procure pumps, Install Piping and ancillary systems; Soku Gas wells 49 and 50 Wellhead Platform Upgrade/cage installation; Soku Condensate to NCTL metering improvement: FEED, Procure LL items, Instal civil structures and systems.</t>
  </si>
  <si>
    <t>C.NG.PBE.IM.17.016</t>
  </si>
  <si>
    <t>INSTRUMENT UPGRADE EAST SOKU</t>
  </si>
  <si>
    <t>C_SOKU_ES1_Z14</t>
  </si>
  <si>
    <t>C.NG.PBE.DF.17.007</t>
  </si>
  <si>
    <t>SWAMP FLOW STATION EXTRA ORDINARY MAINTAINANCE - SOKU</t>
  </si>
  <si>
    <t>Swamp flow station extra ordinary maintainance - Soku</t>
  </si>
  <si>
    <t>C.NG.PAE.IM.17.024</t>
  </si>
  <si>
    <t>BUNDWALL CONSTRUCTION SOKU F/S</t>
  </si>
  <si>
    <t>C_SOKU_ES1_Z28</t>
  </si>
  <si>
    <t>Re-construction of flare bundwall A @ Soku F/S (Bundwall prone to periodic flooding)</t>
  </si>
  <si>
    <t>C.NG.PBE.IM.17.002</t>
  </si>
  <si>
    <t>SOKU METERING IMPROVEMENT PROJECT</t>
  </si>
  <si>
    <t>C_SOKU_ES1_Z40</t>
  </si>
  <si>
    <t>Quick fix of Metering System</t>
  </si>
  <si>
    <t>C.NG.PAE.IM.17.021</t>
  </si>
  <si>
    <t>REPLACEMENT OF UMUECHEM F/S LP VESSEL</t>
  </si>
  <si>
    <t>C_UMCM_EL1_Z07</t>
  </si>
  <si>
    <t>C.NG.PAE.HO.17.007</t>
  </si>
  <si>
    <t>CORPORATE SAVER PIT IMPROVEMENT PROJECT UMUECHEM</t>
  </si>
  <si>
    <t>C.NG.PBW.IM.17.001</t>
  </si>
  <si>
    <t>FACILITY MECHANICAL UPGRADE WEST BENISEDE</t>
  </si>
  <si>
    <t>OGI_WEST ENGINEERING</t>
  </si>
  <si>
    <t>Procure &amp; Install Saverpit Electric Submersible Pumps in Benisede; Construct diesel delivery line from storage tank to flowstation at Benisede; Restore helipad fence, using Citadel fence; Construct gang way to access overhead light fittings inside flowstation;  Replacement of Benisede Flowstation Bank1 flare tipDesign; Miscellaneous piping modifications &amp; valves replacement works in Benisede</t>
  </si>
  <si>
    <t>Procure &amp; Install Saverpit Electric Submersible Pumps in Benisede; Construct diesel delivery line from storage tank to flowstation at Benisede; Restore helipad fence, using Citadel fence; Construct gang way to access overhead light fittings inside flowstation;  Replacement of Benisede Flowstation Bank1 flare tipDesign; Miscellaneous piping modifications &amp; valves replacement works in BenisedeProcure &amp; Install Saverpit Electric Submersible Pumps in Escravos; Replacement of undersized HP separators LCV in Escravos; Replace damaged/corroded Escravos flare walk-way handrail and angle bars;  Install a functional fire alarm system and zone it to the fire panel to indicate locations of trigger detectors in accordance with BS EN 54-11:2001+A1:2006Install light along the flare walkway at Yokri; Instrument Air Compressor House: replace missing roof cladding at Yokri; Commision overhead water tank and link to station fire hydrant system at Northbank Flowstation; Redirect the horizontal Test separator controller step brace that is tack-welded to the oil outlet line ; Replace the existing CWI pump with EMSCO pump in Pump bay 3 at Yokri F/S; Reconstruct the dilapidated toilet for Estuary flowstationProcure &amp; Install Saverpit Electric Submersible Pumps in Opukush;  Construct drain pan in Opukushi to cover pipings outside pan coverage; Construct drain pan below LP separator;  Construct diesel delivery line from storage tank to flowstation at Opukushi; Replace 5pcs defective JIB cranes;  Install exhaust flapper on 4 no pump units.Replacement of undersized HP separators LCV in Otumara; Replace corroded sections of Test Separator 1 Support Structure at Otumara and Replace corroded and damaged drain pans within the Flow Station process areas at Otumara ; Sectional replacement of Otum clamped 2’’ saver pit discharge line to SV-1 (HSSE &amp; SP CFW audit action item) and Sectional replacement of leaking 2’’ saver pit discharge line from Otum tie-in pigging manifold to F/stn. saver pit; Replace Corroded ladder and broken wood fenders at the wellhead of  Otumara Well 19T, 51T, 7, 57, and 17 Repair damaged walkway from the FLB to the jetty at SagharaConstruct Helipad Citadel fence in Tunu; Construct gangway to access lighting fittings at the pump house in Tunu</t>
  </si>
  <si>
    <t>C.NG.PBW.IM.17.002</t>
  </si>
  <si>
    <t>FACILITY MECHANICAL UPGRADE WEST ESCRAVOS</t>
  </si>
  <si>
    <t>Procure &amp; Install Saverpit Electric Submersible Pumps in Escravos; Replacement of undersized HP separators LCV in Escravos; Replace damaged/corroded Escravos flare walk-way handrail and angle bars;  Install a functional fire alarm system and zone it to the fire panel to indicate locations of trigger detectors in accordance with BS EN 54-11:2001+A1:2006</t>
  </si>
  <si>
    <t>C.NG.PCW.DL.17.001</t>
  </si>
  <si>
    <t>C_FLDX_CWW_Z18</t>
  </si>
  <si>
    <t xml:space="preserve">Annual planned flowline replacement campaign in multiple fields in SPDC West for estimated 13 Conduits (about 20km)  including FIMS, New well hookups, STOG, replacements and repairs. Budget estimate includes Procurement of Linepipes, Coating, Construction and project management costs and are based on existing rates in contract agreements. Flowlines to be replaced are identified and ranked by Development, Operations and Projects teams on an annual basis. </t>
  </si>
  <si>
    <t>C.NG.PCW.DL.17.002</t>
  </si>
  <si>
    <t>C_FLDX_CWW_Z19</t>
  </si>
  <si>
    <t>Repair and replacement of circa 1.5km of vandalised Flowlines in various fields in SPDC West, to unlock potential and support production. Budget estimate covers cost of linepipes, coating, construction and project management and are based on rates in contract agreements. Scope includes:</t>
  </si>
  <si>
    <t>FACILITIES EMERGENCY REPAIR WORKS WEST</t>
  </si>
  <si>
    <t>-Procurement of 1.5km 4" &amp; 6" Line Pipes</t>
  </si>
  <si>
    <t>C.NG.PBW.DF.17.006</t>
  </si>
  <si>
    <t>SWAMP FLOW STATION EXTRA ORDINARY MAINTENANCE AT SPDC WEST LOCATIONS</t>
  </si>
  <si>
    <t>C_FLDX_WS1_Z16</t>
  </si>
  <si>
    <t>-3 layers PE Coating of  4" &amp; 6" Line Pipes</t>
  </si>
  <si>
    <t>-3 layers PE Coating of  4" &amp; 6" Line Pipes</t>
  </si>
  <si>
    <t>C.NG.PTW.NT.17.001</t>
  </si>
  <si>
    <t>ROADS AND CIVIL INFRASTRUCTURE IMPROVEMENT-FOT</t>
  </si>
  <si>
    <t>Rehabilitation/ Asphalting of 1.5KM Terminal Core Zone roads &amp; BOSS YARD; Tank Bundwall rehabilitation/resealing; Re-construction of core zone drainage network; Rehabilitation of  FT Jetty /Shoreline Protection; Rehabilitation of displaced piping supports; Construction of walkway for runway lighting fittings ROW; Concrete PAVING of sludge dump perimeter</t>
  </si>
  <si>
    <t>C.NG.PBW.IM.17.003</t>
  </si>
  <si>
    <t>FACILITY MECHANICAL UPGRADE WEST FORCADOS</t>
  </si>
  <si>
    <t>Install light along the flare walkway at Yokri; Instrument Air Compressor House: replace missing roof cladding at Yokri; Commision overhead water tank and link to station fire hydrant system at Northbank Flowstation; Redirect the horizontal Test separator controller step brace that is tack-welded to the oil outlet line ; Replace the existing CWI pump with EMSCO pump in Pump bay 3 at Yokri F/S; Reconstruct the dilapidated toilet for Estuary flowstation</t>
  </si>
  <si>
    <t>C.NG.PBW.IM.17.004</t>
  </si>
  <si>
    <t>FACILITY MECHANICAL UPGRADE WEST OPUKUSH</t>
  </si>
  <si>
    <t>Procure &amp; Install Saverpit Electric Submersible Pumps in Opukush;  Construct drain pan in Opukushi to cover pipings outside pan coverage; Construct drain pan below LP separator;  Construct diesel delivery line from storage tank to flowstation at Opukushi; Replace 5pcs defective JIB cranes;  Install exhaust flapper on 4 no pump units.</t>
  </si>
  <si>
    <t>C.NG.PBW.IM.17.005</t>
  </si>
  <si>
    <t>FACILITY MECHANICAL UPGRADE WEST OTUMARA</t>
  </si>
  <si>
    <t xml:space="preserve">Replacement of undersized HP separators LCV in Otumara; Replace corroded sections of Test Separator 1 Support Structure at Otumara and Replace corroded and damaged drain pans within the Flow Station process areas at Otumara ; Sectional replacement of Otum clamped 2’’ saver pit discharge line to SV-1 (HSSE &amp; SP CFW audit action item) and Sectional replacement of leaking 2’’ saver pit discharge line from Otum tie-in pigging manifold to F/stn. saver pit; Replace Corroded ladder and broken wood fenders at the wellhead of  Otumara Well 19T, 51T, 7, 57, and 17 </t>
  </si>
  <si>
    <t>C.NG.PBW.IM.17.006</t>
  </si>
  <si>
    <t>FACILITY MECHANICAL UPGRADE WEST SAGHARA</t>
  </si>
  <si>
    <t>C_SAGR_WS3_Z17</t>
  </si>
  <si>
    <t>Repair damaged walkway from the FLB to the jetty at Saghara</t>
  </si>
  <si>
    <t>C.NG.PBW.IM.17.007</t>
  </si>
  <si>
    <t>FACILITY MECHANICAL UPGRADE WEST TUNU</t>
  </si>
  <si>
    <t>C_TUNU_WS3_Z17</t>
  </si>
  <si>
    <t>Construct Helipad Citadel fence in Tunu; Construct gangway to access lighting fittings at the pump house in Tunu</t>
  </si>
  <si>
    <t>BONNY TERMINAL TANK REHAB WORKS</t>
  </si>
  <si>
    <t>Terminal Works</t>
  </si>
  <si>
    <t>Rehabilitation of Tanks 5, 8,13 and 12 at BOGT</t>
  </si>
  <si>
    <t>FORCADOS TERMINAL TANK REHAB WORKS</t>
  </si>
  <si>
    <t>Rehabilitation of Tanks 201,205,1020 and 101 at FOT</t>
  </si>
  <si>
    <t>C.NG.PTE.NT.17.003</t>
  </si>
  <si>
    <t>BNAG DEBOTTLENECKING PROJECT</t>
  </si>
  <si>
    <t>BONNY NAG DEBOTTLENECKING</t>
  </si>
  <si>
    <t>Procure long lead items and alll other materials, Civil foundation, piping support works, mechanical piping works, vessel works, electrical works , instrument works, fabication and installation</t>
  </si>
  <si>
    <t>C.NG.PAE.IM.17.020</t>
  </si>
  <si>
    <t>COMPACT PROVER INSTALLATION IN VARIOUS SPDC LOCATIONS</t>
  </si>
  <si>
    <t>Installation of compact provers in various Flowstations excluding those covered by SSAGS project, ROCI Upgrade and flow stations with production capacities below 5kbopd</t>
  </si>
  <si>
    <t>BRASS FERTILIZER GAS SUPPLY (BUBOUWE BOU</t>
  </si>
  <si>
    <t>C.NG.PCW.DL.17.004</t>
  </si>
  <si>
    <t>BUBBD30W31  FLOWLINES</t>
  </si>
  <si>
    <t>New_BUBBD30W31 _FL</t>
  </si>
  <si>
    <t>SOUTHERN SWAMP AGS PLUS_STEP 2</t>
  </si>
  <si>
    <t>C.NG.PCW.DL.17.003</t>
  </si>
  <si>
    <t>BENISEDE EAUA  FLOWLINES</t>
  </si>
  <si>
    <t>New_BENISEDE EAUA_FL</t>
  </si>
  <si>
    <t>BENISEDE EAUA FLOWLINES</t>
  </si>
  <si>
    <t>C.NG.PCW.DL.17.005</t>
  </si>
  <si>
    <t>TUNUCKSE3  FLOWLINES</t>
  </si>
  <si>
    <t>New_TUNUCKSE3_FL</t>
  </si>
  <si>
    <t>C_OPSE_OIL_Z11</t>
  </si>
  <si>
    <t>CLAMPING AND REPAIRS OF MINOR FLOWLINE LEAKS AND REPAIRS IN LAND &amp; SWAMP</t>
  </si>
  <si>
    <t>CLAMPING AND REPAIRS OF MINOR FLOWLINE LEAKS AND REPAIRS IN SWAMP</t>
  </si>
  <si>
    <t>PNTESURFACEENGINEERING</t>
  </si>
  <si>
    <t>PNTEU UTILITY SERVICES</t>
  </si>
  <si>
    <t xml:space="preserve">PNTEE - ENGINEERING HUB - EAST          </t>
  </si>
  <si>
    <t>DMP GENERAL PROJECT SERVICES HOLDING ACC</t>
  </si>
  <si>
    <t>REPLACEMENT OF FLARE TIP &amp; RIS OBIGBO</t>
  </si>
  <si>
    <t>FACILITY MECHANICAL UPGRADE WEST - ESCRAVOS BEACH</t>
  </si>
  <si>
    <t>NEMC VRLP-4 (EX WBLR-2) - FLOWLINE</t>
  </si>
  <si>
    <t>FLOWLINES EAST - PLANNED REPLACEMENT EAST</t>
  </si>
  <si>
    <t>FLOWLINES EAST - PLANNED REPLACEMENT AT OGUTA</t>
  </si>
  <si>
    <t>FLOWLINES EAST - PLANNED REPLACEMENT AT AHIA</t>
  </si>
  <si>
    <t>FLOWLINES EAST - PLANNED REPLACEMENT AT OBELE</t>
  </si>
  <si>
    <t>FLOWLINES EAST - PLANNED REPLACEMENT AT KOLO CREEK</t>
  </si>
  <si>
    <t>FLOWLINES EAST - VANDALISED F/L REPL EAST</t>
  </si>
  <si>
    <t>FLOWLINES EAST - PLANNED REPLACEMENT AGBADA</t>
  </si>
  <si>
    <t>FLOWLINES EAST - VANDALISED F/L REPLACEMENT IN OBELE</t>
  </si>
  <si>
    <t>ENVIRONMENTAL UPGRADE &amp; PSBR EAST</t>
  </si>
  <si>
    <t>CORPORATE SAVER PIT IMPROVEMENT_EAST</t>
  </si>
  <si>
    <t>CORPORATE SAVER PIT IMPROVEMENT_IMO RIVER</t>
  </si>
  <si>
    <t>BONNY FLOWLINE CAMPAIGN (HK UP)</t>
  </si>
  <si>
    <t>GBARAN CPF-GLYCOL REBOILER PIPING REPLACEMENT</t>
  </si>
  <si>
    <t>LIFTING GANTRIES AT AGBADA AGG PLANT</t>
  </si>
  <si>
    <t>WELLHEAD CELLAR PIT/WORKING PLATFORM UPGRADE_OML 21</t>
  </si>
  <si>
    <t>IG-IA CONVERSION AT UMUECHEM</t>
  </si>
  <si>
    <t>IG-IA CONVERSION AT NKALI</t>
  </si>
  <si>
    <t>IG-IA CONVERSION AT OBELLE</t>
  </si>
  <si>
    <t>GBARAN CPF PIPING CORROSING WORKS</t>
  </si>
  <si>
    <t>INSTALLATION OF LIFTING GANTRIES AT AGBADA AGG PLANT</t>
  </si>
  <si>
    <t>IG-IA CONVERSION RUMUEKPE</t>
  </si>
  <si>
    <t>INSTRUMENT UPGRADE EAST AT DIEBU CREEK</t>
  </si>
  <si>
    <t>GTS1 - EGGS2 LOOPLINE WORKS</t>
  </si>
  <si>
    <t>INSTALLATION OF CRUDE/CONDENSATE OFFLOADING FACILITY SOKU</t>
  </si>
  <si>
    <t>SWAMP FLOW STATION EXTRA ORDINARY MAINTAINANCE AT SPDC WEST LOCATIONS</t>
  </si>
  <si>
    <t>NCTL FLOWLINES REPLACEMENT</t>
  </si>
  <si>
    <t xml:space="preserve">PROCURE AND CONSTRUCTION - FLOWLINES    </t>
  </si>
  <si>
    <t>FLOWLINES EAST - PLANNED REPLACEMENT SOKU</t>
  </si>
  <si>
    <t>FLOWLINES EAST - VANDALISED F/L REPLACEMENT IN SOKU</t>
  </si>
  <si>
    <t>ENVIRONMENTAL UPGRADE BELEMA</t>
  </si>
  <si>
    <t>MECHANICAL UPGRADE WORKS SOKU GP</t>
  </si>
  <si>
    <t>REHAB OF VANDALISED</t>
  </si>
  <si>
    <t>FLOWLINES  WEST - PLANNED REPLACEMENT_ESCRAVOS BEACH</t>
  </si>
  <si>
    <t>FLOWLINES  WEST - PLANNED REPLACEMENT_OML 43</t>
  </si>
  <si>
    <t>FLOWLINES  WEST - PLANNED REPLACEMENT OTUMARA</t>
  </si>
  <si>
    <t>FACILITY MECHANICAL UPGRADE WEST FORCADOS-YOKRI, ESTUARY, SOUTHBANK, NORTHBANK)</t>
  </si>
  <si>
    <t>FACILITY MECHANICAL UPGRADE WEST - OGBOTOBO</t>
  </si>
  <si>
    <t>FLOWLINES EAST - PLANNED REPLACEMENT IMO RIVER</t>
  </si>
  <si>
    <t>FLOWLINES EAST - VANDALISED F/L REPLACEMENT IN IMO RIVER</t>
  </si>
  <si>
    <t>FLOWLINES EAST - PLANNED REPLACEMENT BONNY</t>
  </si>
  <si>
    <t>CORPORATE SAVER PIT IMPROVEMENT_BONNY</t>
  </si>
  <si>
    <t>ELECTRICAL FACILITY UPGRADE EAST AT NKALI</t>
  </si>
  <si>
    <t>FLOWLINES  WEST - PLANNED REPLACEMENT</t>
  </si>
  <si>
    <t>FLOWLINES  WEST - PLANNED REPLACEMENT OPUKUSHI</t>
  </si>
  <si>
    <t>FACILITY MECHANICAL UPGRADE WEST- BENESEDE</t>
  </si>
  <si>
    <t>FACILITY MECHANICAL UPGRADE WEST, OPOKUNU NORTH</t>
  </si>
  <si>
    <t>BONNY MECHANICAL UPGRADE AND INTEGRITY FIX</t>
  </si>
  <si>
    <t>FACILITIES INTEGRITY/ROADS &amp; CIVIL INFRASTRUCTURE IMPROVEMENT/ UPGRADE AT BOT BONNY</t>
  </si>
  <si>
    <t>FACILITIES INTEGRITY IMPROVEMENT/ UPGRADE - FOT FORCADOS</t>
  </si>
  <si>
    <t>ROADS AND CIVIL INFRASTRUCTURE IMPROVEMENT - FOT</t>
  </si>
  <si>
    <t>FLOWLINEREPLACEMENT -EAST</t>
  </si>
  <si>
    <t xml:space="preserve">FACILITY MECHANICAL                     </t>
  </si>
  <si>
    <t xml:space="preserve">BUNDWALL WEST                           </t>
  </si>
  <si>
    <t xml:space="preserve">CONSTRUCT AND PRE- COMMISSION           </t>
  </si>
  <si>
    <t>MAJOR PROJECT (Sub Activity Entity)</t>
  </si>
  <si>
    <t>Major Project (Activity Entity)</t>
  </si>
  <si>
    <t>2017 NAPIMS PROPOSED BUDGET SN</t>
  </si>
  <si>
    <t>2017 NAPIMS PROPOSED BUDGET S$</t>
  </si>
  <si>
    <t>2017 NAPIMS PROPOSED BUDGET F$</t>
  </si>
  <si>
    <t>2017 NAPIMS SUPPORTED BUDGET SN</t>
  </si>
  <si>
    <t>2017 NAPIMS SUPPORTED BUDGET S$</t>
  </si>
  <si>
    <t>2017 NAPIMS SUPPORTED BUDGET F$</t>
  </si>
  <si>
    <t>YTD PHASED Q1 FYLE F$</t>
  </si>
  <si>
    <t>SS YTD PHASED Q1 FYLE F$</t>
  </si>
  <si>
    <t>SS OP16  F$</t>
  </si>
  <si>
    <t>SS YTD OP16 F$</t>
  </si>
  <si>
    <t>SS MONTH OP16 F$</t>
  </si>
  <si>
    <t>TOTAL TGT PHASING %</t>
  </si>
  <si>
    <t>SS TGT JAN</t>
  </si>
  <si>
    <t>SS TGT FEB</t>
  </si>
  <si>
    <t>SS TGT MAR</t>
  </si>
  <si>
    <t>SS TGT APR</t>
  </si>
  <si>
    <t>SS TGT MAY</t>
  </si>
  <si>
    <t>SS TGT JUN</t>
  </si>
  <si>
    <t>SS TGT JUL</t>
  </si>
  <si>
    <t>SS TGT AUG</t>
  </si>
  <si>
    <t>SS TGT SEP</t>
  </si>
  <si>
    <t>SS TGT OCT</t>
  </si>
  <si>
    <t>SS TGT NOV</t>
  </si>
  <si>
    <t>SS TGT DEC</t>
  </si>
  <si>
    <t>2017 NAPIMS PROPOSED BUDGET WORKSCOPE (PER ROLLUP CODE)</t>
  </si>
  <si>
    <t>PROJECT FINANCE</t>
  </si>
  <si>
    <t>MBANEFO, DUBEM</t>
  </si>
  <si>
    <t>C.NG.PTE.DF.16.001</t>
  </si>
  <si>
    <t>Swamp flow station extra ordinary maintainance at SPDC East Locations</t>
  </si>
  <si>
    <t>YTD OP16 F$</t>
  </si>
  <si>
    <t>YTD TGT%</t>
  </si>
  <si>
    <t>C.NG.PAE.DL.16.003</t>
  </si>
  <si>
    <t>Flowlines East - Planned Replacement at</t>
  </si>
  <si>
    <t>YTD PHASED 2017 NAPIMS SUPPORTED BUDGET F$</t>
  </si>
  <si>
    <t>C.NG.AFS.DL.17.014</t>
  </si>
  <si>
    <t>BONNY TERMINAL FACILITIES</t>
  </si>
  <si>
    <t>PROPOSED Q2 FYLE SN</t>
  </si>
  <si>
    <t>PROPOSED Q2 FYLE S$</t>
  </si>
  <si>
    <t>PROPOSED Q2 FYLE F$ @ N305/$</t>
  </si>
  <si>
    <t>VARIANCE COMMENTARY</t>
  </si>
  <si>
    <t>PROPOSED Q2 FYLE F$ vs APPROVED OP16 F$</t>
  </si>
  <si>
    <t>Exchange rate difference</t>
  </si>
  <si>
    <t xml:space="preserve">Cost takeout per cadence deep dive. </t>
  </si>
  <si>
    <t xml:space="preserve">Budget dropped per cadence deep dive outcome. </t>
  </si>
  <si>
    <t xml:space="preserve">Budget dropped per cadence deep dive. </t>
  </si>
  <si>
    <t xml:space="preserve">F$170K dropped from Design per cadence deep dive. </t>
  </si>
  <si>
    <t>F$1mln cost takeout per cadence deep dive, re Benek's legacy payment. Balance is exchange rate difference.</t>
  </si>
  <si>
    <t xml:space="preserve">F$150K cost takeout per cadence deep dive. </t>
  </si>
  <si>
    <t xml:space="preserve">Proportionate cost takeout per cadence deep dive. </t>
  </si>
  <si>
    <t xml:space="preserve">Potential amount of F$908k for soku condensate to NCTL metering dropped per cadence deep dive. </t>
  </si>
  <si>
    <t xml:space="preserve">Budget dropped per asset team advice from cadence deep dive. Asset team to redefine opportunity.  </t>
  </si>
  <si>
    <t>Budget dropped as advised by Asset, from cadence deep dive. Asset team requested to re-confirm decision.</t>
  </si>
  <si>
    <t>Cost takeout per cadence deep dive. $50k savings realised from change in design philosophy from Electrical to Diaphragm pump</t>
  </si>
  <si>
    <t>Cost takeout per cadence deep dive. To recognise scope covered under AF.</t>
  </si>
  <si>
    <t xml:space="preserve">Afremo A&amp;B asset  integrity work ongoing, but F$862k is required to complete the ongoing activity: F$702k for JUB and Support boats services and F$160k for Boat Landing Fenders.
The fund can be sourced from the total saving of F$1.258mln dropped from below budget centers:
C.NG.PBW.IM.17.001 (F$50k), C.NG.PBW.IM.17.004 (F$50K), C.NG.PBW.IM.17.005 (F$50k); C.NG.PBW.IM.17.006 (F$108k) and C.NG.PCW.DL.17.001 (F$1mln)
Asset team has supported this budget swap.  
</t>
  </si>
  <si>
    <t>Difference between proposed Q2 LE and OP16 is Cadence cost take out banked in Q1 LE.</t>
  </si>
  <si>
    <t>TEAM</t>
  </si>
  <si>
    <t>TEAM FUNDING</t>
  </si>
  <si>
    <t>PROJECT</t>
  </si>
  <si>
    <t>Asset Eng</t>
  </si>
  <si>
    <t>IG-IA Conversion</t>
  </si>
  <si>
    <t>Fac Mech Upgrade</t>
  </si>
  <si>
    <t>Corp Saver pit</t>
  </si>
  <si>
    <t>Elect. Fac. Upgrade</t>
  </si>
  <si>
    <t>Bundwall</t>
  </si>
  <si>
    <t>Swamp F/S repairs</t>
  </si>
  <si>
    <t>Instrument Upgrade</t>
  </si>
  <si>
    <t>Fac Intergrity Improv</t>
  </si>
  <si>
    <t>Other Capex</t>
  </si>
  <si>
    <t>Flowlines</t>
  </si>
  <si>
    <t>Flares</t>
  </si>
  <si>
    <t>Bonny Terminal works</t>
  </si>
  <si>
    <t>Forcados Terminal</t>
  </si>
  <si>
    <t>Compact Prover Installation</t>
  </si>
  <si>
    <t>Opex</t>
  </si>
  <si>
    <t>Environmental Upgrade</t>
  </si>
  <si>
    <t>EGGS2 TO GTS1 CROSS OVER LINE</t>
  </si>
  <si>
    <t>Mechanical Upgrade</t>
  </si>
  <si>
    <t>Bundwall East</t>
  </si>
  <si>
    <t>Bonny terminal eng works</t>
  </si>
  <si>
    <t>PROPOSED Q2 LE vs APPROVED Q1 FYLE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</si>
</sst>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4"/>
      <color theme="1"/>
      <name val="Calibri"/>
      <family val="2"/>
      <scheme val="minor"/>
    </font>
  </fonts>
  <fills count="9">
    <fill>
      <patternFill patternType="none"/>
    </fill>
    <fill>
      <patternFill patternType="gray125"/>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00FF00"/>
        <bgColor indexed="64"/>
      </patternFill>
    </fill>
  </fills>
  <borders count="6">
    <border>
      <left/>
      <right/>
      <top/>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medium">
        <color indexed="64"/>
      </top>
      <bottom style="medium">
        <color indexed="64"/>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1" fillId="4" borderId="1" xfId="0" applyFont="1" applyFill="1" applyBorder="1" applyAlignment="1">
      <alignment horizontal="left"/>
    </xf>
    <xf numFmtId="49"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164" fontId="3" fillId="3" borderId="1" xfId="1" applyNumberFormat="1" applyFont="1" applyFill="1" applyBorder="1" applyAlignment="1">
      <alignment horizontal="center" vertical="center" wrapText="1"/>
    </xf>
    <xf numFmtId="9" fontId="3" fillId="3" borderId="1" xfId="2" applyFont="1" applyFill="1" applyBorder="1" applyAlignment="1">
      <alignment horizontal="center" vertical="center" wrapText="1"/>
    </xf>
    <xf numFmtId="0" fontId="3" fillId="3" borderId="1" xfId="0" applyFont="1" applyFill="1" applyBorder="1" applyAlignment="1">
      <alignment horizontal="center" vertical="center"/>
    </xf>
    <xf numFmtId="0" fontId="0" fillId="4" borderId="1" xfId="0" applyFill="1" applyBorder="1"/>
    <xf numFmtId="38" fontId="0" fillId="0" borderId="1" xfId="1" applyNumberFormat="1" applyFont="1" applyFill="1" applyBorder="1" applyAlignment="1">
      <alignment horizontal="right"/>
    </xf>
    <xf numFmtId="38" fontId="0" fillId="0" borderId="1" xfId="0" applyNumberFormat="1" applyFill="1" applyBorder="1" applyAlignment="1">
      <alignment horizontal="right"/>
    </xf>
    <xf numFmtId="38" fontId="0" fillId="0" borderId="1" xfId="1" applyNumberFormat="1" applyFont="1" applyFill="1" applyBorder="1"/>
    <xf numFmtId="9" fontId="0" fillId="0" borderId="1" xfId="2" applyFont="1" applyFill="1" applyBorder="1" applyAlignment="1">
      <alignment horizontal="right"/>
    </xf>
    <xf numFmtId="38" fontId="0" fillId="0" borderId="1" xfId="0" applyNumberFormat="1" applyFill="1" applyBorder="1"/>
    <xf numFmtId="9" fontId="1" fillId="0" borderId="1" xfId="2" applyFont="1" applyFill="1" applyBorder="1" applyAlignment="1">
      <alignment horizontal="right"/>
    </xf>
    <xf numFmtId="38" fontId="0" fillId="0" borderId="1" xfId="2" applyNumberFormat="1" applyFont="1" applyFill="1" applyBorder="1" applyAlignment="1">
      <alignment horizontal="right"/>
    </xf>
    <xf numFmtId="0" fontId="0" fillId="0" borderId="1" xfId="0" applyBorder="1"/>
    <xf numFmtId="0" fontId="0" fillId="0" borderId="1" xfId="0" applyBorder="1" applyAlignment="1">
      <alignment horizontal="left"/>
    </xf>
    <xf numFmtId="38" fontId="2" fillId="0" borderId="1" xfId="1" applyNumberFormat="1" applyFont="1" applyBorder="1"/>
    <xf numFmtId="38" fontId="0" fillId="4" borderId="1" xfId="0" applyNumberFormat="1" applyFill="1" applyBorder="1"/>
    <xf numFmtId="9" fontId="0" fillId="0" borderId="1" xfId="0" applyNumberFormat="1" applyBorder="1"/>
    <xf numFmtId="0" fontId="0" fillId="0" borderId="0" xfId="0" applyAlignment="1">
      <alignment horizontal="left"/>
    </xf>
    <xf numFmtId="164" fontId="0" fillId="0" borderId="0" xfId="1" applyNumberFormat="1" applyFont="1"/>
    <xf numFmtId="9" fontId="0" fillId="0" borderId="1" xfId="2" applyFont="1" applyFill="1" applyBorder="1"/>
    <xf numFmtId="38" fontId="0" fillId="0" borderId="1" xfId="2" applyNumberFormat="1" applyFont="1" applyFill="1" applyBorder="1"/>
    <xf numFmtId="38" fontId="0" fillId="0" borderId="0" xfId="0" applyNumberFormat="1"/>
    <xf numFmtId="0" fontId="0" fillId="3" borderId="1" xfId="0" applyFill="1" applyBorder="1"/>
    <xf numFmtId="164" fontId="3" fillId="5" borderId="1" xfId="1" applyNumberFormat="1" applyFont="1" applyFill="1" applyBorder="1" applyAlignment="1">
      <alignment horizontal="center" vertical="center" wrapText="1"/>
    </xf>
    <xf numFmtId="164" fontId="3" fillId="4" borderId="1" xfId="1" applyNumberFormat="1" applyFont="1" applyFill="1" applyBorder="1" applyAlignment="1">
      <alignment horizontal="center" vertical="center" wrapText="1"/>
    </xf>
    <xf numFmtId="38" fontId="0" fillId="5" borderId="1" xfId="2" applyNumberFormat="1" applyFont="1" applyFill="1" applyBorder="1"/>
    <xf numFmtId="38" fontId="0" fillId="4" borderId="1" xfId="1" applyNumberFormat="1" applyFont="1" applyFill="1" applyBorder="1"/>
    <xf numFmtId="38" fontId="2" fillId="5" borderId="1" xfId="1" applyNumberFormat="1" applyFont="1" applyFill="1" applyBorder="1"/>
    <xf numFmtId="38" fontId="0" fillId="5" borderId="1" xfId="2" applyNumberFormat="1" applyFont="1" applyFill="1" applyBorder="1" applyAlignment="1">
      <alignment wrapText="1"/>
    </xf>
    <xf numFmtId="0" fontId="3" fillId="5" borderId="1" xfId="0" applyFont="1" applyFill="1" applyBorder="1" applyAlignment="1">
      <alignment horizontal="left" vertical="center" wrapText="1"/>
    </xf>
    <xf numFmtId="0" fontId="0" fillId="0" borderId="1" xfId="0" applyFill="1" applyBorder="1"/>
    <xf numFmtId="9" fontId="0" fillId="0" borderId="0" xfId="2" applyFont="1"/>
    <xf numFmtId="43" fontId="0" fillId="0" borderId="0" xfId="0" applyNumberFormat="1"/>
    <xf numFmtId="43" fontId="0" fillId="0" borderId="0" xfId="1" applyFont="1"/>
    <xf numFmtId="164" fontId="0" fillId="0" borderId="0" xfId="0" applyNumberFormat="1"/>
    <xf numFmtId="38" fontId="2" fillId="5" borderId="3" xfId="1" applyNumberFormat="1" applyFont="1" applyFill="1" applyBorder="1"/>
    <xf numFmtId="38" fontId="2" fillId="5" borderId="4" xfId="1" applyNumberFormat="1" applyFont="1" applyFill="1" applyBorder="1"/>
    <xf numFmtId="38" fontId="0" fillId="4" borderId="5" xfId="1" applyNumberFormat="1" applyFont="1" applyFill="1" applyBorder="1"/>
    <xf numFmtId="38" fontId="2" fillId="6" borderId="2" xfId="1" applyNumberFormat="1" applyFont="1" applyFill="1" applyBorder="1"/>
    <xf numFmtId="164" fontId="3" fillId="6" borderId="1" xfId="1" applyNumberFormat="1" applyFont="1" applyFill="1" applyBorder="1" applyAlignment="1">
      <alignment horizontal="center" vertical="center" wrapText="1"/>
    </xf>
    <xf numFmtId="164" fontId="3" fillId="7" borderId="1" xfId="1" applyNumberFormat="1" applyFont="1" applyFill="1" applyBorder="1" applyAlignment="1">
      <alignment horizontal="center" vertical="center" wrapText="1"/>
    </xf>
    <xf numFmtId="38" fontId="2" fillId="7" borderId="1" xfId="1" applyNumberFormat="1" applyFont="1" applyFill="1" applyBorder="1"/>
    <xf numFmtId="0" fontId="4" fillId="8" borderId="1" xfId="0" applyFont="1" applyFill="1" applyBorder="1"/>
    <xf numFmtId="38" fontId="4" fillId="8" borderId="1" xfId="1" applyNumberFormat="1" applyFont="1" applyFill="1" applyBorder="1" applyAlignment="1">
      <alignment horizontal="right"/>
    </xf>
    <xf numFmtId="38" fontId="4" fillId="8" borderId="1" xfId="0" applyNumberFormat="1" applyFont="1" applyFill="1" applyBorder="1" applyAlignment="1">
      <alignment horizontal="right"/>
    </xf>
    <xf numFmtId="38" fontId="4" fillId="8" borderId="1" xfId="1" applyNumberFormat="1" applyFont="1" applyFill="1" applyBorder="1"/>
    <xf numFmtId="9" fontId="4" fillId="8" borderId="1" xfId="2" applyFont="1" applyFill="1" applyBorder="1" applyAlignment="1">
      <alignment horizontal="right"/>
    </xf>
    <xf numFmtId="9" fontId="4" fillId="8" borderId="1" xfId="2" applyFont="1" applyFill="1" applyBorder="1"/>
    <xf numFmtId="38" fontId="4" fillId="8" borderId="1" xfId="2" applyNumberFormat="1" applyFont="1" applyFill="1" applyBorder="1"/>
    <xf numFmtId="38" fontId="4" fillId="8" borderId="1" xfId="0" applyNumberFormat="1" applyFont="1" applyFill="1" applyBorder="1"/>
    <xf numFmtId="0" fontId="4" fillId="8" borderId="0" xfId="0" applyFont="1" applyFill="1"/>
    <xf numFmtId="0" fontId="0" fillId="4" borderId="1" xfId="0" applyFont="1" applyFill="1" applyBorder="1"/>
    <xf numFmtId="0" fontId="0" fillId="0" borderId="1" xfId="0" applyFont="1" applyFill="1" applyBorder="1"/>
    <xf numFmtId="38" fontId="1" fillId="4" borderId="1" xfId="1" applyNumberFormat="1" applyFont="1" applyFill="1" applyBorder="1"/>
    <xf numFmtId="38" fontId="1" fillId="0" borderId="1" xfId="1" applyNumberFormat="1" applyFont="1" applyFill="1" applyBorder="1" applyAlignment="1">
      <alignment horizontal="right"/>
    </xf>
    <xf numFmtId="38" fontId="0" fillId="0" borderId="1" xfId="0" applyNumberFormat="1" applyFont="1" applyFill="1" applyBorder="1" applyAlignment="1">
      <alignment horizontal="right"/>
    </xf>
    <xf numFmtId="38" fontId="1" fillId="0" borderId="1" xfId="1" applyNumberFormat="1" applyFont="1" applyFill="1" applyBorder="1"/>
    <xf numFmtId="9" fontId="1" fillId="0" borderId="1" xfId="2" applyFont="1" applyFill="1" applyBorder="1"/>
    <xf numFmtId="38" fontId="1" fillId="0" borderId="1" xfId="2" applyNumberFormat="1" applyFont="1" applyFill="1" applyBorder="1"/>
    <xf numFmtId="38" fontId="0" fillId="0" borderId="1" xfId="0" applyNumberFormat="1" applyFont="1" applyFill="1" applyBorder="1"/>
    <xf numFmtId="0" fontId="0" fillId="0" borderId="0" xfId="0" applyFont="1" applyFill="1"/>
    <xf numFmtId="38" fontId="1" fillId="5" borderId="1" xfId="2" applyNumberFormat="1" applyFont="1" applyFill="1" applyBorder="1"/>
  </cellXfs>
  <cellStyles count="3">
    <cellStyle name="Comma" xfId="1" builtinId="3"/>
    <cellStyle name="Normal" xfId="0" builtinId="0"/>
    <cellStyle name="Percent" xfId="2" builtinId="5"/>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CHIBUZO.ONUMADU@SHELL.COM" TargetMode="External"/><Relationship Id="rId3" Type="http://schemas.openxmlformats.org/officeDocument/2006/relationships/hyperlink" Target="mailto:CHIBUZO.ONUMADU@SHELL.COM" TargetMode="External"/><Relationship Id="rId7" Type="http://schemas.openxmlformats.org/officeDocument/2006/relationships/hyperlink" Target="mailto:CHIBUZO.ONUMADU@SHELL.COM" TargetMode="External"/><Relationship Id="rId12" Type="http://schemas.openxmlformats.org/officeDocument/2006/relationships/printerSettings" Target="../printerSettings/printerSettings1.bin"/><Relationship Id="rId2" Type="http://schemas.openxmlformats.org/officeDocument/2006/relationships/hyperlink" Target="mailto:CHIBUZO.ONUMADU@SHELL.COM" TargetMode="External"/><Relationship Id="rId1" Type="http://schemas.openxmlformats.org/officeDocument/2006/relationships/hyperlink" Target="mailto:CHIBUZO.ONUMADU@SHELL.COM" TargetMode="External"/><Relationship Id="rId6" Type="http://schemas.openxmlformats.org/officeDocument/2006/relationships/hyperlink" Target="mailto:CHIBUZO.ONUMADU@SHELL.COM" TargetMode="External"/><Relationship Id="rId11" Type="http://schemas.openxmlformats.org/officeDocument/2006/relationships/hyperlink" Target="mailto:GILDA.CHIME@SHELL.COM" TargetMode="External"/><Relationship Id="rId5" Type="http://schemas.openxmlformats.org/officeDocument/2006/relationships/hyperlink" Target="mailto:CHIBUZO.ONUMADU@SHELL.COM" TargetMode="External"/><Relationship Id="rId10" Type="http://schemas.openxmlformats.org/officeDocument/2006/relationships/hyperlink" Target="mailto:HYGINUS.ONUEGBU@SHELL.COM" TargetMode="External"/><Relationship Id="rId4" Type="http://schemas.openxmlformats.org/officeDocument/2006/relationships/hyperlink" Target="mailto:TUNJI.SOMEFUN@SHELL.COM" TargetMode="External"/><Relationship Id="rId9" Type="http://schemas.openxmlformats.org/officeDocument/2006/relationships/hyperlink" Target="mailto:CHIBUZO.ONUMADU@SHEL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222"/>
  <sheetViews>
    <sheetView showGridLines="0" tabSelected="1" zoomScale="80" zoomScaleNormal="80" workbookViewId="0">
      <pane xSplit="2" ySplit="1" topLeftCell="C13" activePane="bottomRight" state="frozen"/>
      <selection pane="topRight" activeCell="C1" sqref="C1"/>
      <selection pane="bottomLeft" activeCell="A2" sqref="A2"/>
      <selection pane="bottomRight" activeCell="F36" sqref="F36"/>
    </sheetView>
  </sheetViews>
  <sheetFormatPr defaultRowHeight="15" outlineLevelCol="1" x14ac:dyDescent="0.25"/>
  <cols>
    <col min="1" max="1" width="25.7109375" customWidth="1"/>
    <col min="2" max="2" width="26.7109375" customWidth="1"/>
    <col min="3" max="3" width="19" customWidth="1"/>
    <col min="4" max="5" width="19.140625" customWidth="1"/>
    <col min="6" max="6" width="19.42578125" customWidth="1"/>
    <col min="7" max="7" width="16.28515625" customWidth="1"/>
    <col min="8" max="8" width="18.42578125" customWidth="1"/>
    <col min="9" max="9" width="9.85546875" customWidth="1" outlineLevel="1"/>
    <col min="10" max="10" width="31.140625" style="21" customWidth="1" outlineLevel="1" collapsed="1"/>
    <col min="11" max="11" width="53.7109375" customWidth="1" outlineLevel="1"/>
    <col min="12" max="12" width="8.5703125" style="21" customWidth="1"/>
    <col min="13" max="13" width="9" style="21" customWidth="1" outlineLevel="1"/>
    <col min="14" max="14" width="11" customWidth="1" outlineLevel="1"/>
    <col min="15" max="16" width="15.28515625" customWidth="1" outlineLevel="1"/>
    <col min="17" max="17" width="17.140625" customWidth="1" outlineLevel="1"/>
    <col min="18" max="18" width="16.28515625" customWidth="1" outlineLevel="1"/>
    <col min="19" max="19" width="45.42578125" customWidth="1" outlineLevel="1"/>
    <col min="20" max="20" width="13.5703125" customWidth="1" outlineLevel="1"/>
    <col min="21" max="21" width="42.140625" customWidth="1" outlineLevel="1"/>
    <col min="22" max="22" width="16.28515625" customWidth="1" outlineLevel="1"/>
    <col min="23" max="23" width="32.5703125" customWidth="1" outlineLevel="1"/>
    <col min="24" max="24" width="11.28515625" customWidth="1" outlineLevel="1"/>
    <col min="25" max="25" width="10" customWidth="1" outlineLevel="1"/>
    <col min="26" max="26" width="21.140625" customWidth="1" outlineLevel="1"/>
    <col min="27" max="27" width="33.42578125" customWidth="1" outlineLevel="1"/>
    <col min="28" max="28" width="36" customWidth="1" outlineLevel="1"/>
    <col min="29" max="29" width="23.28515625" customWidth="1" outlineLevel="1"/>
    <col min="30" max="30" width="37.7109375" customWidth="1" outlineLevel="1"/>
    <col min="31" max="32" width="29.5703125" customWidth="1" outlineLevel="1"/>
    <col min="33" max="33" width="15.5703125" customWidth="1" outlineLevel="1" collapsed="1"/>
    <col min="34" max="34" width="15.5703125" customWidth="1" outlineLevel="1"/>
    <col min="35" max="35" width="16.85546875" customWidth="1" outlineLevel="1"/>
    <col min="36" max="36" width="15.42578125" customWidth="1" outlineLevel="1"/>
    <col min="37" max="37" width="15.5703125" customWidth="1" outlineLevel="1"/>
    <col min="38" max="38" width="17.85546875" customWidth="1"/>
    <col min="39" max="39" width="17.7109375" customWidth="1"/>
    <col min="40" max="40" width="17.28515625" style="22" customWidth="1"/>
    <col min="41" max="41" width="35.5703125" customWidth="1"/>
    <col min="42" max="42" width="26.42578125" customWidth="1" outlineLevel="1"/>
    <col min="43" max="43" width="15.85546875" customWidth="1" outlineLevel="1"/>
    <col min="44" max="44" width="16.28515625" customWidth="1" outlineLevel="1"/>
    <col min="45" max="45" width="47" customWidth="1" outlineLevel="1"/>
    <col min="46" max="46" width="17.28515625" customWidth="1" outlineLevel="1"/>
    <col min="47" max="47" width="15.85546875" customWidth="1" outlineLevel="1"/>
    <col min="48" max="56" width="16.28515625" customWidth="1" outlineLevel="1"/>
    <col min="57" max="64" width="11.140625" customWidth="1" outlineLevel="1"/>
    <col min="65" max="65" width="15" customWidth="1" outlineLevel="1"/>
    <col min="66" max="70" width="11.140625" customWidth="1" outlineLevel="1"/>
    <col min="71" max="73" width="17.28515625" customWidth="1" outlineLevel="1"/>
    <col min="74" max="74" width="17.28515625" customWidth="1" outlineLevel="1" collapsed="1"/>
    <col min="75" max="76" width="17.28515625" customWidth="1" outlineLevel="1"/>
    <col min="77" max="77" width="18.42578125" customWidth="1"/>
    <col min="78" max="78" width="17.28515625" customWidth="1"/>
    <col min="79" max="81" width="17.28515625" style="22" customWidth="1"/>
    <col min="82" max="82" width="46.5703125" customWidth="1"/>
    <col min="83" max="91" width="17.28515625" customWidth="1" outlineLevel="1"/>
    <col min="92" max="92" width="17.28515625" customWidth="1" outlineLevel="1" collapsed="1"/>
    <col min="93" max="130" width="17.28515625" customWidth="1" outlineLevel="1"/>
    <col min="131" max="131" width="17.28515625" customWidth="1" outlineLevel="1" collapsed="1"/>
    <col min="132" max="135" width="17.28515625" customWidth="1" outlineLevel="1"/>
    <col min="136" max="136" width="17.28515625" customWidth="1" outlineLevel="1" collapsed="1"/>
    <col min="137" max="140" width="17.28515625" customWidth="1" outlineLevel="1"/>
    <col min="141" max="154" width="11" customWidth="1" outlineLevel="1"/>
    <col min="155" max="166" width="13.28515625" style="22" customWidth="1" outlineLevel="1"/>
    <col min="167" max="178" width="13.28515625" customWidth="1" outlineLevel="1"/>
  </cols>
  <sheetData>
    <row r="1" spans="1:178" ht="60" x14ac:dyDescent="0.25">
      <c r="A1" s="2" t="s">
        <v>0</v>
      </c>
      <c r="B1" s="3" t="s">
        <v>1</v>
      </c>
      <c r="C1" s="33" t="s">
        <v>786</v>
      </c>
      <c r="D1" s="33" t="s">
        <v>787</v>
      </c>
      <c r="E1" s="33" t="s">
        <v>788</v>
      </c>
      <c r="F1" s="3" t="s">
        <v>13</v>
      </c>
      <c r="G1" s="3" t="s">
        <v>14</v>
      </c>
      <c r="H1" s="3" t="s">
        <v>262</v>
      </c>
      <c r="I1" s="3" t="s">
        <v>2</v>
      </c>
      <c r="J1" s="3" t="s">
        <v>3</v>
      </c>
      <c r="K1" s="3" t="s">
        <v>4</v>
      </c>
      <c r="L1" s="3" t="s">
        <v>5</v>
      </c>
      <c r="M1" s="3" t="s">
        <v>6</v>
      </c>
      <c r="N1" s="3" t="s">
        <v>7</v>
      </c>
      <c r="O1" s="3" t="s">
        <v>430</v>
      </c>
      <c r="P1" s="3" t="s">
        <v>409</v>
      </c>
      <c r="Q1" s="3" t="s">
        <v>397</v>
      </c>
      <c r="R1" s="3" t="s">
        <v>8</v>
      </c>
      <c r="S1" s="3" t="s">
        <v>9</v>
      </c>
      <c r="T1" s="3" t="s">
        <v>10</v>
      </c>
      <c r="U1" s="3" t="s">
        <v>11</v>
      </c>
      <c r="V1" s="3" t="s">
        <v>12</v>
      </c>
      <c r="W1" s="3" t="s">
        <v>15</v>
      </c>
      <c r="X1" s="3" t="s">
        <v>16</v>
      </c>
      <c r="Y1" s="3" t="s">
        <v>17</v>
      </c>
      <c r="Z1" s="3" t="s">
        <v>18</v>
      </c>
      <c r="AA1" s="3" t="s">
        <v>728</v>
      </c>
      <c r="AB1" s="3" t="s">
        <v>729</v>
      </c>
      <c r="AC1" s="3" t="s">
        <v>19</v>
      </c>
      <c r="AD1" s="3" t="s">
        <v>20</v>
      </c>
      <c r="AE1" s="3" t="s">
        <v>254</v>
      </c>
      <c r="AF1" s="3" t="s">
        <v>255</v>
      </c>
      <c r="AG1" s="4" t="s">
        <v>434</v>
      </c>
      <c r="AH1" s="4" t="s">
        <v>435</v>
      </c>
      <c r="AI1" s="4" t="s">
        <v>431</v>
      </c>
      <c r="AJ1" s="4" t="s">
        <v>432</v>
      </c>
      <c r="AK1" s="4" t="s">
        <v>433</v>
      </c>
      <c r="AL1" s="4" t="s">
        <v>436</v>
      </c>
      <c r="AM1" s="4" t="s">
        <v>437</v>
      </c>
      <c r="AN1" s="5" t="s">
        <v>438</v>
      </c>
      <c r="AO1" s="3" t="s">
        <v>439</v>
      </c>
      <c r="AP1" s="4" t="s">
        <v>730</v>
      </c>
      <c r="AQ1" s="4" t="s">
        <v>731</v>
      </c>
      <c r="AR1" s="5" t="s">
        <v>732</v>
      </c>
      <c r="AS1" s="3" t="s">
        <v>754</v>
      </c>
      <c r="AT1" s="4" t="s">
        <v>733</v>
      </c>
      <c r="AU1" s="4" t="s">
        <v>734</v>
      </c>
      <c r="AV1" s="5" t="s">
        <v>735</v>
      </c>
      <c r="AW1" s="5" t="s">
        <v>338</v>
      </c>
      <c r="AX1" s="5" t="s">
        <v>339</v>
      </c>
      <c r="AY1" s="5" t="s">
        <v>253</v>
      </c>
      <c r="AZ1" s="5" t="s">
        <v>21</v>
      </c>
      <c r="BA1" s="5" t="s">
        <v>22</v>
      </c>
      <c r="BB1" s="5" t="s">
        <v>23</v>
      </c>
      <c r="BC1" s="5" t="s">
        <v>24</v>
      </c>
      <c r="BD1" s="5" t="s">
        <v>25</v>
      </c>
      <c r="BE1" s="5" t="s">
        <v>26</v>
      </c>
      <c r="BF1" s="5" t="s">
        <v>27</v>
      </c>
      <c r="BG1" s="5" t="s">
        <v>28</v>
      </c>
      <c r="BH1" s="5" t="s">
        <v>29</v>
      </c>
      <c r="BI1" s="5" t="s">
        <v>30</v>
      </c>
      <c r="BJ1" s="5" t="s">
        <v>31</v>
      </c>
      <c r="BK1" s="5" t="s">
        <v>32</v>
      </c>
      <c r="BL1" s="5" t="s">
        <v>33</v>
      </c>
      <c r="BM1" s="5" t="s">
        <v>34</v>
      </c>
      <c r="BN1" s="5" t="s">
        <v>35</v>
      </c>
      <c r="BO1" s="5" t="s">
        <v>36</v>
      </c>
      <c r="BP1" s="5" t="s">
        <v>37</v>
      </c>
      <c r="BQ1" s="5" t="s">
        <v>38</v>
      </c>
      <c r="BR1" s="5" t="s">
        <v>39</v>
      </c>
      <c r="BS1" s="5" t="s">
        <v>759</v>
      </c>
      <c r="BT1" s="5" t="s">
        <v>736</v>
      </c>
      <c r="BU1" s="5" t="s">
        <v>763</v>
      </c>
      <c r="BV1" s="5" t="s">
        <v>340</v>
      </c>
      <c r="BW1" s="5" t="s">
        <v>341</v>
      </c>
      <c r="BX1" s="5" t="s">
        <v>342</v>
      </c>
      <c r="BY1" s="27" t="s">
        <v>766</v>
      </c>
      <c r="BZ1" s="27" t="s">
        <v>767</v>
      </c>
      <c r="CA1" s="43" t="s">
        <v>768</v>
      </c>
      <c r="CB1" s="28" t="s">
        <v>810</v>
      </c>
      <c r="CC1" s="44" t="s">
        <v>770</v>
      </c>
      <c r="CD1" s="27" t="s">
        <v>769</v>
      </c>
      <c r="CE1" s="5" t="s">
        <v>343</v>
      </c>
      <c r="CF1" s="5" t="s">
        <v>344</v>
      </c>
      <c r="CG1" s="5" t="s">
        <v>345</v>
      </c>
      <c r="CH1" s="5" t="s">
        <v>346</v>
      </c>
      <c r="CI1" s="5" t="s">
        <v>347</v>
      </c>
      <c r="CJ1" s="5" t="s">
        <v>348</v>
      </c>
      <c r="CK1" s="5" t="s">
        <v>349</v>
      </c>
      <c r="CL1" s="5" t="s">
        <v>350</v>
      </c>
      <c r="CM1" s="5" t="s">
        <v>351</v>
      </c>
      <c r="CN1" s="3" t="s">
        <v>352</v>
      </c>
      <c r="CO1" s="3" t="s">
        <v>353</v>
      </c>
      <c r="CP1" s="3" t="s">
        <v>354</v>
      </c>
      <c r="CQ1" s="5" t="s">
        <v>355</v>
      </c>
      <c r="CR1" s="5" t="s">
        <v>356</v>
      </c>
      <c r="CS1" s="5" t="s">
        <v>357</v>
      </c>
      <c r="CT1" s="5" t="s">
        <v>358</v>
      </c>
      <c r="CU1" s="5" t="s">
        <v>359</v>
      </c>
      <c r="CV1" s="5" t="s">
        <v>360</v>
      </c>
      <c r="CW1" s="5" t="s">
        <v>361</v>
      </c>
      <c r="CX1" s="5" t="s">
        <v>362</v>
      </c>
      <c r="CY1" s="5" t="s">
        <v>363</v>
      </c>
      <c r="CZ1" s="5" t="s">
        <v>364</v>
      </c>
      <c r="DA1" s="5" t="s">
        <v>365</v>
      </c>
      <c r="DB1" s="5" t="s">
        <v>366</v>
      </c>
      <c r="DC1" s="5" t="s">
        <v>367</v>
      </c>
      <c r="DD1" s="5" t="s">
        <v>368</v>
      </c>
      <c r="DE1" s="5" t="s">
        <v>369</v>
      </c>
      <c r="DF1" s="5" t="s">
        <v>370</v>
      </c>
      <c r="DG1" s="5" t="s">
        <v>371</v>
      </c>
      <c r="DH1" s="5" t="s">
        <v>372</v>
      </c>
      <c r="DI1" s="5" t="s">
        <v>373</v>
      </c>
      <c r="DJ1" s="5" t="s">
        <v>374</v>
      </c>
      <c r="DK1" s="5" t="s">
        <v>375</v>
      </c>
      <c r="DL1" s="5" t="s">
        <v>376</v>
      </c>
      <c r="DM1" s="5" t="s">
        <v>377</v>
      </c>
      <c r="DN1" s="5" t="s">
        <v>378</v>
      </c>
      <c r="DO1" s="5" t="s">
        <v>379</v>
      </c>
      <c r="DP1" s="5" t="s">
        <v>380</v>
      </c>
      <c r="DQ1" s="5" t="s">
        <v>381</v>
      </c>
      <c r="DR1" s="5" t="s">
        <v>382</v>
      </c>
      <c r="DS1" s="5" t="s">
        <v>383</v>
      </c>
      <c r="DT1" s="5" t="s">
        <v>384</v>
      </c>
      <c r="DU1" s="5" t="s">
        <v>385</v>
      </c>
      <c r="DV1" s="5" t="s">
        <v>386</v>
      </c>
      <c r="DW1" s="5" t="s">
        <v>387</v>
      </c>
      <c r="DX1" s="5" t="s">
        <v>388</v>
      </c>
      <c r="DY1" s="5" t="s">
        <v>389</v>
      </c>
      <c r="DZ1" s="5" t="s">
        <v>390</v>
      </c>
      <c r="EA1" s="5" t="s">
        <v>738</v>
      </c>
      <c r="EB1" s="5" t="s">
        <v>392</v>
      </c>
      <c r="EC1" s="5" t="s">
        <v>393</v>
      </c>
      <c r="ED1" s="5" t="s">
        <v>394</v>
      </c>
      <c r="EE1" s="5" t="s">
        <v>395</v>
      </c>
      <c r="EF1" s="5" t="s">
        <v>739</v>
      </c>
      <c r="EG1" s="5" t="s">
        <v>391</v>
      </c>
      <c r="EH1" s="5" t="s">
        <v>740</v>
      </c>
      <c r="EI1" s="5" t="s">
        <v>396</v>
      </c>
      <c r="EJ1" s="5" t="s">
        <v>737</v>
      </c>
      <c r="EK1" s="6" t="s">
        <v>440</v>
      </c>
      <c r="EL1" s="6" t="s">
        <v>441</v>
      </c>
      <c r="EM1" s="6" t="s">
        <v>442</v>
      </c>
      <c r="EN1" s="6" t="s">
        <v>443</v>
      </c>
      <c r="EO1" s="6" t="s">
        <v>444</v>
      </c>
      <c r="EP1" s="6" t="s">
        <v>445</v>
      </c>
      <c r="EQ1" s="6" t="s">
        <v>446</v>
      </c>
      <c r="ER1" s="6" t="s">
        <v>447</v>
      </c>
      <c r="ES1" s="6" t="s">
        <v>448</v>
      </c>
      <c r="ET1" s="6" t="s">
        <v>449</v>
      </c>
      <c r="EU1" s="6" t="s">
        <v>450</v>
      </c>
      <c r="EV1" s="6" t="s">
        <v>451</v>
      </c>
      <c r="EW1" s="6" t="s">
        <v>760</v>
      </c>
      <c r="EX1" s="6" t="s">
        <v>741</v>
      </c>
      <c r="EY1" s="5" t="s">
        <v>452</v>
      </c>
      <c r="EZ1" s="5" t="s">
        <v>453</v>
      </c>
      <c r="FA1" s="5" t="s">
        <v>454</v>
      </c>
      <c r="FB1" s="5" t="s">
        <v>455</v>
      </c>
      <c r="FC1" s="5" t="s">
        <v>456</v>
      </c>
      <c r="FD1" s="5" t="s">
        <v>457</v>
      </c>
      <c r="FE1" s="5" t="s">
        <v>458</v>
      </c>
      <c r="FF1" s="5" t="s">
        <v>459</v>
      </c>
      <c r="FG1" s="5" t="s">
        <v>460</v>
      </c>
      <c r="FH1" s="5" t="s">
        <v>461</v>
      </c>
      <c r="FI1" s="5" t="s">
        <v>462</v>
      </c>
      <c r="FJ1" s="5" t="s">
        <v>463</v>
      </c>
      <c r="FK1" s="7" t="s">
        <v>742</v>
      </c>
      <c r="FL1" s="7" t="s">
        <v>743</v>
      </c>
      <c r="FM1" s="7" t="s">
        <v>744</v>
      </c>
      <c r="FN1" s="7" t="s">
        <v>745</v>
      </c>
      <c r="FO1" s="7" t="s">
        <v>746</v>
      </c>
      <c r="FP1" s="7" t="s">
        <v>747</v>
      </c>
      <c r="FQ1" s="7" t="s">
        <v>748</v>
      </c>
      <c r="FR1" s="7" t="s">
        <v>749</v>
      </c>
      <c r="FS1" s="7" t="s">
        <v>750</v>
      </c>
      <c r="FT1" s="7" t="s">
        <v>751</v>
      </c>
      <c r="FU1" s="7" t="s">
        <v>752</v>
      </c>
      <c r="FV1" s="7" t="s">
        <v>753</v>
      </c>
    </row>
    <row r="2" spans="1:178" ht="15" customHeight="1" x14ac:dyDescent="0.25">
      <c r="A2" s="8" t="s">
        <v>465</v>
      </c>
      <c r="B2" s="8" t="s">
        <v>466</v>
      </c>
      <c r="C2" s="34" t="s">
        <v>789</v>
      </c>
      <c r="D2" s="34" t="s">
        <v>789</v>
      </c>
      <c r="E2" s="34" t="s">
        <v>790</v>
      </c>
      <c r="F2" s="8" t="s">
        <v>55</v>
      </c>
      <c r="G2" s="8" t="s">
        <v>56</v>
      </c>
      <c r="H2" s="8" t="s">
        <v>47</v>
      </c>
      <c r="I2" s="8" t="s">
        <v>464</v>
      </c>
      <c r="J2" s="8" t="s">
        <v>465</v>
      </c>
      <c r="K2" s="8" t="s">
        <v>113</v>
      </c>
      <c r="L2" s="8">
        <v>13204</v>
      </c>
      <c r="M2" s="8">
        <v>132</v>
      </c>
      <c r="N2" s="8" t="s">
        <v>48</v>
      </c>
      <c r="O2" s="8" t="s">
        <v>40</v>
      </c>
      <c r="P2" s="8" t="s">
        <v>40</v>
      </c>
      <c r="Q2" s="8" t="s">
        <v>40</v>
      </c>
      <c r="R2" s="8" t="s">
        <v>49</v>
      </c>
      <c r="S2" s="8" t="s">
        <v>51</v>
      </c>
      <c r="T2" s="8" t="s">
        <v>52</v>
      </c>
      <c r="U2" s="8" t="s">
        <v>73</v>
      </c>
      <c r="V2" s="8" t="s">
        <v>54</v>
      </c>
      <c r="W2" s="8" t="s">
        <v>114</v>
      </c>
      <c r="X2" s="8" t="s">
        <v>65</v>
      </c>
      <c r="Y2" s="8" t="s">
        <v>65</v>
      </c>
      <c r="Z2" s="8" t="s">
        <v>79</v>
      </c>
      <c r="AA2" s="8" t="s">
        <v>467</v>
      </c>
      <c r="AB2" s="8" t="s">
        <v>264</v>
      </c>
      <c r="AC2" s="8" t="s">
        <v>299</v>
      </c>
      <c r="AD2" s="8"/>
      <c r="AE2" s="8"/>
      <c r="AF2" s="8"/>
      <c r="AG2" s="9">
        <v>0</v>
      </c>
      <c r="AH2" s="9">
        <v>0</v>
      </c>
      <c r="AI2" s="9">
        <v>3000000</v>
      </c>
      <c r="AJ2" s="10">
        <v>35000</v>
      </c>
      <c r="AK2" s="9">
        <v>50000</v>
      </c>
      <c r="AL2" s="9">
        <v>3000000</v>
      </c>
      <c r="AM2" s="9">
        <v>35000</v>
      </c>
      <c r="AN2" s="9">
        <v>45000</v>
      </c>
      <c r="AO2" s="8" t="s">
        <v>468</v>
      </c>
      <c r="AP2" s="11">
        <v>3000000</v>
      </c>
      <c r="AQ2" s="11">
        <v>35000</v>
      </c>
      <c r="AR2" s="11">
        <v>45344.827586206899</v>
      </c>
      <c r="AS2" s="8" t="s">
        <v>469</v>
      </c>
      <c r="AT2" s="11">
        <v>3155172.4137931042</v>
      </c>
      <c r="AU2" s="11">
        <v>35000</v>
      </c>
      <c r="AV2" s="11">
        <v>45344.827586206899</v>
      </c>
      <c r="AW2" s="11">
        <v>0</v>
      </c>
      <c r="AX2" s="11">
        <v>0</v>
      </c>
      <c r="AY2" s="11">
        <v>0</v>
      </c>
      <c r="AZ2" s="11">
        <v>0</v>
      </c>
      <c r="BA2" s="11">
        <f t="shared" ref="BA2:BA53" si="0">AY2+AZ2</f>
        <v>0</v>
      </c>
      <c r="BB2" s="11">
        <v>0</v>
      </c>
      <c r="BC2" s="11">
        <v>0</v>
      </c>
      <c r="BD2" s="11">
        <f t="shared" ref="BD2:BD53" si="1">BB2+BC2</f>
        <v>0</v>
      </c>
      <c r="BE2" s="12">
        <v>0</v>
      </c>
      <c r="BF2" s="12">
        <v>0.05</v>
      </c>
      <c r="BG2" s="12">
        <v>0.2</v>
      </c>
      <c r="BH2" s="12">
        <v>0.2</v>
      </c>
      <c r="BI2" s="12">
        <v>0.25</v>
      </c>
      <c r="BJ2" s="12">
        <v>0.2</v>
      </c>
      <c r="BK2" s="12">
        <v>0.1</v>
      </c>
      <c r="BL2" s="12">
        <v>0</v>
      </c>
      <c r="BM2" s="12">
        <v>0</v>
      </c>
      <c r="BN2" s="12">
        <v>0</v>
      </c>
      <c r="BO2" s="12">
        <v>0</v>
      </c>
      <c r="BP2" s="12">
        <v>0</v>
      </c>
      <c r="BQ2" s="23">
        <f t="shared" ref="BQ2:BQ53" si="2">SUM(BE2:BP2)</f>
        <v>0.99999999999999989</v>
      </c>
      <c r="BR2" s="23">
        <f t="shared" ref="BR2:BR53" si="3">SUM(BE2:BG2)</f>
        <v>0.25</v>
      </c>
      <c r="BS2" s="24">
        <f t="shared" ref="BS2:BS53" si="4">EW2*AN2</f>
        <v>11250</v>
      </c>
      <c r="BT2" s="24">
        <f t="shared" ref="BT2:BT53" si="5">BR2*BX2</f>
        <v>11209.016393442624</v>
      </c>
      <c r="BU2" s="24">
        <f t="shared" ref="BU2:BU53" si="6">BR2*AV2</f>
        <v>11336.206896551725</v>
      </c>
      <c r="BV2" s="24">
        <v>3000000</v>
      </c>
      <c r="BW2" s="24">
        <v>35000</v>
      </c>
      <c r="BX2" s="24">
        <v>44836.065573770495</v>
      </c>
      <c r="BY2" s="29">
        <v>3000000</v>
      </c>
      <c r="BZ2" s="29">
        <v>35000</v>
      </c>
      <c r="CA2" s="30">
        <f t="shared" ref="CA2:CA53" si="7">BY2/305+BZ2</f>
        <v>44836.065573770495</v>
      </c>
      <c r="CB2" s="30">
        <f>CA2-BX2</f>
        <v>0</v>
      </c>
      <c r="CC2" s="30">
        <f t="shared" ref="CC2:CC53" si="8">CA2-AN2</f>
        <v>-163.93442622950533</v>
      </c>
      <c r="CD2" s="29"/>
      <c r="CE2" s="24"/>
      <c r="CF2" s="24"/>
      <c r="CG2" s="24"/>
      <c r="CH2" s="24"/>
      <c r="CI2" s="24"/>
      <c r="CJ2" s="24"/>
      <c r="CK2" s="24"/>
      <c r="CL2" s="24"/>
      <c r="CM2" s="24"/>
      <c r="CN2" s="24">
        <f t="shared" ref="CN2:CN53" si="9">AW2-CT2</f>
        <v>0</v>
      </c>
      <c r="CO2" s="24">
        <f t="shared" ref="CO2:CO53" si="10">AX2-CU2</f>
        <v>0</v>
      </c>
      <c r="CP2" s="24">
        <f t="shared" ref="CP2:CP53" si="11">AY2-CV2</f>
        <v>0</v>
      </c>
      <c r="CQ2" s="11">
        <v>0</v>
      </c>
      <c r="CR2" s="11">
        <v>0</v>
      </c>
      <c r="CS2" s="11">
        <v>0</v>
      </c>
      <c r="CT2" s="11">
        <v>0</v>
      </c>
      <c r="CU2" s="11">
        <v>0</v>
      </c>
      <c r="CV2" s="11">
        <v>0</v>
      </c>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v>13500</v>
      </c>
      <c r="EB2" s="24">
        <v>13450.819672131147</v>
      </c>
      <c r="EC2" s="24"/>
      <c r="ED2" s="24"/>
      <c r="EE2" s="24"/>
      <c r="EF2" s="24">
        <f t="shared" ref="EF2:EF53" si="12">SUM(FK2:FM2)</f>
        <v>3375</v>
      </c>
      <c r="EG2" s="24">
        <f t="shared" ref="EG2:EG53" si="13">IF($Q2="MCA1",AY2*2/3,IF($Q2="MCA2 - GU",AY2*2/3,IF($Q2="MCA2 - TNPL",AY2*2/3,AY2*0.3)))</f>
        <v>0</v>
      </c>
      <c r="EH2" s="24">
        <f t="shared" ref="EH2:EH53" si="14">IFERROR(EM2*EA2,0)</f>
        <v>2700</v>
      </c>
      <c r="EI2" s="24">
        <f t="shared" ref="EI2:EI53" si="15">IF($Q2="MCA1",CP2*2/3,IF($Q2="MCA2 - GU",CP2*2/3,IF($Q2="MCA2 - TNPL",CP2*2/3,CP2*0.3)))</f>
        <v>0</v>
      </c>
      <c r="EJ2" s="24">
        <f t="shared" ref="EJ2:EJ53" si="16">IF(Q2="MCA1",BT2*2/3,IF(Q2="MCA2 - GU",BT2*2/3,IF(Q2="MCA2 - TNPL",BT2*2/3,BT2*0.3)))</f>
        <v>3362.7049180327872</v>
      </c>
      <c r="EK2" s="12">
        <v>0</v>
      </c>
      <c r="EL2" s="12">
        <v>0.05</v>
      </c>
      <c r="EM2" s="12">
        <v>0.2</v>
      </c>
      <c r="EN2" s="12">
        <v>0.2</v>
      </c>
      <c r="EO2" s="12">
        <v>0.25</v>
      </c>
      <c r="EP2" s="12">
        <v>0.2</v>
      </c>
      <c r="EQ2" s="12">
        <v>0.1</v>
      </c>
      <c r="ER2" s="12">
        <v>0</v>
      </c>
      <c r="ES2" s="12">
        <v>0</v>
      </c>
      <c r="ET2" s="12">
        <v>0</v>
      </c>
      <c r="EU2" s="12">
        <v>0</v>
      </c>
      <c r="EV2" s="12">
        <v>0</v>
      </c>
      <c r="EW2" s="12">
        <f t="shared" ref="EW2:EW53" si="17">SUM(EK2:EM2)</f>
        <v>0.25</v>
      </c>
      <c r="EX2" s="12">
        <f t="shared" ref="EX2:EX53" si="18">SUM(EK2:EV2)</f>
        <v>0.99999999999999989</v>
      </c>
      <c r="EY2" s="11">
        <v>0</v>
      </c>
      <c r="EZ2" s="11">
        <v>2250</v>
      </c>
      <c r="FA2" s="11">
        <v>9000</v>
      </c>
      <c r="FB2" s="11">
        <v>9000</v>
      </c>
      <c r="FC2" s="11">
        <v>11250</v>
      </c>
      <c r="FD2" s="11">
        <v>9000</v>
      </c>
      <c r="FE2" s="11">
        <v>4500</v>
      </c>
      <c r="FF2" s="11">
        <v>0</v>
      </c>
      <c r="FG2" s="11">
        <v>0</v>
      </c>
      <c r="FH2" s="11">
        <v>0</v>
      </c>
      <c r="FI2" s="11">
        <v>0</v>
      </c>
      <c r="FJ2" s="11">
        <v>0</v>
      </c>
      <c r="FK2" s="13">
        <v>0</v>
      </c>
      <c r="FL2" s="13">
        <v>675</v>
      </c>
      <c r="FM2" s="13">
        <v>2700</v>
      </c>
      <c r="FN2" s="13">
        <v>2700</v>
      </c>
      <c r="FO2" s="13">
        <v>3375</v>
      </c>
      <c r="FP2" s="13">
        <v>2700</v>
      </c>
      <c r="FQ2" s="13">
        <v>1350</v>
      </c>
      <c r="FR2" s="13">
        <v>0</v>
      </c>
      <c r="FS2" s="13">
        <v>0</v>
      </c>
      <c r="FT2" s="13">
        <v>0</v>
      </c>
      <c r="FU2" s="13">
        <v>0</v>
      </c>
      <c r="FV2" s="13">
        <v>0</v>
      </c>
    </row>
    <row r="3" spans="1:178" ht="15" customHeight="1" x14ac:dyDescent="0.25">
      <c r="A3" s="8" t="s">
        <v>470</v>
      </c>
      <c r="B3" s="8" t="s">
        <v>471</v>
      </c>
      <c r="C3" s="34" t="s">
        <v>789</v>
      </c>
      <c r="D3" s="34" t="s">
        <v>789</v>
      </c>
      <c r="E3" s="34" t="s">
        <v>791</v>
      </c>
      <c r="F3" s="8" t="s">
        <v>55</v>
      </c>
      <c r="G3" s="8" t="s">
        <v>56</v>
      </c>
      <c r="H3" s="8" t="s">
        <v>47</v>
      </c>
      <c r="I3" s="8" t="s">
        <v>464</v>
      </c>
      <c r="J3" s="8" t="s">
        <v>470</v>
      </c>
      <c r="K3" s="8" t="s">
        <v>472</v>
      </c>
      <c r="L3" s="8">
        <v>13204</v>
      </c>
      <c r="M3" s="8">
        <v>132</v>
      </c>
      <c r="N3" s="8" t="s">
        <v>48</v>
      </c>
      <c r="O3" s="8" t="s">
        <v>40</v>
      </c>
      <c r="P3" s="8" t="s">
        <v>40</v>
      </c>
      <c r="Q3" s="8" t="s">
        <v>40</v>
      </c>
      <c r="R3" s="8" t="s">
        <v>49</v>
      </c>
      <c r="S3" s="8" t="s">
        <v>51</v>
      </c>
      <c r="T3" s="8" t="s">
        <v>52</v>
      </c>
      <c r="U3" s="8" t="s">
        <v>73</v>
      </c>
      <c r="V3" s="8" t="s">
        <v>54</v>
      </c>
      <c r="W3" s="8" t="s">
        <v>114</v>
      </c>
      <c r="X3" s="8" t="s">
        <v>65</v>
      </c>
      <c r="Y3" s="8" t="s">
        <v>65</v>
      </c>
      <c r="Z3" s="8" t="s">
        <v>79</v>
      </c>
      <c r="AA3" s="8" t="s">
        <v>467</v>
      </c>
      <c r="AB3" s="8" t="s">
        <v>264</v>
      </c>
      <c r="AC3" s="8" t="s">
        <v>310</v>
      </c>
      <c r="AD3" s="8"/>
      <c r="AE3" s="8"/>
      <c r="AF3" s="8"/>
      <c r="AG3" s="9">
        <v>0</v>
      </c>
      <c r="AH3" s="9">
        <v>0</v>
      </c>
      <c r="AI3" s="9">
        <v>17400000</v>
      </c>
      <c r="AJ3" s="10">
        <v>203000</v>
      </c>
      <c r="AK3" s="9">
        <v>290000</v>
      </c>
      <c r="AL3" s="9">
        <v>17400000</v>
      </c>
      <c r="AM3" s="9">
        <v>203000</v>
      </c>
      <c r="AN3" s="9">
        <v>261000</v>
      </c>
      <c r="AO3" s="8" t="s">
        <v>473</v>
      </c>
      <c r="AP3" s="11">
        <v>17400000</v>
      </c>
      <c r="AQ3" s="11">
        <v>203000</v>
      </c>
      <c r="AR3" s="11">
        <v>263000</v>
      </c>
      <c r="AS3" s="8" t="s">
        <v>474</v>
      </c>
      <c r="AT3" s="11">
        <v>18299999.999999996</v>
      </c>
      <c r="AU3" s="11">
        <v>203000</v>
      </c>
      <c r="AV3" s="11">
        <v>263000</v>
      </c>
      <c r="AW3" s="11">
        <v>0</v>
      </c>
      <c r="AX3" s="11">
        <v>0</v>
      </c>
      <c r="AY3" s="11">
        <v>0</v>
      </c>
      <c r="AZ3" s="11">
        <v>0</v>
      </c>
      <c r="BA3" s="11">
        <f t="shared" si="0"/>
        <v>0</v>
      </c>
      <c r="BB3" s="11">
        <v>0</v>
      </c>
      <c r="BC3" s="11">
        <v>0</v>
      </c>
      <c r="BD3" s="11">
        <f t="shared" si="1"/>
        <v>0</v>
      </c>
      <c r="BE3" s="12">
        <v>0.02</v>
      </c>
      <c r="BF3" s="12">
        <v>0.02</v>
      </c>
      <c r="BG3" s="12">
        <v>2.9999999999999995E-2</v>
      </c>
      <c r="BH3" s="12">
        <v>2.9999999999999995E-2</v>
      </c>
      <c r="BI3" s="12">
        <v>0.2</v>
      </c>
      <c r="BJ3" s="12">
        <v>0.25</v>
      </c>
      <c r="BK3" s="12">
        <v>0.2</v>
      </c>
      <c r="BL3" s="12">
        <v>0.15</v>
      </c>
      <c r="BM3" s="12">
        <v>0.1</v>
      </c>
      <c r="BN3" s="12">
        <v>0</v>
      </c>
      <c r="BO3" s="12">
        <v>0</v>
      </c>
      <c r="BP3" s="12">
        <v>0</v>
      </c>
      <c r="BQ3" s="23">
        <f t="shared" si="2"/>
        <v>1</v>
      </c>
      <c r="BR3" s="23">
        <f t="shared" si="3"/>
        <v>6.9999999999999993E-2</v>
      </c>
      <c r="BS3" s="24">
        <f t="shared" si="4"/>
        <v>18269.999999999996</v>
      </c>
      <c r="BT3" s="24">
        <f t="shared" si="5"/>
        <v>18203.442622950817</v>
      </c>
      <c r="BU3" s="24">
        <f t="shared" si="6"/>
        <v>18409.999999999996</v>
      </c>
      <c r="BV3" s="24">
        <v>17400000</v>
      </c>
      <c r="BW3" s="24">
        <v>203000</v>
      </c>
      <c r="BX3" s="24">
        <v>260049.18032786885</v>
      </c>
      <c r="BY3" s="29">
        <v>17400000</v>
      </c>
      <c r="BZ3" s="29">
        <v>203000</v>
      </c>
      <c r="CA3" s="30">
        <f t="shared" si="7"/>
        <v>260049.18032786885</v>
      </c>
      <c r="CB3" s="30">
        <f t="shared" ref="CB3:CB26" si="19">CA3-BX3</f>
        <v>0</v>
      </c>
      <c r="CC3" s="30">
        <f t="shared" si="8"/>
        <v>-950.81967213115422</v>
      </c>
      <c r="CD3" s="29"/>
      <c r="CE3" s="24"/>
      <c r="CF3" s="24"/>
      <c r="CG3" s="24"/>
      <c r="CH3" s="24"/>
      <c r="CI3" s="24"/>
      <c r="CJ3" s="24"/>
      <c r="CK3" s="24"/>
      <c r="CL3" s="24"/>
      <c r="CM3" s="24"/>
      <c r="CN3" s="24">
        <f t="shared" si="9"/>
        <v>0</v>
      </c>
      <c r="CO3" s="24">
        <f t="shared" si="10"/>
        <v>0</v>
      </c>
      <c r="CP3" s="24">
        <f t="shared" si="11"/>
        <v>0</v>
      </c>
      <c r="CQ3" s="11">
        <v>0</v>
      </c>
      <c r="CR3" s="11">
        <v>0</v>
      </c>
      <c r="CS3" s="11">
        <v>0</v>
      </c>
      <c r="CT3" s="11">
        <v>0</v>
      </c>
      <c r="CU3" s="11">
        <v>0</v>
      </c>
      <c r="CV3" s="11">
        <v>0</v>
      </c>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v>78300</v>
      </c>
      <c r="EB3" s="24">
        <v>78014.75409836066</v>
      </c>
      <c r="EC3" s="24"/>
      <c r="ED3" s="24"/>
      <c r="EE3" s="24"/>
      <c r="EF3" s="24">
        <f t="shared" si="12"/>
        <v>5481</v>
      </c>
      <c r="EG3" s="24">
        <f t="shared" si="13"/>
        <v>0</v>
      </c>
      <c r="EH3" s="24">
        <f t="shared" si="14"/>
        <v>2348.9999999999995</v>
      </c>
      <c r="EI3" s="24">
        <f t="shared" si="15"/>
        <v>0</v>
      </c>
      <c r="EJ3" s="24">
        <f t="shared" si="16"/>
        <v>5461.0327868852446</v>
      </c>
      <c r="EK3" s="12">
        <v>0.02</v>
      </c>
      <c r="EL3" s="12">
        <v>0.02</v>
      </c>
      <c r="EM3" s="12">
        <v>2.9999999999999995E-2</v>
      </c>
      <c r="EN3" s="12">
        <v>2.9999999999999995E-2</v>
      </c>
      <c r="EO3" s="12">
        <v>0.2</v>
      </c>
      <c r="EP3" s="12">
        <v>0.25</v>
      </c>
      <c r="EQ3" s="12">
        <v>0.2</v>
      </c>
      <c r="ER3" s="12">
        <v>0.15</v>
      </c>
      <c r="ES3" s="12">
        <v>0.1</v>
      </c>
      <c r="ET3" s="12">
        <v>0</v>
      </c>
      <c r="EU3" s="12">
        <v>0</v>
      </c>
      <c r="EV3" s="12">
        <v>0</v>
      </c>
      <c r="EW3" s="12">
        <f t="shared" si="17"/>
        <v>6.9999999999999993E-2</v>
      </c>
      <c r="EX3" s="12">
        <f t="shared" si="18"/>
        <v>1</v>
      </c>
      <c r="EY3" s="11">
        <v>5220</v>
      </c>
      <c r="EZ3" s="11">
        <v>5220</v>
      </c>
      <c r="FA3" s="11">
        <v>7829.9999999999991</v>
      </c>
      <c r="FB3" s="11">
        <v>7829.9999999999991</v>
      </c>
      <c r="FC3" s="11">
        <v>52200</v>
      </c>
      <c r="FD3" s="11">
        <v>65250</v>
      </c>
      <c r="FE3" s="11">
        <v>52200</v>
      </c>
      <c r="FF3" s="11">
        <v>39150</v>
      </c>
      <c r="FG3" s="11">
        <v>26100</v>
      </c>
      <c r="FH3" s="11">
        <v>0</v>
      </c>
      <c r="FI3" s="11">
        <v>0</v>
      </c>
      <c r="FJ3" s="11">
        <v>0</v>
      </c>
      <c r="FK3" s="13">
        <v>1566</v>
      </c>
      <c r="FL3" s="13">
        <v>1566</v>
      </c>
      <c r="FM3" s="13">
        <v>2348.9999999999995</v>
      </c>
      <c r="FN3" s="13">
        <v>2348.9999999999995</v>
      </c>
      <c r="FO3" s="13">
        <v>15660</v>
      </c>
      <c r="FP3" s="13">
        <v>19575</v>
      </c>
      <c r="FQ3" s="13">
        <v>15660</v>
      </c>
      <c r="FR3" s="13">
        <v>11745</v>
      </c>
      <c r="FS3" s="13">
        <v>7830</v>
      </c>
      <c r="FT3" s="13">
        <v>0</v>
      </c>
      <c r="FU3" s="13">
        <v>0</v>
      </c>
      <c r="FV3" s="13">
        <v>0</v>
      </c>
    </row>
    <row r="4" spans="1:178" ht="15" customHeight="1" x14ac:dyDescent="0.25">
      <c r="A4" s="8" t="s">
        <v>475</v>
      </c>
      <c r="B4" s="8" t="s">
        <v>476</v>
      </c>
      <c r="C4" s="34" t="s">
        <v>789</v>
      </c>
      <c r="D4" s="34" t="s">
        <v>789</v>
      </c>
      <c r="E4" s="34" t="s">
        <v>792</v>
      </c>
      <c r="F4" s="8" t="s">
        <v>55</v>
      </c>
      <c r="G4" s="8" t="s">
        <v>56</v>
      </c>
      <c r="H4" s="8" t="s">
        <v>47</v>
      </c>
      <c r="I4" s="8" t="s">
        <v>464</v>
      </c>
      <c r="J4" s="8" t="s">
        <v>475</v>
      </c>
      <c r="K4" s="8" t="s">
        <v>477</v>
      </c>
      <c r="L4" s="8">
        <v>13204</v>
      </c>
      <c r="M4" s="8">
        <v>132</v>
      </c>
      <c r="N4" s="8" t="s">
        <v>48</v>
      </c>
      <c r="O4" s="8" t="s">
        <v>40</v>
      </c>
      <c r="P4" s="8" t="s">
        <v>40</v>
      </c>
      <c r="Q4" s="8" t="s">
        <v>40</v>
      </c>
      <c r="R4" s="8" t="s">
        <v>49</v>
      </c>
      <c r="S4" s="8" t="s">
        <v>51</v>
      </c>
      <c r="T4" s="8" t="s">
        <v>52</v>
      </c>
      <c r="U4" s="8" t="s">
        <v>73</v>
      </c>
      <c r="V4" s="8" t="s">
        <v>54</v>
      </c>
      <c r="W4" s="8" t="s">
        <v>114</v>
      </c>
      <c r="X4" s="8" t="s">
        <v>65</v>
      </c>
      <c r="Y4" s="8" t="s">
        <v>65</v>
      </c>
      <c r="Z4" s="8" t="s">
        <v>79</v>
      </c>
      <c r="AA4" s="8" t="s">
        <v>467</v>
      </c>
      <c r="AB4" s="8" t="s">
        <v>264</v>
      </c>
      <c r="AC4" s="8" t="s">
        <v>267</v>
      </c>
      <c r="AD4" s="8"/>
      <c r="AE4" s="8"/>
      <c r="AF4" s="8"/>
      <c r="AG4" s="9">
        <v>0</v>
      </c>
      <c r="AH4" s="9">
        <v>0</v>
      </c>
      <c r="AI4" s="9">
        <v>12840000</v>
      </c>
      <c r="AJ4" s="10">
        <v>149800</v>
      </c>
      <c r="AK4" s="9">
        <v>214000</v>
      </c>
      <c r="AL4" s="9">
        <v>12840000</v>
      </c>
      <c r="AM4" s="9">
        <v>149800</v>
      </c>
      <c r="AN4" s="9">
        <v>192600</v>
      </c>
      <c r="AO4" s="8" t="s">
        <v>478</v>
      </c>
      <c r="AP4" s="11">
        <v>12840000</v>
      </c>
      <c r="AQ4" s="11">
        <v>149800</v>
      </c>
      <c r="AR4" s="11">
        <v>194075.86206896551</v>
      </c>
      <c r="AS4" s="8" t="s">
        <v>479</v>
      </c>
      <c r="AT4" s="11">
        <v>13504137.931034492</v>
      </c>
      <c r="AU4" s="11">
        <v>149800</v>
      </c>
      <c r="AV4" s="11">
        <v>194075.86206896551</v>
      </c>
      <c r="AW4" s="11">
        <v>34687830.060000002</v>
      </c>
      <c r="AX4" s="11">
        <v>92785.53</v>
      </c>
      <c r="AY4" s="11">
        <v>204383.56</v>
      </c>
      <c r="AZ4" s="11">
        <v>90919.51</v>
      </c>
      <c r="BA4" s="11">
        <f t="shared" si="0"/>
        <v>295303.07</v>
      </c>
      <c r="BB4" s="11">
        <v>0</v>
      </c>
      <c r="BC4" s="11">
        <v>0</v>
      </c>
      <c r="BD4" s="11">
        <f t="shared" si="1"/>
        <v>0</v>
      </c>
      <c r="BE4" s="12">
        <v>0</v>
      </c>
      <c r="BF4" s="12">
        <v>0.1</v>
      </c>
      <c r="BG4" s="12">
        <v>0.05</v>
      </c>
      <c r="BH4" s="12">
        <v>0.05</v>
      </c>
      <c r="BI4" s="12">
        <v>0.05</v>
      </c>
      <c r="BJ4" s="12">
        <v>0.05</v>
      </c>
      <c r="BK4" s="12">
        <v>0.25</v>
      </c>
      <c r="BL4" s="12">
        <v>0.25</v>
      </c>
      <c r="BM4" s="12">
        <v>0.1</v>
      </c>
      <c r="BN4" s="12">
        <v>0.1</v>
      </c>
      <c r="BO4" s="12">
        <v>0</v>
      </c>
      <c r="BP4" s="12">
        <v>0</v>
      </c>
      <c r="BQ4" s="23">
        <f t="shared" si="2"/>
        <v>1</v>
      </c>
      <c r="BR4" s="23">
        <f t="shared" si="3"/>
        <v>0.15000000000000002</v>
      </c>
      <c r="BS4" s="24">
        <f t="shared" si="4"/>
        <v>28890.000000000004</v>
      </c>
      <c r="BT4" s="24">
        <f t="shared" si="5"/>
        <v>28784.75409836066</v>
      </c>
      <c r="BU4" s="24">
        <f t="shared" si="6"/>
        <v>29111.37931034483</v>
      </c>
      <c r="BV4" s="24">
        <v>12840000</v>
      </c>
      <c r="BW4" s="24">
        <v>149800</v>
      </c>
      <c r="BX4" s="24">
        <v>191898.36065573769</v>
      </c>
      <c r="BY4" s="29">
        <v>12840000</v>
      </c>
      <c r="BZ4" s="29">
        <v>149800</v>
      </c>
      <c r="CA4" s="30">
        <f t="shared" si="7"/>
        <v>191898.36065573769</v>
      </c>
      <c r="CB4" s="30">
        <f t="shared" si="19"/>
        <v>0</v>
      </c>
      <c r="CC4" s="30">
        <f t="shared" si="8"/>
        <v>-701.63934426230844</v>
      </c>
      <c r="CD4" s="29" t="s">
        <v>771</v>
      </c>
      <c r="CE4" s="24"/>
      <c r="CF4" s="24"/>
      <c r="CG4" s="24"/>
      <c r="CH4" s="24"/>
      <c r="CI4" s="24"/>
      <c r="CJ4" s="24"/>
      <c r="CK4" s="24"/>
      <c r="CL4" s="24"/>
      <c r="CM4" s="24"/>
      <c r="CN4" s="24">
        <f t="shared" si="9"/>
        <v>17559191.060000002</v>
      </c>
      <c r="CO4" s="24">
        <f t="shared" si="10"/>
        <v>91838.53</v>
      </c>
      <c r="CP4" s="24">
        <f t="shared" si="11"/>
        <v>149017.16</v>
      </c>
      <c r="CQ4" s="11">
        <v>0</v>
      </c>
      <c r="CR4" s="11">
        <v>0</v>
      </c>
      <c r="CS4" s="11">
        <v>0</v>
      </c>
      <c r="CT4" s="11">
        <v>17128639</v>
      </c>
      <c r="CU4" s="11">
        <v>947</v>
      </c>
      <c r="CV4" s="11">
        <v>55366.400000000001</v>
      </c>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v>57780</v>
      </c>
      <c r="EB4" s="24">
        <v>57569.508196721312</v>
      </c>
      <c r="EC4" s="24"/>
      <c r="ED4" s="24"/>
      <c r="EE4" s="24"/>
      <c r="EF4" s="24">
        <f t="shared" si="12"/>
        <v>8667</v>
      </c>
      <c r="EG4" s="24">
        <f t="shared" si="13"/>
        <v>61315.067999999999</v>
      </c>
      <c r="EH4" s="24">
        <f t="shared" si="14"/>
        <v>2889</v>
      </c>
      <c r="EI4" s="24">
        <f t="shared" si="15"/>
        <v>44705.148000000001</v>
      </c>
      <c r="EJ4" s="24">
        <f t="shared" si="16"/>
        <v>8635.4262295081971</v>
      </c>
      <c r="EK4" s="12">
        <v>0</v>
      </c>
      <c r="EL4" s="12">
        <v>0.1</v>
      </c>
      <c r="EM4" s="12">
        <v>0.05</v>
      </c>
      <c r="EN4" s="12">
        <v>0.05</v>
      </c>
      <c r="EO4" s="12">
        <v>0.05</v>
      </c>
      <c r="EP4" s="12">
        <v>0.05</v>
      </c>
      <c r="EQ4" s="12">
        <v>0.25</v>
      </c>
      <c r="ER4" s="12">
        <v>0.25</v>
      </c>
      <c r="ES4" s="12">
        <v>0.1</v>
      </c>
      <c r="ET4" s="12">
        <v>0.1</v>
      </c>
      <c r="EU4" s="12">
        <v>0</v>
      </c>
      <c r="EV4" s="12">
        <v>0</v>
      </c>
      <c r="EW4" s="12">
        <f t="shared" si="17"/>
        <v>0.15000000000000002</v>
      </c>
      <c r="EX4" s="12">
        <f t="shared" si="18"/>
        <v>1</v>
      </c>
      <c r="EY4" s="11">
        <v>0</v>
      </c>
      <c r="EZ4" s="11">
        <v>19260</v>
      </c>
      <c r="FA4" s="11">
        <v>9630</v>
      </c>
      <c r="FB4" s="11">
        <v>9630</v>
      </c>
      <c r="FC4" s="11">
        <v>9630</v>
      </c>
      <c r="FD4" s="11">
        <v>9630</v>
      </c>
      <c r="FE4" s="11">
        <v>48150</v>
      </c>
      <c r="FF4" s="11">
        <v>48150</v>
      </c>
      <c r="FG4" s="11">
        <v>19260</v>
      </c>
      <c r="FH4" s="11">
        <v>19260</v>
      </c>
      <c r="FI4" s="11">
        <v>0</v>
      </c>
      <c r="FJ4" s="11">
        <v>0</v>
      </c>
      <c r="FK4" s="13">
        <v>0</v>
      </c>
      <c r="FL4" s="13">
        <v>5778</v>
      </c>
      <c r="FM4" s="13">
        <v>2889</v>
      </c>
      <c r="FN4" s="13">
        <v>2889</v>
      </c>
      <c r="FO4" s="13">
        <v>2889</v>
      </c>
      <c r="FP4" s="13">
        <v>2889</v>
      </c>
      <c r="FQ4" s="13">
        <v>14445</v>
      </c>
      <c r="FR4" s="13">
        <v>14445</v>
      </c>
      <c r="FS4" s="13">
        <v>5778</v>
      </c>
      <c r="FT4" s="13">
        <v>5778</v>
      </c>
      <c r="FU4" s="13">
        <v>0</v>
      </c>
      <c r="FV4" s="13">
        <v>0</v>
      </c>
    </row>
    <row r="5" spans="1:178" ht="15" customHeight="1" x14ac:dyDescent="0.25">
      <c r="A5" s="8" t="s">
        <v>480</v>
      </c>
      <c r="B5" s="8" t="s">
        <v>481</v>
      </c>
      <c r="C5" s="34" t="s">
        <v>789</v>
      </c>
      <c r="D5" s="34" t="s">
        <v>789</v>
      </c>
      <c r="E5" s="34" t="s">
        <v>793</v>
      </c>
      <c r="F5" s="8" t="s">
        <v>55</v>
      </c>
      <c r="G5" s="8" t="s">
        <v>56</v>
      </c>
      <c r="H5" s="8" t="s">
        <v>47</v>
      </c>
      <c r="I5" s="8" t="s">
        <v>464</v>
      </c>
      <c r="J5" s="8" t="s">
        <v>480</v>
      </c>
      <c r="K5" s="8" t="s">
        <v>106</v>
      </c>
      <c r="L5" s="8">
        <v>13203</v>
      </c>
      <c r="M5" s="8">
        <v>132</v>
      </c>
      <c r="N5" s="8" t="s">
        <v>48</v>
      </c>
      <c r="O5" s="8" t="s">
        <v>40</v>
      </c>
      <c r="P5" s="8" t="s">
        <v>40</v>
      </c>
      <c r="Q5" s="8" t="s">
        <v>40</v>
      </c>
      <c r="R5" s="8" t="s">
        <v>49</v>
      </c>
      <c r="S5" s="8" t="s">
        <v>51</v>
      </c>
      <c r="T5" s="8" t="s">
        <v>52</v>
      </c>
      <c r="U5" s="8" t="s">
        <v>73</v>
      </c>
      <c r="V5" s="8" t="s">
        <v>54</v>
      </c>
      <c r="W5" s="8" t="s">
        <v>114</v>
      </c>
      <c r="X5" s="8" t="s">
        <v>65</v>
      </c>
      <c r="Y5" s="8" t="s">
        <v>65</v>
      </c>
      <c r="Z5" s="8" t="s">
        <v>79</v>
      </c>
      <c r="AA5" s="8" t="s">
        <v>467</v>
      </c>
      <c r="AB5" s="8" t="s">
        <v>264</v>
      </c>
      <c r="AC5" s="8" t="s">
        <v>272</v>
      </c>
      <c r="AD5" s="8"/>
      <c r="AE5" s="8"/>
      <c r="AF5" s="8"/>
      <c r="AG5" s="9">
        <v>0</v>
      </c>
      <c r="AH5" s="9">
        <v>0</v>
      </c>
      <c r="AI5" s="9">
        <v>33000000</v>
      </c>
      <c r="AJ5" s="10">
        <v>385000</v>
      </c>
      <c r="AK5" s="9">
        <v>550000</v>
      </c>
      <c r="AL5" s="9">
        <v>33000000</v>
      </c>
      <c r="AM5" s="9">
        <v>385000</v>
      </c>
      <c r="AN5" s="9">
        <v>495000</v>
      </c>
      <c r="AO5" s="8" t="s">
        <v>482</v>
      </c>
      <c r="AP5" s="11">
        <v>33000000</v>
      </c>
      <c r="AQ5" s="11">
        <v>385000</v>
      </c>
      <c r="AR5" s="11">
        <v>498793.10344827583</v>
      </c>
      <c r="AS5" s="8" t="s">
        <v>483</v>
      </c>
      <c r="AT5" s="11">
        <v>34706896.551724136</v>
      </c>
      <c r="AU5" s="11">
        <v>385000</v>
      </c>
      <c r="AV5" s="11">
        <v>498793.10344827588</v>
      </c>
      <c r="AW5" s="11">
        <v>7603055.9400000004</v>
      </c>
      <c r="AX5" s="11">
        <v>0</v>
      </c>
      <c r="AY5" s="11">
        <v>24239.46</v>
      </c>
      <c r="AZ5" s="11">
        <v>306650.56</v>
      </c>
      <c r="BA5" s="11">
        <f t="shared" si="0"/>
        <v>330890.02</v>
      </c>
      <c r="BB5" s="11">
        <v>0</v>
      </c>
      <c r="BC5" s="11">
        <v>0</v>
      </c>
      <c r="BD5" s="11">
        <f t="shared" si="1"/>
        <v>0</v>
      </c>
      <c r="BE5" s="12">
        <v>0</v>
      </c>
      <c r="BF5" s="12">
        <v>0.05</v>
      </c>
      <c r="BG5" s="12">
        <v>0.1</v>
      </c>
      <c r="BH5" s="12">
        <v>0.1</v>
      </c>
      <c r="BI5" s="12">
        <v>0.1</v>
      </c>
      <c r="BJ5" s="12">
        <v>0.1</v>
      </c>
      <c r="BK5" s="12">
        <v>0.1</v>
      </c>
      <c r="BL5" s="12">
        <v>0.1</v>
      </c>
      <c r="BM5" s="12">
        <v>0.1</v>
      </c>
      <c r="BN5" s="12">
        <v>0.15</v>
      </c>
      <c r="BO5" s="12">
        <v>0.1</v>
      </c>
      <c r="BP5" s="12">
        <v>0</v>
      </c>
      <c r="BQ5" s="23">
        <f t="shared" si="2"/>
        <v>0.99999999999999989</v>
      </c>
      <c r="BR5" s="23">
        <f t="shared" si="3"/>
        <v>0.15000000000000002</v>
      </c>
      <c r="BS5" s="24">
        <f t="shared" si="4"/>
        <v>74250.000000000015</v>
      </c>
      <c r="BT5" s="24">
        <f t="shared" si="5"/>
        <v>73979.508196721319</v>
      </c>
      <c r="BU5" s="24">
        <f t="shared" si="6"/>
        <v>74818.965517241391</v>
      </c>
      <c r="BV5" s="24">
        <v>33000000</v>
      </c>
      <c r="BW5" s="24">
        <v>385000</v>
      </c>
      <c r="BX5" s="24">
        <v>493196.72131147538</v>
      </c>
      <c r="BY5" s="29">
        <v>33000000</v>
      </c>
      <c r="BZ5" s="29">
        <v>385000</v>
      </c>
      <c r="CA5" s="30">
        <f t="shared" si="7"/>
        <v>493196.72131147538</v>
      </c>
      <c r="CB5" s="30">
        <f t="shared" si="19"/>
        <v>0</v>
      </c>
      <c r="CC5" s="30">
        <f t="shared" si="8"/>
        <v>-1803.2786885246169</v>
      </c>
      <c r="CD5" s="29"/>
      <c r="CE5" s="24"/>
      <c r="CF5" s="24"/>
      <c r="CG5" s="24"/>
      <c r="CH5" s="24"/>
      <c r="CI5" s="24"/>
      <c r="CJ5" s="24"/>
      <c r="CK5" s="24"/>
      <c r="CL5" s="24"/>
      <c r="CM5" s="24"/>
      <c r="CN5" s="24">
        <f t="shared" si="9"/>
        <v>2533599.5200000005</v>
      </c>
      <c r="CO5" s="24">
        <f t="shared" si="10"/>
        <v>0</v>
      </c>
      <c r="CP5" s="24">
        <f t="shared" si="11"/>
        <v>8133.3899999999994</v>
      </c>
      <c r="CQ5" s="11">
        <v>1108629.99</v>
      </c>
      <c r="CR5" s="11">
        <v>0</v>
      </c>
      <c r="CS5" s="11">
        <v>3637.85</v>
      </c>
      <c r="CT5" s="11">
        <v>5069456.42</v>
      </c>
      <c r="CU5" s="11">
        <v>0</v>
      </c>
      <c r="CV5" s="11">
        <v>16106.07</v>
      </c>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v>148500</v>
      </c>
      <c r="EB5" s="24">
        <v>147959.01639344264</v>
      </c>
      <c r="EC5" s="24"/>
      <c r="ED5" s="24"/>
      <c r="EE5" s="24"/>
      <c r="EF5" s="24">
        <f t="shared" si="12"/>
        <v>22275</v>
      </c>
      <c r="EG5" s="24">
        <f t="shared" si="13"/>
        <v>7271.8379999999997</v>
      </c>
      <c r="EH5" s="24">
        <f t="shared" si="14"/>
        <v>14850</v>
      </c>
      <c r="EI5" s="24">
        <f t="shared" si="15"/>
        <v>2440.0169999999998</v>
      </c>
      <c r="EJ5" s="24">
        <f t="shared" si="16"/>
        <v>22193.852459016394</v>
      </c>
      <c r="EK5" s="12">
        <v>0</v>
      </c>
      <c r="EL5" s="12">
        <v>0.05</v>
      </c>
      <c r="EM5" s="12">
        <v>0.1</v>
      </c>
      <c r="EN5" s="12">
        <v>0.1</v>
      </c>
      <c r="EO5" s="12">
        <v>0.1</v>
      </c>
      <c r="EP5" s="12">
        <v>0.1</v>
      </c>
      <c r="EQ5" s="12">
        <v>0.1</v>
      </c>
      <c r="ER5" s="12">
        <v>0.1</v>
      </c>
      <c r="ES5" s="12">
        <v>0.1</v>
      </c>
      <c r="ET5" s="12">
        <v>0.15</v>
      </c>
      <c r="EU5" s="12">
        <v>0.1</v>
      </c>
      <c r="EV5" s="12">
        <v>0</v>
      </c>
      <c r="EW5" s="12">
        <f t="shared" si="17"/>
        <v>0.15000000000000002</v>
      </c>
      <c r="EX5" s="12">
        <f t="shared" si="18"/>
        <v>0.99999999999999989</v>
      </c>
      <c r="EY5" s="11">
        <v>0</v>
      </c>
      <c r="EZ5" s="11">
        <v>24750</v>
      </c>
      <c r="FA5" s="11">
        <v>49500</v>
      </c>
      <c r="FB5" s="11">
        <v>49500</v>
      </c>
      <c r="FC5" s="11">
        <v>49500</v>
      </c>
      <c r="FD5" s="11">
        <v>49500</v>
      </c>
      <c r="FE5" s="11">
        <v>49500</v>
      </c>
      <c r="FF5" s="11">
        <v>49500</v>
      </c>
      <c r="FG5" s="11">
        <v>49500</v>
      </c>
      <c r="FH5" s="11">
        <v>74250</v>
      </c>
      <c r="FI5" s="11">
        <v>49500</v>
      </c>
      <c r="FJ5" s="11">
        <v>0</v>
      </c>
      <c r="FK5" s="13">
        <v>0</v>
      </c>
      <c r="FL5" s="13">
        <v>7425</v>
      </c>
      <c r="FM5" s="13">
        <v>14850</v>
      </c>
      <c r="FN5" s="13">
        <v>14850</v>
      </c>
      <c r="FO5" s="13">
        <v>14850</v>
      </c>
      <c r="FP5" s="13">
        <v>14850</v>
      </c>
      <c r="FQ5" s="13">
        <v>14850</v>
      </c>
      <c r="FR5" s="13">
        <v>14850</v>
      </c>
      <c r="FS5" s="13">
        <v>14850</v>
      </c>
      <c r="FT5" s="13">
        <v>22275</v>
      </c>
      <c r="FU5" s="13">
        <v>14850</v>
      </c>
      <c r="FV5" s="13">
        <v>0</v>
      </c>
    </row>
    <row r="6" spans="1:178" ht="15" customHeight="1" x14ac:dyDescent="0.25">
      <c r="A6" s="8" t="s">
        <v>484</v>
      </c>
      <c r="B6" s="8" t="s">
        <v>485</v>
      </c>
      <c r="C6" s="34" t="s">
        <v>789</v>
      </c>
      <c r="D6" s="34" t="s">
        <v>789</v>
      </c>
      <c r="E6" s="34" t="s">
        <v>791</v>
      </c>
      <c r="F6" s="8" t="s">
        <v>55</v>
      </c>
      <c r="G6" s="8" t="s">
        <v>56</v>
      </c>
      <c r="H6" s="8" t="s">
        <v>47</v>
      </c>
      <c r="I6" s="8" t="s">
        <v>464</v>
      </c>
      <c r="J6" s="8" t="s">
        <v>470</v>
      </c>
      <c r="K6" s="8" t="s">
        <v>472</v>
      </c>
      <c r="L6" s="8">
        <v>13204</v>
      </c>
      <c r="M6" s="8">
        <v>132</v>
      </c>
      <c r="N6" s="8" t="s">
        <v>48</v>
      </c>
      <c r="O6" s="8" t="s">
        <v>40</v>
      </c>
      <c r="P6" s="8" t="s">
        <v>40</v>
      </c>
      <c r="Q6" s="8" t="s">
        <v>40</v>
      </c>
      <c r="R6" s="8" t="s">
        <v>49</v>
      </c>
      <c r="S6" s="8" t="s">
        <v>51</v>
      </c>
      <c r="T6" s="8" t="s">
        <v>52</v>
      </c>
      <c r="U6" s="8" t="s">
        <v>73</v>
      </c>
      <c r="V6" s="8" t="s">
        <v>54</v>
      </c>
      <c r="W6" s="8" t="s">
        <v>114</v>
      </c>
      <c r="X6" s="8" t="s">
        <v>65</v>
      </c>
      <c r="Y6" s="8" t="s">
        <v>65</v>
      </c>
      <c r="Z6" s="8" t="s">
        <v>79</v>
      </c>
      <c r="AA6" s="8" t="s">
        <v>467</v>
      </c>
      <c r="AB6" s="8" t="s">
        <v>264</v>
      </c>
      <c r="AC6" s="8" t="s">
        <v>402</v>
      </c>
      <c r="AD6" s="8"/>
      <c r="AE6" s="8"/>
      <c r="AF6" s="8"/>
      <c r="AG6" s="9">
        <v>0</v>
      </c>
      <c r="AH6" s="9">
        <v>0</v>
      </c>
      <c r="AI6" s="9">
        <v>10200000.000000004</v>
      </c>
      <c r="AJ6" s="10">
        <v>118999.99999999999</v>
      </c>
      <c r="AK6" s="9">
        <v>170000</v>
      </c>
      <c r="AL6" s="9">
        <v>10200000.000000004</v>
      </c>
      <c r="AM6" s="9">
        <v>118999.99999999999</v>
      </c>
      <c r="AN6" s="9">
        <v>153000</v>
      </c>
      <c r="AO6" s="8" t="s">
        <v>486</v>
      </c>
      <c r="AP6" s="11">
        <v>10200000.000000004</v>
      </c>
      <c r="AQ6" s="11">
        <v>118999.99999999999</v>
      </c>
      <c r="AR6" s="11">
        <v>154172.41379310345</v>
      </c>
      <c r="AS6" s="8" t="s">
        <v>474</v>
      </c>
      <c r="AT6" s="11">
        <v>10727586.206896553</v>
      </c>
      <c r="AU6" s="11">
        <v>118999.99999999999</v>
      </c>
      <c r="AV6" s="11">
        <v>154172.41379310345</v>
      </c>
      <c r="AW6" s="11">
        <v>0</v>
      </c>
      <c r="AX6" s="11">
        <v>0</v>
      </c>
      <c r="AY6" s="11">
        <v>0</v>
      </c>
      <c r="AZ6" s="11">
        <v>0</v>
      </c>
      <c r="BA6" s="11">
        <f t="shared" si="0"/>
        <v>0</v>
      </c>
      <c r="BB6" s="11">
        <v>0</v>
      </c>
      <c r="BC6" s="11">
        <v>0</v>
      </c>
      <c r="BD6" s="11">
        <f t="shared" si="1"/>
        <v>0</v>
      </c>
      <c r="BE6" s="12">
        <v>0.02</v>
      </c>
      <c r="BF6" s="12">
        <v>0.02</v>
      </c>
      <c r="BG6" s="12">
        <v>2.9999999999999995E-2</v>
      </c>
      <c r="BH6" s="12">
        <v>2.9999999999999995E-2</v>
      </c>
      <c r="BI6" s="12">
        <v>0.2</v>
      </c>
      <c r="BJ6" s="12">
        <v>0.25</v>
      </c>
      <c r="BK6" s="12">
        <v>0.2</v>
      </c>
      <c r="BL6" s="12">
        <v>0.15</v>
      </c>
      <c r="BM6" s="12">
        <v>0.1</v>
      </c>
      <c r="BN6" s="12">
        <v>0</v>
      </c>
      <c r="BO6" s="12">
        <v>0</v>
      </c>
      <c r="BP6" s="12">
        <v>0</v>
      </c>
      <c r="BQ6" s="23">
        <f t="shared" si="2"/>
        <v>1</v>
      </c>
      <c r="BR6" s="23">
        <f t="shared" si="3"/>
        <v>6.9999999999999993E-2</v>
      </c>
      <c r="BS6" s="24">
        <f t="shared" si="4"/>
        <v>10709.999999999998</v>
      </c>
      <c r="BT6" s="24">
        <f t="shared" si="5"/>
        <v>10670.983606557376</v>
      </c>
      <c r="BU6" s="24">
        <f t="shared" si="6"/>
        <v>10792.068965517241</v>
      </c>
      <c r="BV6" s="24">
        <v>10200000.000000004</v>
      </c>
      <c r="BW6" s="24">
        <v>118999.99999999999</v>
      </c>
      <c r="BX6" s="24">
        <v>152442.62295081967</v>
      </c>
      <c r="BY6" s="29">
        <v>10200000.000000004</v>
      </c>
      <c r="BZ6" s="29">
        <v>118999.99999999999</v>
      </c>
      <c r="CA6" s="30">
        <f t="shared" si="7"/>
        <v>152442.62295081967</v>
      </c>
      <c r="CB6" s="30">
        <f t="shared" si="19"/>
        <v>0</v>
      </c>
      <c r="CC6" s="30">
        <f t="shared" si="8"/>
        <v>-557.37704918032978</v>
      </c>
      <c r="CD6" s="29"/>
      <c r="CE6" s="24"/>
      <c r="CF6" s="24"/>
      <c r="CG6" s="24"/>
      <c r="CH6" s="24"/>
      <c r="CI6" s="24"/>
      <c r="CJ6" s="24"/>
      <c r="CK6" s="24"/>
      <c r="CL6" s="24"/>
      <c r="CM6" s="24"/>
      <c r="CN6" s="24">
        <f t="shared" si="9"/>
        <v>0</v>
      </c>
      <c r="CO6" s="24">
        <f t="shared" si="10"/>
        <v>0</v>
      </c>
      <c r="CP6" s="24">
        <f t="shared" si="11"/>
        <v>0</v>
      </c>
      <c r="CQ6" s="11">
        <v>0</v>
      </c>
      <c r="CR6" s="11">
        <v>0</v>
      </c>
      <c r="CS6" s="11">
        <v>0</v>
      </c>
      <c r="CT6" s="11">
        <v>0</v>
      </c>
      <c r="CU6" s="11">
        <v>0</v>
      </c>
      <c r="CV6" s="11">
        <v>0</v>
      </c>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v>45900</v>
      </c>
      <c r="EB6" s="24">
        <v>45732.7868852459</v>
      </c>
      <c r="EC6" s="24"/>
      <c r="ED6" s="24"/>
      <c r="EE6" s="24"/>
      <c r="EF6" s="24">
        <f t="shared" si="12"/>
        <v>3213</v>
      </c>
      <c r="EG6" s="24">
        <f t="shared" si="13"/>
        <v>0</v>
      </c>
      <c r="EH6" s="24">
        <f t="shared" si="14"/>
        <v>1376.9999999999998</v>
      </c>
      <c r="EI6" s="24">
        <f t="shared" si="15"/>
        <v>0</v>
      </c>
      <c r="EJ6" s="24">
        <f t="shared" si="16"/>
        <v>3201.2950819672128</v>
      </c>
      <c r="EK6" s="12">
        <v>0.02</v>
      </c>
      <c r="EL6" s="12">
        <v>0.02</v>
      </c>
      <c r="EM6" s="12">
        <v>2.9999999999999995E-2</v>
      </c>
      <c r="EN6" s="12">
        <v>2.9999999999999995E-2</v>
      </c>
      <c r="EO6" s="12">
        <v>0.2</v>
      </c>
      <c r="EP6" s="12">
        <v>0.25</v>
      </c>
      <c r="EQ6" s="12">
        <v>0.2</v>
      </c>
      <c r="ER6" s="12">
        <v>0.15</v>
      </c>
      <c r="ES6" s="12">
        <v>0.1</v>
      </c>
      <c r="ET6" s="12">
        <v>0</v>
      </c>
      <c r="EU6" s="12">
        <v>0</v>
      </c>
      <c r="EV6" s="12">
        <v>0</v>
      </c>
      <c r="EW6" s="12">
        <f t="shared" si="17"/>
        <v>6.9999999999999993E-2</v>
      </c>
      <c r="EX6" s="12">
        <f t="shared" si="18"/>
        <v>1</v>
      </c>
      <c r="EY6" s="11">
        <v>3060</v>
      </c>
      <c r="EZ6" s="11">
        <v>3060</v>
      </c>
      <c r="FA6" s="11">
        <v>4589.9999999999991</v>
      </c>
      <c r="FB6" s="11">
        <v>4589.9999999999991</v>
      </c>
      <c r="FC6" s="11">
        <v>30600</v>
      </c>
      <c r="FD6" s="11">
        <v>38250</v>
      </c>
      <c r="FE6" s="11">
        <v>30600</v>
      </c>
      <c r="FF6" s="11">
        <v>22950</v>
      </c>
      <c r="FG6" s="11">
        <v>15300</v>
      </c>
      <c r="FH6" s="11">
        <v>0</v>
      </c>
      <c r="FI6" s="11">
        <v>0</v>
      </c>
      <c r="FJ6" s="11">
        <v>0</v>
      </c>
      <c r="FK6" s="13">
        <v>918</v>
      </c>
      <c r="FL6" s="13">
        <v>918</v>
      </c>
      <c r="FM6" s="13">
        <v>1376.9999999999998</v>
      </c>
      <c r="FN6" s="13">
        <v>1376.9999999999998</v>
      </c>
      <c r="FO6" s="13">
        <v>9180</v>
      </c>
      <c r="FP6" s="13">
        <v>11475</v>
      </c>
      <c r="FQ6" s="13">
        <v>9180</v>
      </c>
      <c r="FR6" s="13">
        <v>6885</v>
      </c>
      <c r="FS6" s="13">
        <v>4590</v>
      </c>
      <c r="FT6" s="13">
        <v>0</v>
      </c>
      <c r="FU6" s="13">
        <v>0</v>
      </c>
      <c r="FV6" s="13">
        <v>0</v>
      </c>
    </row>
    <row r="7" spans="1:178" ht="15" customHeight="1" x14ac:dyDescent="0.25">
      <c r="A7" s="8" t="s">
        <v>487</v>
      </c>
      <c r="B7" s="8" t="s">
        <v>488</v>
      </c>
      <c r="C7" s="34" t="s">
        <v>789</v>
      </c>
      <c r="D7" s="34" t="s">
        <v>789</v>
      </c>
      <c r="E7" s="34" t="s">
        <v>794</v>
      </c>
      <c r="F7" s="8" t="s">
        <v>55</v>
      </c>
      <c r="G7" s="8" t="s">
        <v>56</v>
      </c>
      <c r="H7" s="8" t="s">
        <v>47</v>
      </c>
      <c r="I7" s="8" t="s">
        <v>464</v>
      </c>
      <c r="J7" s="8" t="s">
        <v>487</v>
      </c>
      <c r="K7" s="8" t="s">
        <v>489</v>
      </c>
      <c r="L7" s="8">
        <v>13204</v>
      </c>
      <c r="M7" s="8">
        <v>132</v>
      </c>
      <c r="N7" s="8" t="s">
        <v>48</v>
      </c>
      <c r="O7" s="8" t="s">
        <v>40</v>
      </c>
      <c r="P7" s="8" t="s">
        <v>40</v>
      </c>
      <c r="Q7" s="8" t="s">
        <v>40</v>
      </c>
      <c r="R7" s="8" t="s">
        <v>49</v>
      </c>
      <c r="S7" s="8" t="s">
        <v>51</v>
      </c>
      <c r="T7" s="8" t="s">
        <v>52</v>
      </c>
      <c r="U7" s="8" t="s">
        <v>73</v>
      </c>
      <c r="V7" s="8" t="s">
        <v>54</v>
      </c>
      <c r="W7" s="8" t="s">
        <v>114</v>
      </c>
      <c r="X7" s="8" t="s">
        <v>65</v>
      </c>
      <c r="Y7" s="8" t="s">
        <v>65</v>
      </c>
      <c r="Z7" s="8" t="s">
        <v>79</v>
      </c>
      <c r="AA7" s="8" t="s">
        <v>467</v>
      </c>
      <c r="AB7" s="8" t="s">
        <v>264</v>
      </c>
      <c r="AC7" s="8" t="s">
        <v>305</v>
      </c>
      <c r="AD7" s="8"/>
      <c r="AE7" s="8"/>
      <c r="AF7" s="8"/>
      <c r="AG7" s="9">
        <v>0</v>
      </c>
      <c r="AH7" s="9">
        <v>0</v>
      </c>
      <c r="AI7" s="9">
        <v>24000000</v>
      </c>
      <c r="AJ7" s="10">
        <v>280000</v>
      </c>
      <c r="AK7" s="9">
        <v>400000</v>
      </c>
      <c r="AL7" s="9">
        <v>24000000</v>
      </c>
      <c r="AM7" s="9">
        <v>280000</v>
      </c>
      <c r="AN7" s="9">
        <v>360000</v>
      </c>
      <c r="AO7" s="8" t="s">
        <v>490</v>
      </c>
      <c r="AP7" s="11">
        <v>24000000</v>
      </c>
      <c r="AQ7" s="11">
        <v>280000</v>
      </c>
      <c r="AR7" s="11">
        <v>362758.62068965519</v>
      </c>
      <c r="AS7" s="8" t="s">
        <v>491</v>
      </c>
      <c r="AT7" s="11">
        <v>25241379.310344834</v>
      </c>
      <c r="AU7" s="11">
        <v>257777.77777777778</v>
      </c>
      <c r="AV7" s="11">
        <v>340536.39846743294</v>
      </c>
      <c r="AW7" s="11">
        <v>0</v>
      </c>
      <c r="AX7" s="11">
        <v>0</v>
      </c>
      <c r="AY7" s="11">
        <v>0</v>
      </c>
      <c r="AZ7" s="11">
        <v>0</v>
      </c>
      <c r="BA7" s="11">
        <f t="shared" si="0"/>
        <v>0</v>
      </c>
      <c r="BB7" s="11">
        <v>0</v>
      </c>
      <c r="BC7" s="11">
        <v>0</v>
      </c>
      <c r="BD7" s="11">
        <f t="shared" si="1"/>
        <v>0</v>
      </c>
      <c r="BE7" s="12">
        <v>0</v>
      </c>
      <c r="BF7" s="12">
        <v>0</v>
      </c>
      <c r="BG7" s="12">
        <v>0.15</v>
      </c>
      <c r="BH7" s="12">
        <v>0.15</v>
      </c>
      <c r="BI7" s="12">
        <v>0.15</v>
      </c>
      <c r="BJ7" s="12">
        <v>0.25</v>
      </c>
      <c r="BK7" s="12">
        <v>0.2</v>
      </c>
      <c r="BL7" s="12">
        <v>0.1</v>
      </c>
      <c r="BM7" s="12">
        <v>0</v>
      </c>
      <c r="BN7" s="12">
        <v>0</v>
      </c>
      <c r="BO7" s="12">
        <v>0</v>
      </c>
      <c r="BP7" s="12">
        <v>0</v>
      </c>
      <c r="BQ7" s="23">
        <f t="shared" si="2"/>
        <v>0.99999999999999989</v>
      </c>
      <c r="BR7" s="23">
        <f t="shared" si="3"/>
        <v>0.15</v>
      </c>
      <c r="BS7" s="24">
        <f t="shared" si="4"/>
        <v>54000</v>
      </c>
      <c r="BT7" s="24">
        <f t="shared" si="5"/>
        <v>53803.278688524595</v>
      </c>
      <c r="BU7" s="24">
        <f t="shared" si="6"/>
        <v>51080.45977011494</v>
      </c>
      <c r="BV7" s="24">
        <v>24000000</v>
      </c>
      <c r="BW7" s="24">
        <v>280000</v>
      </c>
      <c r="BX7" s="24">
        <v>358688.52459016396</v>
      </c>
      <c r="BY7" s="29">
        <v>0</v>
      </c>
      <c r="BZ7" s="29">
        <v>0</v>
      </c>
      <c r="CA7" s="30">
        <f t="shared" si="7"/>
        <v>0</v>
      </c>
      <c r="CB7" s="30">
        <f t="shared" si="19"/>
        <v>-358688.52459016396</v>
      </c>
      <c r="CC7" s="30">
        <f t="shared" si="8"/>
        <v>-360000</v>
      </c>
      <c r="CD7" s="29" t="s">
        <v>772</v>
      </c>
      <c r="CE7" s="24"/>
      <c r="CF7" s="24"/>
      <c r="CG7" s="24"/>
      <c r="CH7" s="24"/>
      <c r="CI7" s="24"/>
      <c r="CJ7" s="24"/>
      <c r="CK7" s="24"/>
      <c r="CL7" s="24"/>
      <c r="CM7" s="24"/>
      <c r="CN7" s="24">
        <f t="shared" si="9"/>
        <v>0</v>
      </c>
      <c r="CO7" s="24">
        <f t="shared" si="10"/>
        <v>0</v>
      </c>
      <c r="CP7" s="24">
        <f t="shared" si="11"/>
        <v>0</v>
      </c>
      <c r="CQ7" s="11">
        <v>0</v>
      </c>
      <c r="CR7" s="11">
        <v>0</v>
      </c>
      <c r="CS7" s="11">
        <v>0</v>
      </c>
      <c r="CT7" s="11">
        <v>0</v>
      </c>
      <c r="CU7" s="11">
        <v>0</v>
      </c>
      <c r="CV7" s="11">
        <v>0</v>
      </c>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v>108000</v>
      </c>
      <c r="EB7" s="24">
        <v>107606.55737704918</v>
      </c>
      <c r="EC7" s="24"/>
      <c r="ED7" s="24"/>
      <c r="EE7" s="24"/>
      <c r="EF7" s="24">
        <f t="shared" si="12"/>
        <v>16200</v>
      </c>
      <c r="EG7" s="24">
        <f t="shared" si="13"/>
        <v>0</v>
      </c>
      <c r="EH7" s="24">
        <f t="shared" si="14"/>
        <v>16200</v>
      </c>
      <c r="EI7" s="24">
        <f t="shared" si="15"/>
        <v>0</v>
      </c>
      <c r="EJ7" s="24">
        <f t="shared" si="16"/>
        <v>16140.983606557378</v>
      </c>
      <c r="EK7" s="12">
        <v>0</v>
      </c>
      <c r="EL7" s="12">
        <v>0</v>
      </c>
      <c r="EM7" s="12">
        <v>0.15</v>
      </c>
      <c r="EN7" s="12">
        <v>0.15</v>
      </c>
      <c r="EO7" s="12">
        <v>0.15</v>
      </c>
      <c r="EP7" s="12">
        <v>0.25</v>
      </c>
      <c r="EQ7" s="12">
        <v>0.2</v>
      </c>
      <c r="ER7" s="12">
        <v>0.1</v>
      </c>
      <c r="ES7" s="12">
        <v>0</v>
      </c>
      <c r="ET7" s="12">
        <v>0</v>
      </c>
      <c r="EU7" s="12">
        <v>0</v>
      </c>
      <c r="EV7" s="12">
        <v>0</v>
      </c>
      <c r="EW7" s="12">
        <f t="shared" si="17"/>
        <v>0.15</v>
      </c>
      <c r="EX7" s="12">
        <f t="shared" si="18"/>
        <v>0.99999999999999989</v>
      </c>
      <c r="EY7" s="11">
        <v>0</v>
      </c>
      <c r="EZ7" s="11">
        <v>0</v>
      </c>
      <c r="FA7" s="11">
        <v>54000</v>
      </c>
      <c r="FB7" s="11">
        <v>54000</v>
      </c>
      <c r="FC7" s="11">
        <v>54000</v>
      </c>
      <c r="FD7" s="11">
        <v>90000</v>
      </c>
      <c r="FE7" s="11">
        <v>72000</v>
      </c>
      <c r="FF7" s="11">
        <v>36000</v>
      </c>
      <c r="FG7" s="11">
        <v>0</v>
      </c>
      <c r="FH7" s="11">
        <v>0</v>
      </c>
      <c r="FI7" s="11">
        <v>0</v>
      </c>
      <c r="FJ7" s="11">
        <v>0</v>
      </c>
      <c r="FK7" s="13">
        <v>0</v>
      </c>
      <c r="FL7" s="13">
        <v>0</v>
      </c>
      <c r="FM7" s="13">
        <v>16200</v>
      </c>
      <c r="FN7" s="13">
        <v>16200</v>
      </c>
      <c r="FO7" s="13">
        <v>16200</v>
      </c>
      <c r="FP7" s="13">
        <v>27000</v>
      </c>
      <c r="FQ7" s="13">
        <v>21600</v>
      </c>
      <c r="FR7" s="13">
        <v>10800</v>
      </c>
      <c r="FS7" s="13">
        <v>0</v>
      </c>
      <c r="FT7" s="13">
        <v>0</v>
      </c>
      <c r="FU7" s="13">
        <v>0</v>
      </c>
      <c r="FV7" s="13">
        <v>0</v>
      </c>
    </row>
    <row r="8" spans="1:178" ht="15" customHeight="1" x14ac:dyDescent="0.25">
      <c r="A8" s="8" t="s">
        <v>492</v>
      </c>
      <c r="B8" s="8" t="s">
        <v>493</v>
      </c>
      <c r="C8" s="34" t="s">
        <v>789</v>
      </c>
      <c r="D8" s="34" t="s">
        <v>789</v>
      </c>
      <c r="E8" s="34" t="s">
        <v>795</v>
      </c>
      <c r="F8" s="8" t="s">
        <v>55</v>
      </c>
      <c r="G8" s="8" t="s">
        <v>56</v>
      </c>
      <c r="H8" s="8" t="s">
        <v>47</v>
      </c>
      <c r="I8" s="8" t="s">
        <v>464</v>
      </c>
      <c r="J8" s="8" t="s">
        <v>494</v>
      </c>
      <c r="K8" s="8" t="s">
        <v>495</v>
      </c>
      <c r="L8" s="8">
        <v>13204</v>
      </c>
      <c r="M8" s="8">
        <v>132</v>
      </c>
      <c r="N8" s="8" t="s">
        <v>48</v>
      </c>
      <c r="O8" s="8" t="s">
        <v>40</v>
      </c>
      <c r="P8" s="8" t="s">
        <v>40</v>
      </c>
      <c r="Q8" s="8" t="s">
        <v>40</v>
      </c>
      <c r="R8" s="8" t="s">
        <v>49</v>
      </c>
      <c r="S8" s="8" t="s">
        <v>51</v>
      </c>
      <c r="T8" s="8" t="s">
        <v>52</v>
      </c>
      <c r="U8" s="8" t="s">
        <v>73</v>
      </c>
      <c r="V8" s="8" t="s">
        <v>54</v>
      </c>
      <c r="W8" s="8" t="s">
        <v>121</v>
      </c>
      <c r="X8" s="8" t="s">
        <v>65</v>
      </c>
      <c r="Y8" s="8" t="s">
        <v>65</v>
      </c>
      <c r="Z8" s="8" t="s">
        <v>79</v>
      </c>
      <c r="AA8" s="8" t="s">
        <v>467</v>
      </c>
      <c r="AB8" s="8" t="s">
        <v>264</v>
      </c>
      <c r="AC8" s="8" t="s">
        <v>496</v>
      </c>
      <c r="AD8" s="8"/>
      <c r="AE8" s="8"/>
      <c r="AF8" s="8"/>
      <c r="AG8" s="9">
        <v>0</v>
      </c>
      <c r="AH8" s="9">
        <v>0</v>
      </c>
      <c r="AI8" s="9">
        <v>60000000</v>
      </c>
      <c r="AJ8" s="10">
        <v>700000</v>
      </c>
      <c r="AK8" s="9">
        <v>1000000</v>
      </c>
      <c r="AL8" s="9">
        <v>60000000</v>
      </c>
      <c r="AM8" s="9">
        <v>700000</v>
      </c>
      <c r="AN8" s="9">
        <v>900000</v>
      </c>
      <c r="AO8" s="8" t="s">
        <v>145</v>
      </c>
      <c r="AP8" s="11">
        <v>60000000</v>
      </c>
      <c r="AQ8" s="11">
        <v>700000</v>
      </c>
      <c r="AR8" s="11">
        <v>906896.55172413797</v>
      </c>
      <c r="AS8" s="8" t="s">
        <v>497</v>
      </c>
      <c r="AT8" s="11">
        <v>63103448.275862075</v>
      </c>
      <c r="AU8" s="11">
        <v>700000</v>
      </c>
      <c r="AV8" s="11">
        <v>906896.55172413785</v>
      </c>
      <c r="AW8" s="11">
        <v>21286534.379999999</v>
      </c>
      <c r="AX8" s="11">
        <v>153795.33000000002</v>
      </c>
      <c r="AY8" s="11">
        <v>221440.81</v>
      </c>
      <c r="AZ8" s="11">
        <v>0</v>
      </c>
      <c r="BA8" s="11">
        <f t="shared" si="0"/>
        <v>221440.81</v>
      </c>
      <c r="BB8" s="11">
        <v>0</v>
      </c>
      <c r="BC8" s="11">
        <v>0</v>
      </c>
      <c r="BD8" s="11">
        <f t="shared" si="1"/>
        <v>0</v>
      </c>
      <c r="BE8" s="12">
        <v>0.02</v>
      </c>
      <c r="BF8" s="12">
        <v>0.02</v>
      </c>
      <c r="BG8" s="12">
        <v>2.9999999999999995E-2</v>
      </c>
      <c r="BH8" s="12">
        <v>2.9999999999999995E-2</v>
      </c>
      <c r="BI8" s="12">
        <v>5.000000000000001E-2</v>
      </c>
      <c r="BJ8" s="12">
        <v>5.000000000000001E-2</v>
      </c>
      <c r="BK8" s="12">
        <v>0.10000000000000002</v>
      </c>
      <c r="BL8" s="12">
        <v>0.10000000000000002</v>
      </c>
      <c r="BM8" s="12">
        <v>0.10000000000000002</v>
      </c>
      <c r="BN8" s="12">
        <v>0.20000000000000004</v>
      </c>
      <c r="BO8" s="12">
        <v>0.20000000000000004</v>
      </c>
      <c r="BP8" s="12">
        <v>9.9999999999999756E-2</v>
      </c>
      <c r="BQ8" s="23">
        <f t="shared" si="2"/>
        <v>1</v>
      </c>
      <c r="BR8" s="23">
        <f t="shared" si="3"/>
        <v>6.9999999999999993E-2</v>
      </c>
      <c r="BS8" s="24">
        <f t="shared" si="4"/>
        <v>62999.999999999993</v>
      </c>
      <c r="BT8" s="24">
        <f t="shared" si="5"/>
        <v>62770.491803278688</v>
      </c>
      <c r="BU8" s="24">
        <f t="shared" si="6"/>
        <v>63482.758620689645</v>
      </c>
      <c r="BV8" s="24">
        <v>60000000</v>
      </c>
      <c r="BW8" s="24">
        <v>700000</v>
      </c>
      <c r="BX8" s="24">
        <v>896721.31147540989</v>
      </c>
      <c r="BY8" s="29">
        <v>60000000</v>
      </c>
      <c r="BZ8" s="29">
        <v>700000</v>
      </c>
      <c r="CA8" s="30">
        <f t="shared" si="7"/>
        <v>896721.31147540989</v>
      </c>
      <c r="CB8" s="30">
        <f t="shared" si="19"/>
        <v>0</v>
      </c>
      <c r="CC8" s="30">
        <f t="shared" si="8"/>
        <v>-3278.6885245901067</v>
      </c>
      <c r="CD8" s="29"/>
      <c r="CE8" s="24"/>
      <c r="CF8" s="24"/>
      <c r="CG8" s="24"/>
      <c r="CH8" s="24"/>
      <c r="CI8" s="24"/>
      <c r="CJ8" s="24"/>
      <c r="CK8" s="24"/>
      <c r="CL8" s="24"/>
      <c r="CM8" s="24"/>
      <c r="CN8" s="24">
        <f t="shared" si="9"/>
        <v>21286534.379999999</v>
      </c>
      <c r="CO8" s="24">
        <f t="shared" si="10"/>
        <v>153795.33000000002</v>
      </c>
      <c r="CP8" s="24">
        <f t="shared" si="11"/>
        <v>221440.81</v>
      </c>
      <c r="CQ8" s="11">
        <v>0</v>
      </c>
      <c r="CR8" s="11">
        <v>0</v>
      </c>
      <c r="CS8" s="11">
        <v>0</v>
      </c>
      <c r="CT8" s="11">
        <v>0</v>
      </c>
      <c r="CU8" s="11">
        <v>0</v>
      </c>
      <c r="CV8" s="11">
        <v>0</v>
      </c>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v>269999.99999999994</v>
      </c>
      <c r="EB8" s="24">
        <v>269016.39344262297</v>
      </c>
      <c r="EC8" s="24"/>
      <c r="ED8" s="24"/>
      <c r="EE8" s="24"/>
      <c r="EF8" s="24">
        <f t="shared" si="12"/>
        <v>18899.999999999996</v>
      </c>
      <c r="EG8" s="24">
        <f t="shared" si="13"/>
        <v>66432.243000000002</v>
      </c>
      <c r="EH8" s="24">
        <f t="shared" si="14"/>
        <v>8099.9999999999973</v>
      </c>
      <c r="EI8" s="24">
        <f t="shared" si="15"/>
        <v>66432.243000000002</v>
      </c>
      <c r="EJ8" s="24">
        <f t="shared" si="16"/>
        <v>18831.147540983606</v>
      </c>
      <c r="EK8" s="12">
        <v>0.02</v>
      </c>
      <c r="EL8" s="12">
        <v>0.02</v>
      </c>
      <c r="EM8" s="12">
        <v>2.9999999999999995E-2</v>
      </c>
      <c r="EN8" s="12">
        <v>2.9999999999999995E-2</v>
      </c>
      <c r="EO8" s="12">
        <v>5.000000000000001E-2</v>
      </c>
      <c r="EP8" s="12">
        <v>5.000000000000001E-2</v>
      </c>
      <c r="EQ8" s="12">
        <v>0.10000000000000002</v>
      </c>
      <c r="ER8" s="12">
        <v>0.10000000000000002</v>
      </c>
      <c r="ES8" s="12">
        <v>0.10000000000000002</v>
      </c>
      <c r="ET8" s="12">
        <v>0.20000000000000004</v>
      </c>
      <c r="EU8" s="12">
        <v>0.20000000000000004</v>
      </c>
      <c r="EV8" s="12">
        <v>9.9999999999999756E-2</v>
      </c>
      <c r="EW8" s="12">
        <f t="shared" si="17"/>
        <v>6.9999999999999993E-2</v>
      </c>
      <c r="EX8" s="12">
        <f t="shared" si="18"/>
        <v>1</v>
      </c>
      <c r="EY8" s="11">
        <v>18000</v>
      </c>
      <c r="EZ8" s="11">
        <v>18000</v>
      </c>
      <c r="FA8" s="11">
        <v>26999.999999999996</v>
      </c>
      <c r="FB8" s="11">
        <v>26999.999999999996</v>
      </c>
      <c r="FC8" s="11">
        <v>45000.000000000007</v>
      </c>
      <c r="FD8" s="11">
        <v>45000.000000000007</v>
      </c>
      <c r="FE8" s="11">
        <v>90000.000000000015</v>
      </c>
      <c r="FF8" s="11">
        <v>90000.000000000015</v>
      </c>
      <c r="FG8" s="11">
        <v>90000.000000000015</v>
      </c>
      <c r="FH8" s="11">
        <v>180000.00000000003</v>
      </c>
      <c r="FI8" s="11">
        <v>180000.00000000003</v>
      </c>
      <c r="FJ8" s="11">
        <v>89999.999999999782</v>
      </c>
      <c r="FK8" s="13">
        <v>5399.9999999999991</v>
      </c>
      <c r="FL8" s="13">
        <v>5399.9999999999991</v>
      </c>
      <c r="FM8" s="13">
        <v>8099.9999999999973</v>
      </c>
      <c r="FN8" s="13">
        <v>8099.9999999999973</v>
      </c>
      <c r="FO8" s="13">
        <v>13500</v>
      </c>
      <c r="FP8" s="13">
        <v>13500</v>
      </c>
      <c r="FQ8" s="13">
        <v>27000</v>
      </c>
      <c r="FR8" s="13">
        <v>27000</v>
      </c>
      <c r="FS8" s="13">
        <v>27000</v>
      </c>
      <c r="FT8" s="13">
        <v>54000</v>
      </c>
      <c r="FU8" s="13">
        <v>54000</v>
      </c>
      <c r="FV8" s="13">
        <v>26999.999999999927</v>
      </c>
    </row>
    <row r="9" spans="1:178" ht="15" customHeight="1" x14ac:dyDescent="0.25">
      <c r="A9" s="8" t="s">
        <v>498</v>
      </c>
      <c r="B9" s="8" t="s">
        <v>499</v>
      </c>
      <c r="C9" s="34" t="s">
        <v>789</v>
      </c>
      <c r="D9" s="34" t="s">
        <v>789</v>
      </c>
      <c r="E9" s="34" t="s">
        <v>792</v>
      </c>
      <c r="F9" s="8" t="s">
        <v>55</v>
      </c>
      <c r="G9" s="8" t="s">
        <v>56</v>
      </c>
      <c r="H9" s="8" t="s">
        <v>47</v>
      </c>
      <c r="I9" s="8" t="s">
        <v>464</v>
      </c>
      <c r="J9" s="8" t="s">
        <v>475</v>
      </c>
      <c r="K9" s="8" t="s">
        <v>477</v>
      </c>
      <c r="L9" s="8">
        <v>13204</v>
      </c>
      <c r="M9" s="8">
        <v>132</v>
      </c>
      <c r="N9" s="8" t="s">
        <v>48</v>
      </c>
      <c r="O9" s="8" t="s">
        <v>40</v>
      </c>
      <c r="P9" s="8" t="s">
        <v>40</v>
      </c>
      <c r="Q9" s="8" t="s">
        <v>40</v>
      </c>
      <c r="R9" s="8" t="s">
        <v>49</v>
      </c>
      <c r="S9" s="8" t="s">
        <v>51</v>
      </c>
      <c r="T9" s="8" t="s">
        <v>52</v>
      </c>
      <c r="U9" s="8" t="s">
        <v>73</v>
      </c>
      <c r="V9" s="8" t="s">
        <v>54</v>
      </c>
      <c r="W9" s="8" t="s">
        <v>114</v>
      </c>
      <c r="X9" s="8" t="s">
        <v>65</v>
      </c>
      <c r="Y9" s="8" t="s">
        <v>65</v>
      </c>
      <c r="Z9" s="8" t="s">
        <v>79</v>
      </c>
      <c r="AA9" s="8" t="s">
        <v>467</v>
      </c>
      <c r="AB9" s="8" t="s">
        <v>264</v>
      </c>
      <c r="AC9" s="8" t="s">
        <v>398</v>
      </c>
      <c r="AD9" s="8"/>
      <c r="AE9" s="8"/>
      <c r="AF9" s="8"/>
      <c r="AG9" s="9">
        <v>0</v>
      </c>
      <c r="AH9" s="9">
        <v>0</v>
      </c>
      <c r="AI9" s="9">
        <v>37200000</v>
      </c>
      <c r="AJ9" s="10">
        <v>434000</v>
      </c>
      <c r="AK9" s="9">
        <v>620000</v>
      </c>
      <c r="AL9" s="9">
        <v>37200000</v>
      </c>
      <c r="AM9" s="9">
        <v>434000</v>
      </c>
      <c r="AN9" s="9">
        <v>558000</v>
      </c>
      <c r="AO9" s="8" t="s">
        <v>478</v>
      </c>
      <c r="AP9" s="11">
        <v>37200000</v>
      </c>
      <c r="AQ9" s="11">
        <v>434000</v>
      </c>
      <c r="AR9" s="11">
        <v>562275.86206896557</v>
      </c>
      <c r="AS9" s="8" t="s">
        <v>479</v>
      </c>
      <c r="AT9" s="11">
        <v>39124137.931034505</v>
      </c>
      <c r="AU9" s="11">
        <v>434000</v>
      </c>
      <c r="AV9" s="11">
        <v>562275.86206896557</v>
      </c>
      <c r="AW9" s="11">
        <v>0</v>
      </c>
      <c r="AX9" s="11">
        <v>0</v>
      </c>
      <c r="AY9" s="11">
        <v>0</v>
      </c>
      <c r="AZ9" s="11">
        <v>0</v>
      </c>
      <c r="BA9" s="11">
        <f t="shared" si="0"/>
        <v>0</v>
      </c>
      <c r="BB9" s="11">
        <v>0</v>
      </c>
      <c r="BC9" s="11">
        <v>0</v>
      </c>
      <c r="BD9" s="11">
        <f t="shared" si="1"/>
        <v>0</v>
      </c>
      <c r="BE9" s="12">
        <v>0</v>
      </c>
      <c r="BF9" s="12">
        <v>0.1</v>
      </c>
      <c r="BG9" s="12">
        <v>0.05</v>
      </c>
      <c r="BH9" s="12">
        <v>0.05</v>
      </c>
      <c r="BI9" s="12">
        <v>0.05</v>
      </c>
      <c r="BJ9" s="12">
        <v>0.05</v>
      </c>
      <c r="BK9" s="12">
        <v>0.25</v>
      </c>
      <c r="BL9" s="12">
        <v>0.25</v>
      </c>
      <c r="BM9" s="12">
        <v>0.1</v>
      </c>
      <c r="BN9" s="12">
        <v>0.1</v>
      </c>
      <c r="BO9" s="12">
        <v>0</v>
      </c>
      <c r="BP9" s="12">
        <v>0</v>
      </c>
      <c r="BQ9" s="23">
        <f t="shared" si="2"/>
        <v>1</v>
      </c>
      <c r="BR9" s="23">
        <f t="shared" si="3"/>
        <v>0.15000000000000002</v>
      </c>
      <c r="BS9" s="24">
        <f t="shared" si="4"/>
        <v>83700.000000000015</v>
      </c>
      <c r="BT9" s="24">
        <f t="shared" si="5"/>
        <v>83395.081967213118</v>
      </c>
      <c r="BU9" s="24">
        <f t="shared" si="6"/>
        <v>84341.379310344841</v>
      </c>
      <c r="BV9" s="24">
        <v>37200000</v>
      </c>
      <c r="BW9" s="24">
        <v>434000</v>
      </c>
      <c r="BX9" s="24">
        <v>555967.21311475406</v>
      </c>
      <c r="BY9" s="29">
        <v>0</v>
      </c>
      <c r="BZ9" s="29">
        <v>0</v>
      </c>
      <c r="CA9" s="30">
        <f t="shared" si="7"/>
        <v>0</v>
      </c>
      <c r="CB9" s="30">
        <f t="shared" si="19"/>
        <v>-555967.21311475406</v>
      </c>
      <c r="CC9" s="30">
        <f t="shared" si="8"/>
        <v>-558000</v>
      </c>
      <c r="CD9" s="29" t="s">
        <v>773</v>
      </c>
      <c r="CE9" s="24"/>
      <c r="CF9" s="24"/>
      <c r="CG9" s="24"/>
      <c r="CH9" s="24"/>
      <c r="CI9" s="24"/>
      <c r="CJ9" s="24"/>
      <c r="CK9" s="24"/>
      <c r="CL9" s="24"/>
      <c r="CM9" s="24"/>
      <c r="CN9" s="24">
        <f t="shared" si="9"/>
        <v>0</v>
      </c>
      <c r="CO9" s="24">
        <f t="shared" si="10"/>
        <v>0</v>
      </c>
      <c r="CP9" s="24">
        <f t="shared" si="11"/>
        <v>0</v>
      </c>
      <c r="CQ9" s="11">
        <v>0</v>
      </c>
      <c r="CR9" s="11">
        <v>0</v>
      </c>
      <c r="CS9" s="11">
        <v>0</v>
      </c>
      <c r="CT9" s="11">
        <v>0</v>
      </c>
      <c r="CU9" s="11">
        <v>0</v>
      </c>
      <c r="CV9" s="11">
        <v>0</v>
      </c>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v>167400</v>
      </c>
      <c r="EB9" s="24">
        <v>166790.16393442624</v>
      </c>
      <c r="EC9" s="24"/>
      <c r="ED9" s="24"/>
      <c r="EE9" s="24"/>
      <c r="EF9" s="24">
        <f t="shared" si="12"/>
        <v>25110</v>
      </c>
      <c r="EG9" s="24">
        <f t="shared" si="13"/>
        <v>0</v>
      </c>
      <c r="EH9" s="24">
        <f t="shared" si="14"/>
        <v>8370</v>
      </c>
      <c r="EI9" s="24">
        <f t="shared" si="15"/>
        <v>0</v>
      </c>
      <c r="EJ9" s="24">
        <f t="shared" si="16"/>
        <v>25018.524590163935</v>
      </c>
      <c r="EK9" s="12">
        <v>0</v>
      </c>
      <c r="EL9" s="12">
        <v>0.1</v>
      </c>
      <c r="EM9" s="12">
        <v>0.05</v>
      </c>
      <c r="EN9" s="12">
        <v>0.05</v>
      </c>
      <c r="EO9" s="12">
        <v>0.05</v>
      </c>
      <c r="EP9" s="12">
        <v>0.05</v>
      </c>
      <c r="EQ9" s="12">
        <v>0.25</v>
      </c>
      <c r="ER9" s="12">
        <v>0.25</v>
      </c>
      <c r="ES9" s="12">
        <v>0.1</v>
      </c>
      <c r="ET9" s="12">
        <v>0.1</v>
      </c>
      <c r="EU9" s="12">
        <v>0</v>
      </c>
      <c r="EV9" s="12">
        <v>0</v>
      </c>
      <c r="EW9" s="12">
        <f t="shared" si="17"/>
        <v>0.15000000000000002</v>
      </c>
      <c r="EX9" s="12">
        <f t="shared" si="18"/>
        <v>1</v>
      </c>
      <c r="EY9" s="11">
        <v>0</v>
      </c>
      <c r="EZ9" s="11">
        <v>55800</v>
      </c>
      <c r="FA9" s="11">
        <v>27900</v>
      </c>
      <c r="FB9" s="11">
        <v>27900</v>
      </c>
      <c r="FC9" s="11">
        <v>27900</v>
      </c>
      <c r="FD9" s="11">
        <v>27900</v>
      </c>
      <c r="FE9" s="11">
        <v>139500</v>
      </c>
      <c r="FF9" s="11">
        <v>139500</v>
      </c>
      <c r="FG9" s="11">
        <v>55800</v>
      </c>
      <c r="FH9" s="11">
        <v>55800</v>
      </c>
      <c r="FI9" s="11">
        <v>0</v>
      </c>
      <c r="FJ9" s="11">
        <v>0</v>
      </c>
      <c r="FK9" s="13">
        <v>0</v>
      </c>
      <c r="FL9" s="13">
        <v>16740</v>
      </c>
      <c r="FM9" s="13">
        <v>8370</v>
      </c>
      <c r="FN9" s="13">
        <v>8370</v>
      </c>
      <c r="FO9" s="13">
        <v>8370</v>
      </c>
      <c r="FP9" s="13">
        <v>8370</v>
      </c>
      <c r="FQ9" s="13">
        <v>41850</v>
      </c>
      <c r="FR9" s="13">
        <v>41850</v>
      </c>
      <c r="FS9" s="13">
        <v>16740</v>
      </c>
      <c r="FT9" s="13">
        <v>16740</v>
      </c>
      <c r="FU9" s="13">
        <v>0</v>
      </c>
      <c r="FV9" s="13">
        <v>0</v>
      </c>
    </row>
    <row r="10" spans="1:178" ht="15" customHeight="1" x14ac:dyDescent="0.25">
      <c r="A10" s="8" t="s">
        <v>500</v>
      </c>
      <c r="B10" s="8" t="s">
        <v>501</v>
      </c>
      <c r="C10" s="34" t="s">
        <v>789</v>
      </c>
      <c r="D10" s="34" t="s">
        <v>789</v>
      </c>
      <c r="E10" s="34" t="s">
        <v>796</v>
      </c>
      <c r="F10" s="8" t="s">
        <v>55</v>
      </c>
      <c r="G10" s="8" t="s">
        <v>56</v>
      </c>
      <c r="H10" s="8" t="s">
        <v>47</v>
      </c>
      <c r="I10" s="8" t="s">
        <v>464</v>
      </c>
      <c r="J10" s="8" t="s">
        <v>502</v>
      </c>
      <c r="K10" s="8" t="s">
        <v>110</v>
      </c>
      <c r="L10" s="8">
        <v>13204</v>
      </c>
      <c r="M10" s="8">
        <v>132</v>
      </c>
      <c r="N10" s="8" t="s">
        <v>48</v>
      </c>
      <c r="O10" s="8" t="s">
        <v>40</v>
      </c>
      <c r="P10" s="8" t="s">
        <v>40</v>
      </c>
      <c r="Q10" s="8" t="s">
        <v>40</v>
      </c>
      <c r="R10" s="8" t="s">
        <v>49</v>
      </c>
      <c r="S10" s="8" t="s">
        <v>51</v>
      </c>
      <c r="T10" s="8" t="s">
        <v>52</v>
      </c>
      <c r="U10" s="8" t="s">
        <v>73</v>
      </c>
      <c r="V10" s="8" t="s">
        <v>54</v>
      </c>
      <c r="W10" s="8" t="s">
        <v>114</v>
      </c>
      <c r="X10" s="8" t="s">
        <v>65</v>
      </c>
      <c r="Y10" s="8" t="s">
        <v>65</v>
      </c>
      <c r="Z10" s="8" t="s">
        <v>79</v>
      </c>
      <c r="AA10" s="8" t="s">
        <v>467</v>
      </c>
      <c r="AB10" s="8" t="s">
        <v>264</v>
      </c>
      <c r="AC10" s="8" t="s">
        <v>503</v>
      </c>
      <c r="AD10" s="8"/>
      <c r="AE10" s="8"/>
      <c r="AF10" s="8"/>
      <c r="AG10" s="9">
        <v>0</v>
      </c>
      <c r="AH10" s="9">
        <v>0</v>
      </c>
      <c r="AI10" s="9">
        <v>36840000</v>
      </c>
      <c r="AJ10" s="10">
        <v>429800</v>
      </c>
      <c r="AK10" s="9">
        <v>614000</v>
      </c>
      <c r="AL10" s="9">
        <v>36840000</v>
      </c>
      <c r="AM10" s="9">
        <v>429800</v>
      </c>
      <c r="AN10" s="9">
        <v>552600</v>
      </c>
      <c r="AO10" s="8" t="s">
        <v>504</v>
      </c>
      <c r="AP10" s="11">
        <v>36840000</v>
      </c>
      <c r="AQ10" s="11">
        <v>429800</v>
      </c>
      <c r="AR10" s="11">
        <v>556834.48275862075</v>
      </c>
      <c r="AS10" s="8" t="s">
        <v>505</v>
      </c>
      <c r="AT10" s="11">
        <v>38745517.241379336</v>
      </c>
      <c r="AU10" s="11">
        <v>429799.99999999994</v>
      </c>
      <c r="AV10" s="11">
        <v>556834.48275862075</v>
      </c>
      <c r="AW10" s="11">
        <v>0</v>
      </c>
      <c r="AX10" s="11">
        <v>0</v>
      </c>
      <c r="AY10" s="11">
        <v>0</v>
      </c>
      <c r="AZ10" s="11">
        <v>0</v>
      </c>
      <c r="BA10" s="11">
        <f t="shared" si="0"/>
        <v>0</v>
      </c>
      <c r="BB10" s="11">
        <v>0</v>
      </c>
      <c r="BC10" s="11">
        <v>0</v>
      </c>
      <c r="BD10" s="11">
        <f t="shared" si="1"/>
        <v>0</v>
      </c>
      <c r="BE10" s="12">
        <v>0</v>
      </c>
      <c r="BF10" s="12">
        <v>0.05</v>
      </c>
      <c r="BG10" s="12">
        <v>0.1</v>
      </c>
      <c r="BH10" s="12">
        <v>0.1</v>
      </c>
      <c r="BI10" s="12">
        <v>0.1</v>
      </c>
      <c r="BJ10" s="12">
        <v>0.1</v>
      </c>
      <c r="BK10" s="12">
        <v>0.1</v>
      </c>
      <c r="BL10" s="12">
        <v>0.1</v>
      </c>
      <c r="BM10" s="12">
        <v>0.1</v>
      </c>
      <c r="BN10" s="12">
        <v>0.1</v>
      </c>
      <c r="BO10" s="12">
        <v>0.1</v>
      </c>
      <c r="BP10" s="12">
        <v>0.05</v>
      </c>
      <c r="BQ10" s="23">
        <f t="shared" si="2"/>
        <v>0.99999999999999989</v>
      </c>
      <c r="BR10" s="23">
        <f t="shared" si="3"/>
        <v>0.15000000000000002</v>
      </c>
      <c r="BS10" s="24">
        <f t="shared" si="4"/>
        <v>82890.000000000015</v>
      </c>
      <c r="BT10" s="24">
        <f t="shared" si="5"/>
        <v>82588.032786885262</v>
      </c>
      <c r="BU10" s="24">
        <f t="shared" si="6"/>
        <v>83525.172413793131</v>
      </c>
      <c r="BV10" s="24">
        <v>36840000</v>
      </c>
      <c r="BW10" s="24">
        <v>429800</v>
      </c>
      <c r="BX10" s="24">
        <v>550586.88524590165</v>
      </c>
      <c r="BY10" s="29">
        <v>36840000</v>
      </c>
      <c r="BZ10" s="29">
        <v>429800</v>
      </c>
      <c r="CA10" s="30">
        <f t="shared" si="7"/>
        <v>550586.88524590165</v>
      </c>
      <c r="CB10" s="30">
        <f t="shared" si="19"/>
        <v>0</v>
      </c>
      <c r="CC10" s="30">
        <f t="shared" si="8"/>
        <v>-2013.1147540983511</v>
      </c>
      <c r="CD10" s="29"/>
      <c r="CE10" s="24"/>
      <c r="CF10" s="24"/>
      <c r="CG10" s="24"/>
      <c r="CH10" s="24"/>
      <c r="CI10" s="24"/>
      <c r="CJ10" s="24"/>
      <c r="CK10" s="24"/>
      <c r="CL10" s="24"/>
      <c r="CM10" s="24"/>
      <c r="CN10" s="24">
        <f t="shared" si="9"/>
        <v>0</v>
      </c>
      <c r="CO10" s="24">
        <f t="shared" si="10"/>
        <v>0</v>
      </c>
      <c r="CP10" s="24">
        <f t="shared" si="11"/>
        <v>0</v>
      </c>
      <c r="CQ10" s="11">
        <v>0</v>
      </c>
      <c r="CR10" s="11">
        <v>0</v>
      </c>
      <c r="CS10" s="11">
        <v>0</v>
      </c>
      <c r="CT10" s="11">
        <v>0</v>
      </c>
      <c r="CU10" s="11">
        <v>0</v>
      </c>
      <c r="CV10" s="11">
        <v>0</v>
      </c>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v>165780</v>
      </c>
      <c r="EB10" s="24">
        <v>165176.06557377049</v>
      </c>
      <c r="EC10" s="24"/>
      <c r="ED10" s="24"/>
      <c r="EE10" s="24"/>
      <c r="EF10" s="24">
        <f t="shared" si="12"/>
        <v>24867</v>
      </c>
      <c r="EG10" s="24">
        <f t="shared" si="13"/>
        <v>0</v>
      </c>
      <c r="EH10" s="24">
        <f t="shared" si="14"/>
        <v>16578</v>
      </c>
      <c r="EI10" s="24">
        <f t="shared" si="15"/>
        <v>0</v>
      </c>
      <c r="EJ10" s="24">
        <f t="shared" si="16"/>
        <v>24776.409836065577</v>
      </c>
      <c r="EK10" s="12">
        <v>0</v>
      </c>
      <c r="EL10" s="12">
        <v>0.05</v>
      </c>
      <c r="EM10" s="12">
        <v>0.1</v>
      </c>
      <c r="EN10" s="12">
        <v>0.1</v>
      </c>
      <c r="EO10" s="12">
        <v>0.1</v>
      </c>
      <c r="EP10" s="12">
        <v>0.1</v>
      </c>
      <c r="EQ10" s="12">
        <v>0.1</v>
      </c>
      <c r="ER10" s="12">
        <v>0.1</v>
      </c>
      <c r="ES10" s="12">
        <v>0.1</v>
      </c>
      <c r="ET10" s="12">
        <v>0.1</v>
      </c>
      <c r="EU10" s="12">
        <v>0.1</v>
      </c>
      <c r="EV10" s="12">
        <v>0.05</v>
      </c>
      <c r="EW10" s="12">
        <f t="shared" si="17"/>
        <v>0.15000000000000002</v>
      </c>
      <c r="EX10" s="12">
        <f t="shared" si="18"/>
        <v>0.99999999999999989</v>
      </c>
      <c r="EY10" s="11">
        <v>0</v>
      </c>
      <c r="EZ10" s="11">
        <v>27630</v>
      </c>
      <c r="FA10" s="11">
        <v>55260</v>
      </c>
      <c r="FB10" s="11">
        <v>55260</v>
      </c>
      <c r="FC10" s="11">
        <v>55260</v>
      </c>
      <c r="FD10" s="11">
        <v>55260</v>
      </c>
      <c r="FE10" s="11">
        <v>55260</v>
      </c>
      <c r="FF10" s="11">
        <v>55260</v>
      </c>
      <c r="FG10" s="11">
        <v>55260</v>
      </c>
      <c r="FH10" s="11">
        <v>55260</v>
      </c>
      <c r="FI10" s="11">
        <v>55260</v>
      </c>
      <c r="FJ10" s="11">
        <v>27630</v>
      </c>
      <c r="FK10" s="13">
        <v>0</v>
      </c>
      <c r="FL10" s="13">
        <v>8289</v>
      </c>
      <c r="FM10" s="13">
        <v>16578</v>
      </c>
      <c r="FN10" s="13">
        <v>16578</v>
      </c>
      <c r="FO10" s="13">
        <v>16578</v>
      </c>
      <c r="FP10" s="13">
        <v>16578</v>
      </c>
      <c r="FQ10" s="13">
        <v>16578</v>
      </c>
      <c r="FR10" s="13">
        <v>16578</v>
      </c>
      <c r="FS10" s="13">
        <v>16578</v>
      </c>
      <c r="FT10" s="13">
        <v>16578</v>
      </c>
      <c r="FU10" s="13">
        <v>16578</v>
      </c>
      <c r="FV10" s="13">
        <v>8289</v>
      </c>
    </row>
    <row r="11" spans="1:178" ht="15" customHeight="1" x14ac:dyDescent="0.25">
      <c r="A11" s="8" t="s">
        <v>506</v>
      </c>
      <c r="B11" s="8" t="s">
        <v>507</v>
      </c>
      <c r="C11" s="34" t="s">
        <v>789</v>
      </c>
      <c r="D11" s="34" t="s">
        <v>789</v>
      </c>
      <c r="E11" s="34" t="s">
        <v>797</v>
      </c>
      <c r="F11" s="8" t="s">
        <v>55</v>
      </c>
      <c r="G11" s="8" t="s">
        <v>56</v>
      </c>
      <c r="H11" s="8" t="s">
        <v>47</v>
      </c>
      <c r="I11" s="8" t="s">
        <v>464</v>
      </c>
      <c r="J11" s="8" t="s">
        <v>506</v>
      </c>
      <c r="K11" s="8" t="s">
        <v>507</v>
      </c>
      <c r="L11" s="8">
        <v>13204</v>
      </c>
      <c r="M11" s="8">
        <v>132</v>
      </c>
      <c r="N11" s="8" t="s">
        <v>48</v>
      </c>
      <c r="O11" s="8" t="s">
        <v>40</v>
      </c>
      <c r="P11" s="8" t="s">
        <v>40</v>
      </c>
      <c r="Q11" s="8" t="s">
        <v>40</v>
      </c>
      <c r="R11" s="8" t="s">
        <v>49</v>
      </c>
      <c r="S11" s="8" t="s">
        <v>51</v>
      </c>
      <c r="T11" s="8" t="s">
        <v>52</v>
      </c>
      <c r="U11" s="8" t="s">
        <v>73</v>
      </c>
      <c r="V11" s="8" t="s">
        <v>54</v>
      </c>
      <c r="W11" s="8" t="s">
        <v>274</v>
      </c>
      <c r="X11" s="8" t="s">
        <v>65</v>
      </c>
      <c r="Y11" s="8" t="s">
        <v>65</v>
      </c>
      <c r="Z11" s="8" t="s">
        <v>79</v>
      </c>
      <c r="AA11" s="8" t="s">
        <v>467</v>
      </c>
      <c r="AB11" s="8" t="s">
        <v>264</v>
      </c>
      <c r="AC11" s="8" t="s">
        <v>234</v>
      </c>
      <c r="AD11" s="8"/>
      <c r="AE11" s="8"/>
      <c r="AF11" s="8"/>
      <c r="AG11" s="9">
        <v>0</v>
      </c>
      <c r="AH11" s="9">
        <v>0</v>
      </c>
      <c r="AI11" s="9">
        <v>216000000</v>
      </c>
      <c r="AJ11" s="10">
        <v>2520000</v>
      </c>
      <c r="AK11" s="9">
        <v>3600000</v>
      </c>
      <c r="AL11" s="9">
        <v>216000000</v>
      </c>
      <c r="AM11" s="9">
        <v>2520000</v>
      </c>
      <c r="AN11" s="9">
        <v>3240000</v>
      </c>
      <c r="AO11" s="8" t="s">
        <v>508</v>
      </c>
      <c r="AP11" s="11">
        <v>216000000</v>
      </c>
      <c r="AQ11" s="11">
        <v>2520000</v>
      </c>
      <c r="AR11" s="11">
        <v>3264827.5862068967</v>
      </c>
      <c r="AS11" s="8" t="s">
        <v>508</v>
      </c>
      <c r="AT11" s="11">
        <v>227172413.79310352</v>
      </c>
      <c r="AU11" s="11">
        <v>2520000</v>
      </c>
      <c r="AV11" s="11">
        <v>3264827.5862068967</v>
      </c>
      <c r="AW11" s="11">
        <v>41138801.269999996</v>
      </c>
      <c r="AX11" s="11">
        <v>5493.3499999999985</v>
      </c>
      <c r="AY11" s="11">
        <v>137713.75000000003</v>
      </c>
      <c r="AZ11" s="11">
        <v>291569.47000000003</v>
      </c>
      <c r="BA11" s="11">
        <f t="shared" si="0"/>
        <v>429283.22000000009</v>
      </c>
      <c r="BB11" s="11">
        <v>0</v>
      </c>
      <c r="BC11" s="11">
        <v>0</v>
      </c>
      <c r="BD11" s="11">
        <f t="shared" si="1"/>
        <v>0</v>
      </c>
      <c r="BE11" s="12">
        <v>0.05</v>
      </c>
      <c r="BF11" s="12">
        <v>0.05</v>
      </c>
      <c r="BG11" s="12">
        <v>0.1</v>
      </c>
      <c r="BH11" s="12">
        <v>0.05</v>
      </c>
      <c r="BI11" s="12">
        <v>0.1</v>
      </c>
      <c r="BJ11" s="12">
        <v>0.1</v>
      </c>
      <c r="BK11" s="12">
        <v>0.1</v>
      </c>
      <c r="BL11" s="12">
        <v>0.1</v>
      </c>
      <c r="BM11" s="12">
        <v>0.15</v>
      </c>
      <c r="BN11" s="12">
        <v>0.1</v>
      </c>
      <c r="BO11" s="12">
        <v>0.1</v>
      </c>
      <c r="BP11" s="12">
        <v>0</v>
      </c>
      <c r="BQ11" s="23">
        <f t="shared" si="2"/>
        <v>0.99999999999999989</v>
      </c>
      <c r="BR11" s="23">
        <f t="shared" si="3"/>
        <v>0.2</v>
      </c>
      <c r="BS11" s="24">
        <f t="shared" si="4"/>
        <v>648000</v>
      </c>
      <c r="BT11" s="24">
        <f t="shared" si="5"/>
        <v>645639.34426229505</v>
      </c>
      <c r="BU11" s="24">
        <f t="shared" si="6"/>
        <v>652965.51724137936</v>
      </c>
      <c r="BV11" s="24">
        <v>216000000</v>
      </c>
      <c r="BW11" s="24">
        <v>2520000</v>
      </c>
      <c r="BX11" s="24">
        <v>3228196.7213114752</v>
      </c>
      <c r="BY11" s="29">
        <v>216000000</v>
      </c>
      <c r="BZ11" s="29">
        <v>2520000</v>
      </c>
      <c r="CA11" s="30">
        <f t="shared" si="7"/>
        <v>3228196.7213114752</v>
      </c>
      <c r="CB11" s="30">
        <f t="shared" si="19"/>
        <v>0</v>
      </c>
      <c r="CC11" s="30">
        <f t="shared" si="8"/>
        <v>-11803.27868852485</v>
      </c>
      <c r="CD11" s="29"/>
      <c r="CE11" s="24"/>
      <c r="CF11" s="24"/>
      <c r="CG11" s="24"/>
      <c r="CH11" s="24"/>
      <c r="CI11" s="24"/>
      <c r="CJ11" s="24"/>
      <c r="CK11" s="24"/>
      <c r="CL11" s="24"/>
      <c r="CM11" s="24"/>
      <c r="CN11" s="24">
        <f t="shared" si="9"/>
        <v>19344349.069999997</v>
      </c>
      <c r="CO11" s="24">
        <f t="shared" si="10"/>
        <v>4540.3499999999985</v>
      </c>
      <c r="CP11" s="24">
        <f t="shared" si="11"/>
        <v>67515.680000000022</v>
      </c>
      <c r="CQ11" s="11">
        <v>1509641.65</v>
      </c>
      <c r="CR11" s="11">
        <v>0</v>
      </c>
      <c r="CS11" s="11">
        <v>4947.1499999999996</v>
      </c>
      <c r="CT11" s="11">
        <v>21794452.199999999</v>
      </c>
      <c r="CU11" s="11">
        <v>953</v>
      </c>
      <c r="CV11" s="11">
        <v>70198.070000000007</v>
      </c>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v>972000</v>
      </c>
      <c r="EB11" s="24">
        <v>968459.01639344264</v>
      </c>
      <c r="EC11" s="24"/>
      <c r="ED11" s="24"/>
      <c r="EE11" s="24"/>
      <c r="EF11" s="24">
        <f t="shared" si="12"/>
        <v>194400</v>
      </c>
      <c r="EG11" s="24">
        <f t="shared" si="13"/>
        <v>41314.125000000007</v>
      </c>
      <c r="EH11" s="24">
        <f t="shared" si="14"/>
        <v>97200</v>
      </c>
      <c r="EI11" s="24">
        <f t="shared" si="15"/>
        <v>20254.704000000005</v>
      </c>
      <c r="EJ11" s="24">
        <f t="shared" si="16"/>
        <v>193691.80327868852</v>
      </c>
      <c r="EK11" s="12">
        <v>0.05</v>
      </c>
      <c r="EL11" s="12">
        <v>0.05</v>
      </c>
      <c r="EM11" s="12">
        <v>0.1</v>
      </c>
      <c r="EN11" s="12">
        <v>0.05</v>
      </c>
      <c r="EO11" s="12">
        <v>0.1</v>
      </c>
      <c r="EP11" s="12">
        <v>0.1</v>
      </c>
      <c r="EQ11" s="12">
        <v>0.1</v>
      </c>
      <c r="ER11" s="12">
        <v>0.1</v>
      </c>
      <c r="ES11" s="12">
        <v>0.15</v>
      </c>
      <c r="ET11" s="12">
        <v>0.1</v>
      </c>
      <c r="EU11" s="12">
        <v>0.1</v>
      </c>
      <c r="EV11" s="12">
        <v>0</v>
      </c>
      <c r="EW11" s="12">
        <f t="shared" si="17"/>
        <v>0.2</v>
      </c>
      <c r="EX11" s="12">
        <f t="shared" si="18"/>
        <v>0.99999999999999989</v>
      </c>
      <c r="EY11" s="11">
        <v>162000</v>
      </c>
      <c r="EZ11" s="11">
        <v>162000</v>
      </c>
      <c r="FA11" s="11">
        <v>324000</v>
      </c>
      <c r="FB11" s="11">
        <v>162000</v>
      </c>
      <c r="FC11" s="11">
        <v>324000</v>
      </c>
      <c r="FD11" s="11">
        <v>324000</v>
      </c>
      <c r="FE11" s="11">
        <v>324000</v>
      </c>
      <c r="FF11" s="11">
        <v>324000</v>
      </c>
      <c r="FG11" s="11">
        <v>486000</v>
      </c>
      <c r="FH11" s="11">
        <v>324000</v>
      </c>
      <c r="FI11" s="11">
        <v>324000</v>
      </c>
      <c r="FJ11" s="11">
        <v>0</v>
      </c>
      <c r="FK11" s="13">
        <v>48600</v>
      </c>
      <c r="FL11" s="13">
        <v>48600</v>
      </c>
      <c r="FM11" s="13">
        <v>97200</v>
      </c>
      <c r="FN11" s="13">
        <v>48600</v>
      </c>
      <c r="FO11" s="13">
        <v>97200</v>
      </c>
      <c r="FP11" s="13">
        <v>97200</v>
      </c>
      <c r="FQ11" s="13">
        <v>97200</v>
      </c>
      <c r="FR11" s="13">
        <v>97200</v>
      </c>
      <c r="FS11" s="13">
        <v>145800</v>
      </c>
      <c r="FT11" s="13">
        <v>97200</v>
      </c>
      <c r="FU11" s="13">
        <v>97200</v>
      </c>
      <c r="FV11" s="13">
        <v>0</v>
      </c>
    </row>
    <row r="12" spans="1:178" ht="15" customHeight="1" x14ac:dyDescent="0.25">
      <c r="A12" s="8" t="s">
        <v>509</v>
      </c>
      <c r="B12" s="8" t="s">
        <v>510</v>
      </c>
      <c r="C12" s="34" t="s">
        <v>789</v>
      </c>
      <c r="D12" s="34" t="s">
        <v>789</v>
      </c>
      <c r="E12" s="34" t="s">
        <v>790</v>
      </c>
      <c r="F12" s="8" t="s">
        <v>55</v>
      </c>
      <c r="G12" s="8" t="s">
        <v>56</v>
      </c>
      <c r="H12" s="8" t="s">
        <v>47</v>
      </c>
      <c r="I12" s="8" t="s">
        <v>464</v>
      </c>
      <c r="J12" s="8" t="s">
        <v>465</v>
      </c>
      <c r="K12" s="8" t="s">
        <v>113</v>
      </c>
      <c r="L12" s="8">
        <v>13204</v>
      </c>
      <c r="M12" s="8">
        <v>132</v>
      </c>
      <c r="N12" s="8" t="s">
        <v>48</v>
      </c>
      <c r="O12" s="8" t="s">
        <v>40</v>
      </c>
      <c r="P12" s="8" t="s">
        <v>40</v>
      </c>
      <c r="Q12" s="8" t="s">
        <v>40</v>
      </c>
      <c r="R12" s="8" t="s">
        <v>49</v>
      </c>
      <c r="S12" s="8" t="s">
        <v>51</v>
      </c>
      <c r="T12" s="8" t="s">
        <v>52</v>
      </c>
      <c r="U12" s="8" t="s">
        <v>73</v>
      </c>
      <c r="V12" s="8" t="s">
        <v>54</v>
      </c>
      <c r="W12" s="8" t="s">
        <v>114</v>
      </c>
      <c r="X12" s="8" t="s">
        <v>65</v>
      </c>
      <c r="Y12" s="8" t="s">
        <v>65</v>
      </c>
      <c r="Z12" s="8" t="s">
        <v>79</v>
      </c>
      <c r="AA12" s="8" t="s">
        <v>467</v>
      </c>
      <c r="AB12" s="8" t="s">
        <v>264</v>
      </c>
      <c r="AC12" s="8" t="s">
        <v>400</v>
      </c>
      <c r="AD12" s="8"/>
      <c r="AE12" s="8"/>
      <c r="AF12" s="8"/>
      <c r="AG12" s="9">
        <v>0</v>
      </c>
      <c r="AH12" s="9">
        <v>0</v>
      </c>
      <c r="AI12" s="9">
        <v>3000000</v>
      </c>
      <c r="AJ12" s="10">
        <v>35000</v>
      </c>
      <c r="AK12" s="9">
        <v>50000</v>
      </c>
      <c r="AL12" s="9">
        <v>3000000</v>
      </c>
      <c r="AM12" s="9">
        <v>35000</v>
      </c>
      <c r="AN12" s="9">
        <v>45000</v>
      </c>
      <c r="AO12" s="8" t="s">
        <v>468</v>
      </c>
      <c r="AP12" s="11">
        <v>3000000</v>
      </c>
      <c r="AQ12" s="11">
        <v>35000</v>
      </c>
      <c r="AR12" s="11">
        <v>45344.827586206899</v>
      </c>
      <c r="AS12" s="8" t="s">
        <v>469</v>
      </c>
      <c r="AT12" s="11">
        <v>3155172.4137931042</v>
      </c>
      <c r="AU12" s="11">
        <v>35000</v>
      </c>
      <c r="AV12" s="11">
        <v>45344.827586206899</v>
      </c>
      <c r="AW12" s="11">
        <v>0</v>
      </c>
      <c r="AX12" s="11">
        <v>0</v>
      </c>
      <c r="AY12" s="11">
        <v>0</v>
      </c>
      <c r="AZ12" s="11">
        <v>0</v>
      </c>
      <c r="BA12" s="11">
        <f t="shared" si="0"/>
        <v>0</v>
      </c>
      <c r="BB12" s="11">
        <v>0</v>
      </c>
      <c r="BC12" s="11">
        <v>0</v>
      </c>
      <c r="BD12" s="11">
        <f t="shared" si="1"/>
        <v>0</v>
      </c>
      <c r="BE12" s="12">
        <v>0</v>
      </c>
      <c r="BF12" s="12">
        <v>0.05</v>
      </c>
      <c r="BG12" s="12">
        <v>0.2</v>
      </c>
      <c r="BH12" s="12">
        <v>0.2</v>
      </c>
      <c r="BI12" s="12">
        <v>0.25</v>
      </c>
      <c r="BJ12" s="12">
        <v>0.2</v>
      </c>
      <c r="BK12" s="12">
        <v>0.1</v>
      </c>
      <c r="BL12" s="12">
        <v>0</v>
      </c>
      <c r="BM12" s="12">
        <v>0</v>
      </c>
      <c r="BN12" s="12">
        <v>0</v>
      </c>
      <c r="BO12" s="12">
        <v>0</v>
      </c>
      <c r="BP12" s="12">
        <v>0</v>
      </c>
      <c r="BQ12" s="23">
        <f t="shared" si="2"/>
        <v>0.99999999999999989</v>
      </c>
      <c r="BR12" s="23">
        <f t="shared" si="3"/>
        <v>0.25</v>
      </c>
      <c r="BS12" s="24">
        <f t="shared" si="4"/>
        <v>11250</v>
      </c>
      <c r="BT12" s="24">
        <f t="shared" si="5"/>
        <v>11209.016393442624</v>
      </c>
      <c r="BU12" s="24">
        <f t="shared" si="6"/>
        <v>11336.206896551725</v>
      </c>
      <c r="BV12" s="24">
        <v>3000000</v>
      </c>
      <c r="BW12" s="24">
        <v>35000</v>
      </c>
      <c r="BX12" s="24">
        <v>44836.065573770495</v>
      </c>
      <c r="BY12" s="29">
        <v>3000000</v>
      </c>
      <c r="BZ12" s="29">
        <v>35000</v>
      </c>
      <c r="CA12" s="30">
        <f t="shared" si="7"/>
        <v>44836.065573770495</v>
      </c>
      <c r="CB12" s="30">
        <f t="shared" si="19"/>
        <v>0</v>
      </c>
      <c r="CC12" s="30">
        <f t="shared" si="8"/>
        <v>-163.93442622950533</v>
      </c>
      <c r="CD12" s="29"/>
      <c r="CE12" s="24"/>
      <c r="CF12" s="24"/>
      <c r="CG12" s="24"/>
      <c r="CH12" s="24"/>
      <c r="CI12" s="24"/>
      <c r="CJ12" s="24"/>
      <c r="CK12" s="24"/>
      <c r="CL12" s="24"/>
      <c r="CM12" s="24"/>
      <c r="CN12" s="24">
        <f t="shared" si="9"/>
        <v>0</v>
      </c>
      <c r="CO12" s="24">
        <f t="shared" si="10"/>
        <v>0</v>
      </c>
      <c r="CP12" s="24">
        <f t="shared" si="11"/>
        <v>0</v>
      </c>
      <c r="CQ12" s="11">
        <v>0</v>
      </c>
      <c r="CR12" s="11">
        <v>0</v>
      </c>
      <c r="CS12" s="11">
        <v>0</v>
      </c>
      <c r="CT12" s="11">
        <v>0</v>
      </c>
      <c r="CU12" s="11">
        <v>0</v>
      </c>
      <c r="CV12" s="11">
        <v>0</v>
      </c>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v>13500</v>
      </c>
      <c r="EB12" s="24">
        <v>13450.819672131147</v>
      </c>
      <c r="EC12" s="24"/>
      <c r="ED12" s="24"/>
      <c r="EE12" s="24"/>
      <c r="EF12" s="24">
        <f t="shared" si="12"/>
        <v>3375</v>
      </c>
      <c r="EG12" s="24">
        <f t="shared" si="13"/>
        <v>0</v>
      </c>
      <c r="EH12" s="24">
        <f t="shared" si="14"/>
        <v>2700</v>
      </c>
      <c r="EI12" s="24">
        <f t="shared" si="15"/>
        <v>0</v>
      </c>
      <c r="EJ12" s="24">
        <f t="shared" si="16"/>
        <v>3362.7049180327872</v>
      </c>
      <c r="EK12" s="12">
        <v>0</v>
      </c>
      <c r="EL12" s="12">
        <v>0.05</v>
      </c>
      <c r="EM12" s="12">
        <v>0.2</v>
      </c>
      <c r="EN12" s="12">
        <v>0.2</v>
      </c>
      <c r="EO12" s="12">
        <v>0.25</v>
      </c>
      <c r="EP12" s="12">
        <v>0.2</v>
      </c>
      <c r="EQ12" s="12">
        <v>0.1</v>
      </c>
      <c r="ER12" s="12">
        <v>0</v>
      </c>
      <c r="ES12" s="12">
        <v>0</v>
      </c>
      <c r="ET12" s="12">
        <v>0</v>
      </c>
      <c r="EU12" s="12">
        <v>0</v>
      </c>
      <c r="EV12" s="12">
        <v>0</v>
      </c>
      <c r="EW12" s="12">
        <f t="shared" si="17"/>
        <v>0.25</v>
      </c>
      <c r="EX12" s="12">
        <f t="shared" si="18"/>
        <v>0.99999999999999989</v>
      </c>
      <c r="EY12" s="11">
        <v>0</v>
      </c>
      <c r="EZ12" s="11">
        <v>2250</v>
      </c>
      <c r="FA12" s="11">
        <v>9000</v>
      </c>
      <c r="FB12" s="11">
        <v>9000</v>
      </c>
      <c r="FC12" s="11">
        <v>11250</v>
      </c>
      <c r="FD12" s="11">
        <v>9000</v>
      </c>
      <c r="FE12" s="11">
        <v>4500</v>
      </c>
      <c r="FF12" s="11">
        <v>0</v>
      </c>
      <c r="FG12" s="11">
        <v>0</v>
      </c>
      <c r="FH12" s="11">
        <v>0</v>
      </c>
      <c r="FI12" s="11">
        <v>0</v>
      </c>
      <c r="FJ12" s="11">
        <v>0</v>
      </c>
      <c r="FK12" s="13">
        <v>0</v>
      </c>
      <c r="FL12" s="13">
        <v>675</v>
      </c>
      <c r="FM12" s="13">
        <v>2700</v>
      </c>
      <c r="FN12" s="13">
        <v>2700</v>
      </c>
      <c r="FO12" s="13">
        <v>3375</v>
      </c>
      <c r="FP12" s="13">
        <v>2700</v>
      </c>
      <c r="FQ12" s="13">
        <v>1350</v>
      </c>
      <c r="FR12" s="13">
        <v>0</v>
      </c>
      <c r="FS12" s="13">
        <v>0</v>
      </c>
      <c r="FT12" s="13">
        <v>0</v>
      </c>
      <c r="FU12" s="13">
        <v>0</v>
      </c>
      <c r="FV12" s="13">
        <v>0</v>
      </c>
    </row>
    <row r="13" spans="1:178" ht="15" customHeight="1" x14ac:dyDescent="0.25">
      <c r="A13" s="8" t="s">
        <v>502</v>
      </c>
      <c r="B13" s="8" t="s">
        <v>511</v>
      </c>
      <c r="C13" s="34" t="s">
        <v>789</v>
      </c>
      <c r="D13" s="34" t="s">
        <v>789</v>
      </c>
      <c r="E13" s="34" t="s">
        <v>796</v>
      </c>
      <c r="F13" s="8" t="s">
        <v>55</v>
      </c>
      <c r="G13" s="8" t="s">
        <v>56</v>
      </c>
      <c r="H13" s="8" t="s">
        <v>47</v>
      </c>
      <c r="I13" s="8" t="s">
        <v>464</v>
      </c>
      <c r="J13" s="8" t="s">
        <v>502</v>
      </c>
      <c r="K13" s="8" t="s">
        <v>110</v>
      </c>
      <c r="L13" s="8">
        <v>13204</v>
      </c>
      <c r="M13" s="8">
        <v>132</v>
      </c>
      <c r="N13" s="8" t="s">
        <v>48</v>
      </c>
      <c r="O13" s="8" t="s">
        <v>40</v>
      </c>
      <c r="P13" s="8" t="s">
        <v>40</v>
      </c>
      <c r="Q13" s="8" t="s">
        <v>40</v>
      </c>
      <c r="R13" s="8" t="s">
        <v>49</v>
      </c>
      <c r="S13" s="8" t="s">
        <v>51</v>
      </c>
      <c r="T13" s="8" t="s">
        <v>52</v>
      </c>
      <c r="U13" s="8" t="s">
        <v>73</v>
      </c>
      <c r="V13" s="8" t="s">
        <v>54</v>
      </c>
      <c r="W13" s="8" t="s">
        <v>114</v>
      </c>
      <c r="X13" s="8" t="s">
        <v>65</v>
      </c>
      <c r="Y13" s="8" t="s">
        <v>65</v>
      </c>
      <c r="Z13" s="8" t="s">
        <v>79</v>
      </c>
      <c r="AA13" s="8" t="s">
        <v>467</v>
      </c>
      <c r="AB13" s="8" t="s">
        <v>264</v>
      </c>
      <c r="AC13" s="8" t="s">
        <v>401</v>
      </c>
      <c r="AD13" s="8"/>
      <c r="AE13" s="8"/>
      <c r="AF13" s="8"/>
      <c r="AG13" s="9">
        <v>0</v>
      </c>
      <c r="AH13" s="9">
        <v>0</v>
      </c>
      <c r="AI13" s="9">
        <v>8700000</v>
      </c>
      <c r="AJ13" s="10">
        <v>101500</v>
      </c>
      <c r="AK13" s="9">
        <v>145000</v>
      </c>
      <c r="AL13" s="9">
        <v>8700000</v>
      </c>
      <c r="AM13" s="9">
        <v>101500</v>
      </c>
      <c r="AN13" s="9">
        <v>130500</v>
      </c>
      <c r="AO13" s="8" t="s">
        <v>512</v>
      </c>
      <c r="AP13" s="11">
        <v>8700000</v>
      </c>
      <c r="AQ13" s="11">
        <v>101500</v>
      </c>
      <c r="AR13" s="11">
        <v>131500</v>
      </c>
      <c r="AS13" s="8" t="s">
        <v>505</v>
      </c>
      <c r="AT13" s="11">
        <v>9150000.0000000056</v>
      </c>
      <c r="AU13" s="11">
        <v>101499.99999999999</v>
      </c>
      <c r="AV13" s="11">
        <v>131500</v>
      </c>
      <c r="AW13" s="11">
        <v>64967.85</v>
      </c>
      <c r="AX13" s="11">
        <v>0</v>
      </c>
      <c r="AY13" s="11">
        <v>208.75</v>
      </c>
      <c r="AZ13" s="11">
        <v>77587.13</v>
      </c>
      <c r="BA13" s="11">
        <f t="shared" si="0"/>
        <v>77795.88</v>
      </c>
      <c r="BB13" s="11">
        <v>0</v>
      </c>
      <c r="BC13" s="11">
        <v>0</v>
      </c>
      <c r="BD13" s="11">
        <f t="shared" si="1"/>
        <v>0</v>
      </c>
      <c r="BE13" s="12">
        <v>0</v>
      </c>
      <c r="BF13" s="12">
        <v>0.05</v>
      </c>
      <c r="BG13" s="12">
        <v>0.1</v>
      </c>
      <c r="BH13" s="12">
        <v>0.1</v>
      </c>
      <c r="BI13" s="12">
        <v>0.1</v>
      </c>
      <c r="BJ13" s="12">
        <v>0.1</v>
      </c>
      <c r="BK13" s="12">
        <v>0.1</v>
      </c>
      <c r="BL13" s="12">
        <v>0.1</v>
      </c>
      <c r="BM13" s="12">
        <v>0.1</v>
      </c>
      <c r="BN13" s="12">
        <v>0.1</v>
      </c>
      <c r="BO13" s="12">
        <v>0.1</v>
      </c>
      <c r="BP13" s="12">
        <v>0.05</v>
      </c>
      <c r="BQ13" s="23">
        <f t="shared" si="2"/>
        <v>0.99999999999999989</v>
      </c>
      <c r="BR13" s="23">
        <f t="shared" si="3"/>
        <v>0.15000000000000002</v>
      </c>
      <c r="BS13" s="24">
        <f t="shared" si="4"/>
        <v>19575.000000000004</v>
      </c>
      <c r="BT13" s="24">
        <f t="shared" si="5"/>
        <v>19503.688524590165</v>
      </c>
      <c r="BU13" s="24">
        <f t="shared" si="6"/>
        <v>19725.000000000004</v>
      </c>
      <c r="BV13" s="24">
        <v>8700000</v>
      </c>
      <c r="BW13" s="24">
        <v>101500</v>
      </c>
      <c r="BX13" s="24">
        <v>130024.59016393442</v>
      </c>
      <c r="BY13" s="29">
        <v>8700000</v>
      </c>
      <c r="BZ13" s="29">
        <v>101500</v>
      </c>
      <c r="CA13" s="30">
        <f t="shared" si="7"/>
        <v>130024.59016393442</v>
      </c>
      <c r="CB13" s="30">
        <f t="shared" si="19"/>
        <v>0</v>
      </c>
      <c r="CC13" s="30">
        <f t="shared" si="8"/>
        <v>-475.40983606557711</v>
      </c>
      <c r="CD13" s="29"/>
      <c r="CE13" s="24"/>
      <c r="CF13" s="24"/>
      <c r="CG13" s="24"/>
      <c r="CH13" s="24"/>
      <c r="CI13" s="24"/>
      <c r="CJ13" s="24"/>
      <c r="CK13" s="24"/>
      <c r="CL13" s="24"/>
      <c r="CM13" s="24"/>
      <c r="CN13" s="24">
        <f t="shared" si="9"/>
        <v>25967.85</v>
      </c>
      <c r="CO13" s="24">
        <f t="shared" si="10"/>
        <v>0</v>
      </c>
      <c r="CP13" s="24">
        <f t="shared" si="11"/>
        <v>84.84</v>
      </c>
      <c r="CQ13" s="11">
        <v>0</v>
      </c>
      <c r="CR13" s="11">
        <v>0</v>
      </c>
      <c r="CS13" s="11">
        <v>0</v>
      </c>
      <c r="CT13" s="11">
        <v>39000</v>
      </c>
      <c r="CU13" s="11">
        <v>0</v>
      </c>
      <c r="CV13" s="11">
        <v>123.91</v>
      </c>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v>39150</v>
      </c>
      <c r="EB13" s="24">
        <v>39007.37704918033</v>
      </c>
      <c r="EC13" s="24"/>
      <c r="ED13" s="24"/>
      <c r="EE13" s="24"/>
      <c r="EF13" s="24">
        <f t="shared" si="12"/>
        <v>5872.5</v>
      </c>
      <c r="EG13" s="24">
        <f t="shared" si="13"/>
        <v>62.625</v>
      </c>
      <c r="EH13" s="24">
        <f t="shared" si="14"/>
        <v>3915</v>
      </c>
      <c r="EI13" s="24">
        <f t="shared" si="15"/>
        <v>25.452000000000002</v>
      </c>
      <c r="EJ13" s="24">
        <f t="shared" si="16"/>
        <v>5851.1065573770493</v>
      </c>
      <c r="EK13" s="12">
        <v>0</v>
      </c>
      <c r="EL13" s="12">
        <v>0.05</v>
      </c>
      <c r="EM13" s="12">
        <v>0.1</v>
      </c>
      <c r="EN13" s="12">
        <v>0.1</v>
      </c>
      <c r="EO13" s="12">
        <v>0.1</v>
      </c>
      <c r="EP13" s="12">
        <v>0.1</v>
      </c>
      <c r="EQ13" s="12">
        <v>0.1</v>
      </c>
      <c r="ER13" s="12">
        <v>0.1</v>
      </c>
      <c r="ES13" s="12">
        <v>0.1</v>
      </c>
      <c r="ET13" s="12">
        <v>0.1</v>
      </c>
      <c r="EU13" s="12">
        <v>0.1</v>
      </c>
      <c r="EV13" s="12">
        <v>0.05</v>
      </c>
      <c r="EW13" s="12">
        <f t="shared" si="17"/>
        <v>0.15000000000000002</v>
      </c>
      <c r="EX13" s="12">
        <f t="shared" si="18"/>
        <v>0.99999999999999989</v>
      </c>
      <c r="EY13" s="11">
        <v>0</v>
      </c>
      <c r="EZ13" s="11">
        <v>6525</v>
      </c>
      <c r="FA13" s="11">
        <v>13050</v>
      </c>
      <c r="FB13" s="11">
        <v>13050</v>
      </c>
      <c r="FC13" s="11">
        <v>13050</v>
      </c>
      <c r="FD13" s="11">
        <v>13050</v>
      </c>
      <c r="FE13" s="11">
        <v>13050</v>
      </c>
      <c r="FF13" s="11">
        <v>13050</v>
      </c>
      <c r="FG13" s="11">
        <v>13050</v>
      </c>
      <c r="FH13" s="11">
        <v>13050</v>
      </c>
      <c r="FI13" s="11">
        <v>13050</v>
      </c>
      <c r="FJ13" s="11">
        <v>6525</v>
      </c>
      <c r="FK13" s="13">
        <v>0</v>
      </c>
      <c r="FL13" s="13">
        <v>1957.5</v>
      </c>
      <c r="FM13" s="13">
        <v>3915</v>
      </c>
      <c r="FN13" s="13">
        <v>3915</v>
      </c>
      <c r="FO13" s="13">
        <v>3915</v>
      </c>
      <c r="FP13" s="13">
        <v>3915</v>
      </c>
      <c r="FQ13" s="13">
        <v>3915</v>
      </c>
      <c r="FR13" s="13">
        <v>3915</v>
      </c>
      <c r="FS13" s="13">
        <v>3915</v>
      </c>
      <c r="FT13" s="13">
        <v>3915</v>
      </c>
      <c r="FU13" s="13">
        <v>3915</v>
      </c>
      <c r="FV13" s="13">
        <v>1957.5</v>
      </c>
    </row>
    <row r="14" spans="1:178" ht="15" customHeight="1" x14ac:dyDescent="0.25">
      <c r="A14" s="8" t="s">
        <v>331</v>
      </c>
      <c r="B14" s="8" t="s">
        <v>513</v>
      </c>
      <c r="C14" s="34" t="s">
        <v>789</v>
      </c>
      <c r="D14" s="34" t="s">
        <v>789</v>
      </c>
      <c r="E14" s="34" t="s">
        <v>798</v>
      </c>
      <c r="F14" s="8" t="s">
        <v>55</v>
      </c>
      <c r="G14" s="8" t="s">
        <v>56</v>
      </c>
      <c r="H14" s="8" t="s">
        <v>47</v>
      </c>
      <c r="I14" s="8" t="s">
        <v>464</v>
      </c>
      <c r="J14" s="8" t="s">
        <v>331</v>
      </c>
      <c r="K14" s="8" t="s">
        <v>513</v>
      </c>
      <c r="L14" s="8">
        <v>13203</v>
      </c>
      <c r="M14" s="8">
        <v>132</v>
      </c>
      <c r="N14" s="8" t="s">
        <v>48</v>
      </c>
      <c r="O14" s="8" t="s">
        <v>40</v>
      </c>
      <c r="P14" s="8" t="s">
        <v>40</v>
      </c>
      <c r="Q14" s="8" t="s">
        <v>40</v>
      </c>
      <c r="R14" s="8" t="s">
        <v>49</v>
      </c>
      <c r="S14" s="8" t="s">
        <v>51</v>
      </c>
      <c r="T14" s="8" t="s">
        <v>52</v>
      </c>
      <c r="U14" s="8" t="s">
        <v>73</v>
      </c>
      <c r="V14" s="8" t="s">
        <v>54</v>
      </c>
      <c r="W14" s="8" t="s">
        <v>90</v>
      </c>
      <c r="X14" s="8" t="s">
        <v>65</v>
      </c>
      <c r="Y14" s="8" t="s">
        <v>65</v>
      </c>
      <c r="Z14" s="8" t="s">
        <v>79</v>
      </c>
      <c r="AA14" s="8" t="s">
        <v>467</v>
      </c>
      <c r="AB14" s="8" t="s">
        <v>264</v>
      </c>
      <c r="AC14" s="8" t="s">
        <v>332</v>
      </c>
      <c r="AD14" s="8"/>
      <c r="AE14" s="8"/>
      <c r="AF14" s="8"/>
      <c r="AG14" s="9">
        <v>0</v>
      </c>
      <c r="AH14" s="9">
        <v>532652.42999999993</v>
      </c>
      <c r="AI14" s="9">
        <v>30000000</v>
      </c>
      <c r="AJ14" s="10">
        <v>350000</v>
      </c>
      <c r="AK14" s="9">
        <v>500000</v>
      </c>
      <c r="AL14" s="9">
        <v>30000000</v>
      </c>
      <c r="AM14" s="9">
        <v>350000</v>
      </c>
      <c r="AN14" s="9">
        <v>450000</v>
      </c>
      <c r="AO14" s="8" t="s">
        <v>514</v>
      </c>
      <c r="AP14" s="11">
        <v>30000000</v>
      </c>
      <c r="AQ14" s="11">
        <v>350000</v>
      </c>
      <c r="AR14" s="11">
        <v>453448.27586206899</v>
      </c>
      <c r="AS14" s="8" t="s">
        <v>514</v>
      </c>
      <c r="AT14" s="11">
        <v>31551724.137931049</v>
      </c>
      <c r="AU14" s="11">
        <v>350000</v>
      </c>
      <c r="AV14" s="11">
        <v>453448.27586206899</v>
      </c>
      <c r="AW14" s="11">
        <v>-1.1641532182693481E-10</v>
      </c>
      <c r="AX14" s="11">
        <v>0</v>
      </c>
      <c r="AY14" s="11">
        <v>1.1368683772161603E-13</v>
      </c>
      <c r="AZ14" s="11">
        <v>0</v>
      </c>
      <c r="BA14" s="11">
        <f t="shared" si="0"/>
        <v>1.1368683772161603E-13</v>
      </c>
      <c r="BB14" s="11">
        <v>0</v>
      </c>
      <c r="BC14" s="11">
        <v>0</v>
      </c>
      <c r="BD14" s="11">
        <f t="shared" si="1"/>
        <v>0</v>
      </c>
      <c r="BE14" s="12">
        <v>0</v>
      </c>
      <c r="BF14" s="12">
        <v>0</v>
      </c>
      <c r="BG14" s="12">
        <v>0</v>
      </c>
      <c r="BH14" s="12">
        <v>0.1</v>
      </c>
      <c r="BI14" s="12">
        <v>0.1</v>
      </c>
      <c r="BJ14" s="12">
        <v>0.2</v>
      </c>
      <c r="BK14" s="12">
        <v>0.1</v>
      </c>
      <c r="BL14" s="12">
        <v>0.1</v>
      </c>
      <c r="BM14" s="12">
        <v>0.1</v>
      </c>
      <c r="BN14" s="12">
        <v>0.1</v>
      </c>
      <c r="BO14" s="12">
        <v>0.1</v>
      </c>
      <c r="BP14" s="12">
        <v>0.10000000000000009</v>
      </c>
      <c r="BQ14" s="23">
        <f t="shared" si="2"/>
        <v>1</v>
      </c>
      <c r="BR14" s="23">
        <f t="shared" si="3"/>
        <v>0</v>
      </c>
      <c r="BS14" s="24">
        <f t="shared" si="4"/>
        <v>0</v>
      </c>
      <c r="BT14" s="24">
        <f t="shared" si="5"/>
        <v>0</v>
      </c>
      <c r="BU14" s="24">
        <f t="shared" si="6"/>
        <v>0</v>
      </c>
      <c r="BV14" s="24">
        <v>30000000</v>
      </c>
      <c r="BW14" s="24">
        <v>350000</v>
      </c>
      <c r="BX14" s="24">
        <v>448360.65573770495</v>
      </c>
      <c r="BY14" s="29">
        <v>0</v>
      </c>
      <c r="BZ14" s="29">
        <v>0</v>
      </c>
      <c r="CA14" s="30">
        <f t="shared" si="7"/>
        <v>0</v>
      </c>
      <c r="CB14" s="30">
        <f t="shared" si="19"/>
        <v>-448360.65573770495</v>
      </c>
      <c r="CC14" s="30">
        <f t="shared" si="8"/>
        <v>-450000</v>
      </c>
      <c r="CD14" s="29" t="s">
        <v>774</v>
      </c>
      <c r="CE14" s="24"/>
      <c r="CF14" s="24"/>
      <c r="CG14" s="24"/>
      <c r="CH14" s="24"/>
      <c r="CI14" s="24"/>
      <c r="CJ14" s="24"/>
      <c r="CK14" s="24"/>
      <c r="CL14" s="24"/>
      <c r="CM14" s="24"/>
      <c r="CN14" s="24">
        <f t="shared" si="9"/>
        <v>1376539.5499999998</v>
      </c>
      <c r="CO14" s="24">
        <f t="shared" si="10"/>
        <v>0</v>
      </c>
      <c r="CP14" s="24">
        <f t="shared" si="11"/>
        <v>3766.9999999999995</v>
      </c>
      <c r="CQ14" s="11">
        <v>-631536.76</v>
      </c>
      <c r="CR14" s="11">
        <v>0</v>
      </c>
      <c r="CS14" s="11">
        <v>-1420.39</v>
      </c>
      <c r="CT14" s="11">
        <v>-1376539.55</v>
      </c>
      <c r="CU14" s="11">
        <v>0</v>
      </c>
      <c r="CV14" s="11">
        <v>-3766.9999999999995</v>
      </c>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v>135000</v>
      </c>
      <c r="EB14" s="24">
        <v>134508.19672131148</v>
      </c>
      <c r="EC14" s="24"/>
      <c r="ED14" s="24"/>
      <c r="EE14" s="24"/>
      <c r="EF14" s="24">
        <f t="shared" si="12"/>
        <v>0</v>
      </c>
      <c r="EG14" s="24">
        <f t="shared" si="13"/>
        <v>3.4106051316484808E-14</v>
      </c>
      <c r="EH14" s="24">
        <f t="shared" si="14"/>
        <v>0</v>
      </c>
      <c r="EI14" s="24">
        <f t="shared" si="15"/>
        <v>1130.0999999999999</v>
      </c>
      <c r="EJ14" s="24">
        <f t="shared" si="16"/>
        <v>0</v>
      </c>
      <c r="EK14" s="12">
        <v>0</v>
      </c>
      <c r="EL14" s="12">
        <v>0</v>
      </c>
      <c r="EM14" s="12">
        <v>0</v>
      </c>
      <c r="EN14" s="12">
        <v>0.1</v>
      </c>
      <c r="EO14" s="12">
        <v>0.1</v>
      </c>
      <c r="EP14" s="12">
        <v>0.2</v>
      </c>
      <c r="EQ14" s="12">
        <v>0.1</v>
      </c>
      <c r="ER14" s="12">
        <v>0.1</v>
      </c>
      <c r="ES14" s="12">
        <v>0.1</v>
      </c>
      <c r="ET14" s="12">
        <v>0.1</v>
      </c>
      <c r="EU14" s="12">
        <v>0.1</v>
      </c>
      <c r="EV14" s="12">
        <v>0.10000000000000009</v>
      </c>
      <c r="EW14" s="12">
        <f t="shared" si="17"/>
        <v>0</v>
      </c>
      <c r="EX14" s="12">
        <f t="shared" si="18"/>
        <v>1</v>
      </c>
      <c r="EY14" s="11">
        <v>0</v>
      </c>
      <c r="EZ14" s="11">
        <v>0</v>
      </c>
      <c r="FA14" s="11">
        <v>0</v>
      </c>
      <c r="FB14" s="11">
        <v>45000</v>
      </c>
      <c r="FC14" s="11">
        <v>45000</v>
      </c>
      <c r="FD14" s="11">
        <v>90000</v>
      </c>
      <c r="FE14" s="11">
        <v>45000</v>
      </c>
      <c r="FF14" s="11">
        <v>45000</v>
      </c>
      <c r="FG14" s="11">
        <v>45000</v>
      </c>
      <c r="FH14" s="11">
        <v>45000</v>
      </c>
      <c r="FI14" s="11">
        <v>45000</v>
      </c>
      <c r="FJ14" s="11">
        <v>45000.000000000036</v>
      </c>
      <c r="FK14" s="13">
        <v>0</v>
      </c>
      <c r="FL14" s="13">
        <v>0</v>
      </c>
      <c r="FM14" s="13">
        <v>0</v>
      </c>
      <c r="FN14" s="13">
        <v>13500</v>
      </c>
      <c r="FO14" s="13">
        <v>13500</v>
      </c>
      <c r="FP14" s="13">
        <v>27000</v>
      </c>
      <c r="FQ14" s="13">
        <v>13500</v>
      </c>
      <c r="FR14" s="13">
        <v>13500</v>
      </c>
      <c r="FS14" s="13">
        <v>13500</v>
      </c>
      <c r="FT14" s="13">
        <v>13500</v>
      </c>
      <c r="FU14" s="13">
        <v>13500</v>
      </c>
      <c r="FV14" s="13">
        <v>13500.000000000013</v>
      </c>
    </row>
    <row r="15" spans="1:178" ht="15" customHeight="1" x14ac:dyDescent="0.25">
      <c r="A15" s="8" t="s">
        <v>515</v>
      </c>
      <c r="B15" s="8" t="s">
        <v>516</v>
      </c>
      <c r="C15" s="34" t="s">
        <v>789</v>
      </c>
      <c r="D15" s="34" t="s">
        <v>789</v>
      </c>
      <c r="E15" s="34" t="s">
        <v>791</v>
      </c>
      <c r="F15" s="8" t="s">
        <v>55</v>
      </c>
      <c r="G15" s="8" t="s">
        <v>56</v>
      </c>
      <c r="H15" s="8" t="s">
        <v>47</v>
      </c>
      <c r="I15" s="8" t="s">
        <v>464</v>
      </c>
      <c r="J15" s="8" t="s">
        <v>515</v>
      </c>
      <c r="K15" s="8" t="s">
        <v>516</v>
      </c>
      <c r="L15" s="8">
        <v>13203</v>
      </c>
      <c r="M15" s="8">
        <v>132</v>
      </c>
      <c r="N15" s="8" t="s">
        <v>48</v>
      </c>
      <c r="O15" s="8" t="s">
        <v>40</v>
      </c>
      <c r="P15" s="8" t="s">
        <v>40</v>
      </c>
      <c r="Q15" s="8" t="s">
        <v>40</v>
      </c>
      <c r="R15" s="8" t="s">
        <v>49</v>
      </c>
      <c r="S15" s="8" t="s">
        <v>51</v>
      </c>
      <c r="T15" s="8" t="s">
        <v>52</v>
      </c>
      <c r="U15" s="8" t="s">
        <v>73</v>
      </c>
      <c r="V15" s="8" t="s">
        <v>54</v>
      </c>
      <c r="W15" s="8" t="s">
        <v>114</v>
      </c>
      <c r="X15" s="8" t="s">
        <v>65</v>
      </c>
      <c r="Y15" s="8" t="s">
        <v>65</v>
      </c>
      <c r="Z15" s="8" t="s">
        <v>79</v>
      </c>
      <c r="AA15" s="8" t="s">
        <v>467</v>
      </c>
      <c r="AB15" s="8" t="s">
        <v>264</v>
      </c>
      <c r="AC15" s="8" t="s">
        <v>517</v>
      </c>
      <c r="AD15" s="8"/>
      <c r="AE15" s="8"/>
      <c r="AF15" s="8"/>
      <c r="AG15" s="9">
        <v>0</v>
      </c>
      <c r="AH15" s="9">
        <v>0</v>
      </c>
      <c r="AI15" s="9">
        <v>33000000</v>
      </c>
      <c r="AJ15" s="10">
        <v>385000</v>
      </c>
      <c r="AK15" s="9">
        <v>550000</v>
      </c>
      <c r="AL15" s="9">
        <v>33000000</v>
      </c>
      <c r="AM15" s="9">
        <v>385000</v>
      </c>
      <c r="AN15" s="9">
        <v>495000</v>
      </c>
      <c r="AO15" s="8" t="s">
        <v>518</v>
      </c>
      <c r="AP15" s="11">
        <v>33000000</v>
      </c>
      <c r="AQ15" s="11">
        <v>385000</v>
      </c>
      <c r="AR15" s="11">
        <v>498793.10344827583</v>
      </c>
      <c r="AS15" s="8" t="s">
        <v>518</v>
      </c>
      <c r="AT15" s="11">
        <v>34706896.551724121</v>
      </c>
      <c r="AU15" s="11">
        <v>385000</v>
      </c>
      <c r="AV15" s="11">
        <v>498793.10344827583</v>
      </c>
      <c r="AW15" s="11">
        <v>5532771.25</v>
      </c>
      <c r="AX15" s="11">
        <v>0</v>
      </c>
      <c r="AY15" s="11">
        <v>17578.169999999998</v>
      </c>
      <c r="AZ15" s="11">
        <v>24362.040000000005</v>
      </c>
      <c r="BA15" s="11">
        <f t="shared" si="0"/>
        <v>41940.210000000006</v>
      </c>
      <c r="BB15" s="11">
        <v>0</v>
      </c>
      <c r="BC15" s="11">
        <v>0</v>
      </c>
      <c r="BD15" s="11">
        <f t="shared" si="1"/>
        <v>0</v>
      </c>
      <c r="BE15" s="12">
        <v>0</v>
      </c>
      <c r="BF15" s="12">
        <v>0.1</v>
      </c>
      <c r="BG15" s="12">
        <v>0.1</v>
      </c>
      <c r="BH15" s="12">
        <v>0.1</v>
      </c>
      <c r="BI15" s="12">
        <v>0.1</v>
      </c>
      <c r="BJ15" s="12">
        <v>0.1</v>
      </c>
      <c r="BK15" s="12">
        <v>0.1</v>
      </c>
      <c r="BL15" s="12">
        <v>0.1</v>
      </c>
      <c r="BM15" s="12">
        <v>0.1</v>
      </c>
      <c r="BN15" s="12">
        <v>0.1</v>
      </c>
      <c r="BO15" s="12">
        <v>0.1</v>
      </c>
      <c r="BP15" s="12">
        <v>0</v>
      </c>
      <c r="BQ15" s="23">
        <f t="shared" si="2"/>
        <v>0.99999999999999989</v>
      </c>
      <c r="BR15" s="23">
        <f t="shared" si="3"/>
        <v>0.2</v>
      </c>
      <c r="BS15" s="24">
        <f t="shared" si="4"/>
        <v>99000</v>
      </c>
      <c r="BT15" s="24">
        <f t="shared" si="5"/>
        <v>98639.344262295082</v>
      </c>
      <c r="BU15" s="24">
        <f t="shared" si="6"/>
        <v>99758.620689655174</v>
      </c>
      <c r="BV15" s="24">
        <v>33000000</v>
      </c>
      <c r="BW15" s="24">
        <v>385000</v>
      </c>
      <c r="BX15" s="24">
        <v>493196.72131147538</v>
      </c>
      <c r="BY15" s="29">
        <v>17445000</v>
      </c>
      <c r="BZ15" s="29">
        <v>266000</v>
      </c>
      <c r="CA15" s="30">
        <f t="shared" si="7"/>
        <v>323196.72131147538</v>
      </c>
      <c r="CB15" s="30">
        <f t="shared" si="19"/>
        <v>-170000</v>
      </c>
      <c r="CC15" s="30">
        <f t="shared" si="8"/>
        <v>-171803.27868852462</v>
      </c>
      <c r="CD15" s="29" t="s">
        <v>775</v>
      </c>
      <c r="CE15" s="24"/>
      <c r="CF15" s="24"/>
      <c r="CG15" s="24"/>
      <c r="CH15" s="24"/>
      <c r="CI15" s="24"/>
      <c r="CJ15" s="24"/>
      <c r="CK15" s="24"/>
      <c r="CL15" s="24"/>
      <c r="CM15" s="24"/>
      <c r="CN15" s="24">
        <f t="shared" si="9"/>
        <v>2173735.3199999998</v>
      </c>
      <c r="CO15" s="24">
        <f t="shared" si="10"/>
        <v>0</v>
      </c>
      <c r="CP15" s="24">
        <f t="shared" si="11"/>
        <v>6906.1799999999985</v>
      </c>
      <c r="CQ15" s="11">
        <v>0</v>
      </c>
      <c r="CR15" s="11">
        <v>0</v>
      </c>
      <c r="CS15" s="11">
        <v>0</v>
      </c>
      <c r="CT15" s="11">
        <v>3359035.93</v>
      </c>
      <c r="CU15" s="11">
        <v>0</v>
      </c>
      <c r="CV15" s="11">
        <v>10671.99</v>
      </c>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v>148500</v>
      </c>
      <c r="EB15" s="24">
        <v>147959.01639344264</v>
      </c>
      <c r="EC15" s="24"/>
      <c r="ED15" s="24"/>
      <c r="EE15" s="24"/>
      <c r="EF15" s="24">
        <f t="shared" si="12"/>
        <v>29700</v>
      </c>
      <c r="EG15" s="24">
        <f t="shared" si="13"/>
        <v>5273.4509999999991</v>
      </c>
      <c r="EH15" s="24">
        <f t="shared" si="14"/>
        <v>14850</v>
      </c>
      <c r="EI15" s="24">
        <f t="shared" si="15"/>
        <v>2071.8539999999994</v>
      </c>
      <c r="EJ15" s="24">
        <f t="shared" si="16"/>
        <v>29591.803278688523</v>
      </c>
      <c r="EK15" s="12">
        <v>0</v>
      </c>
      <c r="EL15" s="12">
        <v>0.1</v>
      </c>
      <c r="EM15" s="12">
        <v>0.1</v>
      </c>
      <c r="EN15" s="12">
        <v>0.1</v>
      </c>
      <c r="EO15" s="12">
        <v>0.1</v>
      </c>
      <c r="EP15" s="12">
        <v>0.1</v>
      </c>
      <c r="EQ15" s="12">
        <v>0.1</v>
      </c>
      <c r="ER15" s="12">
        <v>0.1</v>
      </c>
      <c r="ES15" s="12">
        <v>0.1</v>
      </c>
      <c r="ET15" s="12">
        <v>0.1</v>
      </c>
      <c r="EU15" s="12">
        <v>0.1</v>
      </c>
      <c r="EV15" s="12">
        <v>0</v>
      </c>
      <c r="EW15" s="12">
        <f t="shared" si="17"/>
        <v>0.2</v>
      </c>
      <c r="EX15" s="12">
        <f t="shared" si="18"/>
        <v>0.99999999999999989</v>
      </c>
      <c r="EY15" s="11">
        <v>0</v>
      </c>
      <c r="EZ15" s="11">
        <v>49500</v>
      </c>
      <c r="FA15" s="11">
        <v>49500</v>
      </c>
      <c r="FB15" s="11">
        <v>49500</v>
      </c>
      <c r="FC15" s="11">
        <v>49500</v>
      </c>
      <c r="FD15" s="11">
        <v>49500</v>
      </c>
      <c r="FE15" s="11">
        <v>49500</v>
      </c>
      <c r="FF15" s="11">
        <v>49500</v>
      </c>
      <c r="FG15" s="11">
        <v>49500</v>
      </c>
      <c r="FH15" s="11">
        <v>49500</v>
      </c>
      <c r="FI15" s="11">
        <v>49500</v>
      </c>
      <c r="FJ15" s="11">
        <v>0</v>
      </c>
      <c r="FK15" s="13">
        <v>0</v>
      </c>
      <c r="FL15" s="13">
        <v>14850</v>
      </c>
      <c r="FM15" s="13">
        <v>14850</v>
      </c>
      <c r="FN15" s="13">
        <v>14850</v>
      </c>
      <c r="FO15" s="13">
        <v>14850</v>
      </c>
      <c r="FP15" s="13">
        <v>14850</v>
      </c>
      <c r="FQ15" s="13">
        <v>14850</v>
      </c>
      <c r="FR15" s="13">
        <v>14850</v>
      </c>
      <c r="FS15" s="13">
        <v>14850</v>
      </c>
      <c r="FT15" s="13">
        <v>14850</v>
      </c>
      <c r="FU15" s="13">
        <v>14850</v>
      </c>
      <c r="FV15" s="13">
        <v>0</v>
      </c>
    </row>
    <row r="16" spans="1:178" ht="15" customHeight="1" x14ac:dyDescent="0.25">
      <c r="A16" s="8" t="s">
        <v>519</v>
      </c>
      <c r="B16" s="8" t="s">
        <v>410</v>
      </c>
      <c r="C16" s="34" t="s">
        <v>789</v>
      </c>
      <c r="D16" s="34" t="s">
        <v>789</v>
      </c>
      <c r="E16" s="34" t="s">
        <v>799</v>
      </c>
      <c r="F16" s="8" t="s">
        <v>55</v>
      </c>
      <c r="G16" s="8" t="s">
        <v>56</v>
      </c>
      <c r="H16" s="8" t="s">
        <v>47</v>
      </c>
      <c r="I16" s="8" t="s">
        <v>464</v>
      </c>
      <c r="J16" s="8" t="s">
        <v>519</v>
      </c>
      <c r="K16" s="8" t="s">
        <v>410</v>
      </c>
      <c r="L16" s="8">
        <v>13210</v>
      </c>
      <c r="M16" s="8">
        <v>132</v>
      </c>
      <c r="N16" s="8" t="s">
        <v>48</v>
      </c>
      <c r="O16" s="8" t="s">
        <v>40</v>
      </c>
      <c r="P16" s="8" t="s">
        <v>40</v>
      </c>
      <c r="Q16" s="8" t="s">
        <v>40</v>
      </c>
      <c r="R16" s="8" t="s">
        <v>49</v>
      </c>
      <c r="S16" s="8" t="s">
        <v>51</v>
      </c>
      <c r="T16" s="8" t="s">
        <v>52</v>
      </c>
      <c r="U16" s="8" t="s">
        <v>73</v>
      </c>
      <c r="V16" s="8" t="s">
        <v>54</v>
      </c>
      <c r="W16" s="8" t="s">
        <v>195</v>
      </c>
      <c r="X16" s="8" t="s">
        <v>65</v>
      </c>
      <c r="Y16" s="8" t="s">
        <v>65</v>
      </c>
      <c r="Z16" s="8" t="s">
        <v>79</v>
      </c>
      <c r="AA16" s="8" t="s">
        <v>467</v>
      </c>
      <c r="AB16" s="8" t="s">
        <v>264</v>
      </c>
      <c r="AC16" s="8" t="s">
        <v>520</v>
      </c>
      <c r="AD16" s="8"/>
      <c r="AE16" s="8"/>
      <c r="AF16" s="8"/>
      <c r="AG16" s="9">
        <v>0</v>
      </c>
      <c r="AH16" s="9">
        <v>0</v>
      </c>
      <c r="AI16" s="9">
        <v>285000000</v>
      </c>
      <c r="AJ16" s="10">
        <v>3325000</v>
      </c>
      <c r="AK16" s="9">
        <v>4750000</v>
      </c>
      <c r="AL16" s="9">
        <v>285000000</v>
      </c>
      <c r="AM16" s="9">
        <v>3325000</v>
      </c>
      <c r="AN16" s="9">
        <v>4275000</v>
      </c>
      <c r="AO16" s="8" t="s">
        <v>521</v>
      </c>
      <c r="AP16" s="11">
        <v>285000000</v>
      </c>
      <c r="AQ16" s="11">
        <v>3325000</v>
      </c>
      <c r="AR16" s="11">
        <v>4307758.6206896547</v>
      </c>
      <c r="AS16" s="8" t="s">
        <v>521</v>
      </c>
      <c r="AT16" s="11">
        <v>299741379.31034476</v>
      </c>
      <c r="AU16" s="11">
        <v>3325000</v>
      </c>
      <c r="AV16" s="11">
        <v>4307758.6206896547</v>
      </c>
      <c r="AW16" s="11">
        <v>77988373.769999996</v>
      </c>
      <c r="AX16" s="11">
        <v>133357.82</v>
      </c>
      <c r="AY16" s="11">
        <v>384260.47000000003</v>
      </c>
      <c r="AZ16" s="11">
        <v>71387.600000000006</v>
      </c>
      <c r="BA16" s="11">
        <f t="shared" si="0"/>
        <v>455648.07000000007</v>
      </c>
      <c r="BB16" s="11">
        <v>0</v>
      </c>
      <c r="BC16" s="11">
        <v>0</v>
      </c>
      <c r="BD16" s="11">
        <f t="shared" si="1"/>
        <v>0</v>
      </c>
      <c r="BE16" s="12">
        <v>0</v>
      </c>
      <c r="BF16" s="12">
        <v>0</v>
      </c>
      <c r="BG16" s="12">
        <v>0</v>
      </c>
      <c r="BH16" s="12">
        <v>0.1</v>
      </c>
      <c r="BI16" s="12">
        <v>0.1</v>
      </c>
      <c r="BJ16" s="12">
        <v>0.1</v>
      </c>
      <c r="BK16" s="12">
        <v>0.1</v>
      </c>
      <c r="BL16" s="12">
        <v>0.1</v>
      </c>
      <c r="BM16" s="12">
        <v>0.1</v>
      </c>
      <c r="BN16" s="12">
        <v>0.15</v>
      </c>
      <c r="BO16" s="12">
        <v>0.15</v>
      </c>
      <c r="BP16" s="12">
        <v>9.9999999999999978E-2</v>
      </c>
      <c r="BQ16" s="23">
        <f t="shared" si="2"/>
        <v>1</v>
      </c>
      <c r="BR16" s="23">
        <f t="shared" si="3"/>
        <v>0</v>
      </c>
      <c r="BS16" s="24">
        <f t="shared" si="4"/>
        <v>0</v>
      </c>
      <c r="BT16" s="24">
        <f t="shared" si="5"/>
        <v>0</v>
      </c>
      <c r="BU16" s="24">
        <f t="shared" si="6"/>
        <v>0</v>
      </c>
      <c r="BV16" s="24">
        <v>285000000</v>
      </c>
      <c r="BW16" s="24">
        <v>3325000</v>
      </c>
      <c r="BX16" s="24">
        <v>4259426.2295081969</v>
      </c>
      <c r="BY16" s="29">
        <v>193500000</v>
      </c>
      <c r="BZ16" s="29">
        <v>2625000</v>
      </c>
      <c r="CA16" s="30">
        <f t="shared" si="7"/>
        <v>3259426.2295081969</v>
      </c>
      <c r="CB16" s="30">
        <f t="shared" si="19"/>
        <v>-1000000</v>
      </c>
      <c r="CC16" s="30">
        <f t="shared" si="8"/>
        <v>-1015573.7704918031</v>
      </c>
      <c r="CD16" s="29" t="s">
        <v>776</v>
      </c>
      <c r="CE16" s="24"/>
      <c r="CF16" s="24"/>
      <c r="CG16" s="24"/>
      <c r="CH16" s="24"/>
      <c r="CI16" s="24"/>
      <c r="CJ16" s="24"/>
      <c r="CK16" s="24"/>
      <c r="CL16" s="24"/>
      <c r="CM16" s="24"/>
      <c r="CN16" s="24">
        <f t="shared" si="9"/>
        <v>41858163.789999999</v>
      </c>
      <c r="CO16" s="24">
        <f t="shared" si="10"/>
        <v>88095.66</v>
      </c>
      <c r="CP16" s="24">
        <f t="shared" si="11"/>
        <v>224136.54</v>
      </c>
      <c r="CQ16" s="11">
        <v>5751290.6600000001</v>
      </c>
      <c r="CR16" s="11">
        <v>55</v>
      </c>
      <c r="CS16" s="11">
        <v>18876.11</v>
      </c>
      <c r="CT16" s="11">
        <v>36130209.979999997</v>
      </c>
      <c r="CU16" s="11">
        <v>45262.16</v>
      </c>
      <c r="CV16" s="11">
        <v>160123.93000000002</v>
      </c>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v>1282500</v>
      </c>
      <c r="EB16" s="24">
        <v>1277827.8688524589</v>
      </c>
      <c r="EC16" s="24"/>
      <c r="ED16" s="24"/>
      <c r="EE16" s="24"/>
      <c r="EF16" s="24">
        <f t="shared" si="12"/>
        <v>0</v>
      </c>
      <c r="EG16" s="24">
        <f t="shared" si="13"/>
        <v>115278.141</v>
      </c>
      <c r="EH16" s="24">
        <f t="shared" si="14"/>
        <v>0</v>
      </c>
      <c r="EI16" s="24">
        <f t="shared" si="15"/>
        <v>67240.962</v>
      </c>
      <c r="EJ16" s="24">
        <f t="shared" si="16"/>
        <v>0</v>
      </c>
      <c r="EK16" s="12">
        <v>0</v>
      </c>
      <c r="EL16" s="12">
        <v>0</v>
      </c>
      <c r="EM16" s="12">
        <v>0</v>
      </c>
      <c r="EN16" s="12">
        <v>0.1</v>
      </c>
      <c r="EO16" s="12">
        <v>0.1</v>
      </c>
      <c r="EP16" s="12">
        <v>0.1</v>
      </c>
      <c r="EQ16" s="12">
        <v>0.1</v>
      </c>
      <c r="ER16" s="12">
        <v>0.1</v>
      </c>
      <c r="ES16" s="12">
        <v>0.1</v>
      </c>
      <c r="ET16" s="12">
        <v>0.15</v>
      </c>
      <c r="EU16" s="12">
        <v>0.15</v>
      </c>
      <c r="EV16" s="12">
        <v>9.9999999999999978E-2</v>
      </c>
      <c r="EW16" s="12">
        <f t="shared" si="17"/>
        <v>0</v>
      </c>
      <c r="EX16" s="12">
        <f t="shared" si="18"/>
        <v>1</v>
      </c>
      <c r="EY16" s="11">
        <v>0</v>
      </c>
      <c r="EZ16" s="11">
        <v>0</v>
      </c>
      <c r="FA16" s="11">
        <v>0</v>
      </c>
      <c r="FB16" s="11">
        <v>427500</v>
      </c>
      <c r="FC16" s="11">
        <v>427500</v>
      </c>
      <c r="FD16" s="11">
        <v>427500</v>
      </c>
      <c r="FE16" s="11">
        <v>427500</v>
      </c>
      <c r="FF16" s="11">
        <v>427500</v>
      </c>
      <c r="FG16" s="11">
        <v>427500</v>
      </c>
      <c r="FH16" s="11">
        <v>641250</v>
      </c>
      <c r="FI16" s="11">
        <v>641250</v>
      </c>
      <c r="FJ16" s="11">
        <v>427499.99999999988</v>
      </c>
      <c r="FK16" s="13">
        <v>0</v>
      </c>
      <c r="FL16" s="13">
        <v>0</v>
      </c>
      <c r="FM16" s="13">
        <v>0</v>
      </c>
      <c r="FN16" s="13">
        <v>128250</v>
      </c>
      <c r="FO16" s="13">
        <v>128250</v>
      </c>
      <c r="FP16" s="13">
        <v>128250</v>
      </c>
      <c r="FQ16" s="13">
        <v>128250</v>
      </c>
      <c r="FR16" s="13">
        <v>128250</v>
      </c>
      <c r="FS16" s="13">
        <v>128250</v>
      </c>
      <c r="FT16" s="13">
        <v>192375</v>
      </c>
      <c r="FU16" s="13">
        <v>192375</v>
      </c>
      <c r="FV16" s="13">
        <v>128249.99999999997</v>
      </c>
    </row>
    <row r="17" spans="1:178" ht="15" customHeight="1" x14ac:dyDescent="0.25">
      <c r="A17" s="8" t="s">
        <v>522</v>
      </c>
      <c r="B17" s="8" t="s">
        <v>94</v>
      </c>
      <c r="C17" s="34" t="s">
        <v>789</v>
      </c>
      <c r="D17" s="34" t="s">
        <v>789</v>
      </c>
      <c r="E17" s="34" t="s">
        <v>799</v>
      </c>
      <c r="F17" s="8" t="s">
        <v>55</v>
      </c>
      <c r="G17" s="8" t="s">
        <v>56</v>
      </c>
      <c r="H17" s="8" t="s">
        <v>47</v>
      </c>
      <c r="I17" s="8" t="s">
        <v>464</v>
      </c>
      <c r="J17" s="8" t="s">
        <v>522</v>
      </c>
      <c r="K17" s="8" t="s">
        <v>94</v>
      </c>
      <c r="L17" s="8">
        <v>13210</v>
      </c>
      <c r="M17" s="8">
        <v>132</v>
      </c>
      <c r="N17" s="8" t="s">
        <v>48</v>
      </c>
      <c r="O17" s="8" t="s">
        <v>40</v>
      </c>
      <c r="P17" s="8" t="s">
        <v>40</v>
      </c>
      <c r="Q17" s="8" t="s">
        <v>40</v>
      </c>
      <c r="R17" s="8" t="s">
        <v>49</v>
      </c>
      <c r="S17" s="8" t="s">
        <v>51</v>
      </c>
      <c r="T17" s="8" t="s">
        <v>52</v>
      </c>
      <c r="U17" s="8" t="s">
        <v>73</v>
      </c>
      <c r="V17" s="8" t="s">
        <v>54</v>
      </c>
      <c r="W17" s="8" t="s">
        <v>195</v>
      </c>
      <c r="X17" s="8" t="s">
        <v>65</v>
      </c>
      <c r="Y17" s="8" t="s">
        <v>65</v>
      </c>
      <c r="Z17" s="8" t="s">
        <v>79</v>
      </c>
      <c r="AA17" s="8" t="s">
        <v>467</v>
      </c>
      <c r="AB17" s="8" t="s">
        <v>264</v>
      </c>
      <c r="AC17" s="8" t="s">
        <v>523</v>
      </c>
      <c r="AD17" s="8"/>
      <c r="AE17" s="8"/>
      <c r="AF17" s="8"/>
      <c r="AG17" s="9">
        <v>0</v>
      </c>
      <c r="AH17" s="9">
        <v>0</v>
      </c>
      <c r="AI17" s="9">
        <v>72000000</v>
      </c>
      <c r="AJ17" s="10">
        <v>840000</v>
      </c>
      <c r="AK17" s="9">
        <v>1200000</v>
      </c>
      <c r="AL17" s="9">
        <v>72000000</v>
      </c>
      <c r="AM17" s="9">
        <v>840000</v>
      </c>
      <c r="AN17" s="9">
        <v>1080000</v>
      </c>
      <c r="AO17" s="8" t="s">
        <v>524</v>
      </c>
      <c r="AP17" s="11">
        <v>72000000</v>
      </c>
      <c r="AQ17" s="11">
        <v>840000</v>
      </c>
      <c r="AR17" s="11">
        <v>1088275.8620689656</v>
      </c>
      <c r="AS17" s="8" t="s">
        <v>524</v>
      </c>
      <c r="AT17" s="11">
        <v>75724137.931034505</v>
      </c>
      <c r="AU17" s="11">
        <v>840000</v>
      </c>
      <c r="AV17" s="11">
        <v>1088275.8620689656</v>
      </c>
      <c r="AW17" s="11">
        <v>12315951.08</v>
      </c>
      <c r="AX17" s="11">
        <v>0</v>
      </c>
      <c r="AY17" s="11">
        <v>39208.78</v>
      </c>
      <c r="AZ17" s="11">
        <v>30172.57</v>
      </c>
      <c r="BA17" s="11">
        <f t="shared" si="0"/>
        <v>69381.350000000006</v>
      </c>
      <c r="BB17" s="11">
        <v>0</v>
      </c>
      <c r="BC17" s="11">
        <v>0</v>
      </c>
      <c r="BD17" s="11">
        <f t="shared" si="1"/>
        <v>0</v>
      </c>
      <c r="BE17" s="12">
        <v>0</v>
      </c>
      <c r="BF17" s="12">
        <v>0</v>
      </c>
      <c r="BG17" s="12">
        <v>0</v>
      </c>
      <c r="BH17" s="12">
        <v>0.1</v>
      </c>
      <c r="BI17" s="12">
        <v>0.1</v>
      </c>
      <c r="BJ17" s="12">
        <v>0.1</v>
      </c>
      <c r="BK17" s="12">
        <v>0.1</v>
      </c>
      <c r="BL17" s="12">
        <v>0.1</v>
      </c>
      <c r="BM17" s="12">
        <v>0.1</v>
      </c>
      <c r="BN17" s="12">
        <v>0.15</v>
      </c>
      <c r="BO17" s="12">
        <v>0.15</v>
      </c>
      <c r="BP17" s="12">
        <v>9.9999999999999978E-2</v>
      </c>
      <c r="BQ17" s="23">
        <f t="shared" si="2"/>
        <v>1</v>
      </c>
      <c r="BR17" s="23">
        <f t="shared" si="3"/>
        <v>0</v>
      </c>
      <c r="BS17" s="24">
        <f t="shared" si="4"/>
        <v>0</v>
      </c>
      <c r="BT17" s="24">
        <f t="shared" si="5"/>
        <v>0</v>
      </c>
      <c r="BU17" s="24">
        <f t="shared" si="6"/>
        <v>0</v>
      </c>
      <c r="BV17" s="24">
        <v>72000000</v>
      </c>
      <c r="BW17" s="24">
        <v>840000</v>
      </c>
      <c r="BX17" s="24">
        <v>1076065.5737704919</v>
      </c>
      <c r="BY17" s="29">
        <v>72000000</v>
      </c>
      <c r="BZ17" s="29">
        <v>840000</v>
      </c>
      <c r="CA17" s="30">
        <f t="shared" si="7"/>
        <v>1076065.5737704919</v>
      </c>
      <c r="CB17" s="30">
        <f t="shared" si="19"/>
        <v>0</v>
      </c>
      <c r="CC17" s="30">
        <f t="shared" si="8"/>
        <v>-3934.426229508128</v>
      </c>
      <c r="CD17" s="29"/>
      <c r="CE17" s="24"/>
      <c r="CF17" s="24"/>
      <c r="CG17" s="24"/>
      <c r="CH17" s="24"/>
      <c r="CI17" s="24"/>
      <c r="CJ17" s="24"/>
      <c r="CK17" s="24"/>
      <c r="CL17" s="24"/>
      <c r="CM17" s="24"/>
      <c r="CN17" s="24">
        <f t="shared" si="9"/>
        <v>3548484.2799999993</v>
      </c>
      <c r="CO17" s="24">
        <f t="shared" si="10"/>
        <v>0</v>
      </c>
      <c r="CP17" s="24">
        <f t="shared" si="11"/>
        <v>11293.279999999999</v>
      </c>
      <c r="CQ17" s="11">
        <v>1820679.46</v>
      </c>
      <c r="CR17" s="11">
        <v>0</v>
      </c>
      <c r="CS17" s="11">
        <v>5957.06</v>
      </c>
      <c r="CT17" s="11">
        <v>8767466.8000000007</v>
      </c>
      <c r="CU17" s="11">
        <v>0</v>
      </c>
      <c r="CV17" s="11">
        <v>27915.5</v>
      </c>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v>324000</v>
      </c>
      <c r="EB17" s="24">
        <v>322819.67213114753</v>
      </c>
      <c r="EC17" s="24"/>
      <c r="ED17" s="24"/>
      <c r="EE17" s="24"/>
      <c r="EF17" s="24">
        <f t="shared" si="12"/>
        <v>0</v>
      </c>
      <c r="EG17" s="24">
        <f t="shared" si="13"/>
        <v>11762.634</v>
      </c>
      <c r="EH17" s="24">
        <f t="shared" si="14"/>
        <v>0</v>
      </c>
      <c r="EI17" s="24">
        <f t="shared" si="15"/>
        <v>3387.9839999999995</v>
      </c>
      <c r="EJ17" s="24">
        <f t="shared" si="16"/>
        <v>0</v>
      </c>
      <c r="EK17" s="12">
        <v>0</v>
      </c>
      <c r="EL17" s="12">
        <v>0</v>
      </c>
      <c r="EM17" s="12">
        <v>0</v>
      </c>
      <c r="EN17" s="12">
        <v>0.1</v>
      </c>
      <c r="EO17" s="12">
        <v>0.1</v>
      </c>
      <c r="EP17" s="12">
        <v>0.1</v>
      </c>
      <c r="EQ17" s="12">
        <v>0.1</v>
      </c>
      <c r="ER17" s="12">
        <v>0.1</v>
      </c>
      <c r="ES17" s="12">
        <v>0.1</v>
      </c>
      <c r="ET17" s="12">
        <v>0.15</v>
      </c>
      <c r="EU17" s="12">
        <v>0.15</v>
      </c>
      <c r="EV17" s="12">
        <v>9.9999999999999978E-2</v>
      </c>
      <c r="EW17" s="12">
        <f t="shared" si="17"/>
        <v>0</v>
      </c>
      <c r="EX17" s="12">
        <f t="shared" si="18"/>
        <v>1</v>
      </c>
      <c r="EY17" s="11">
        <v>0</v>
      </c>
      <c r="EZ17" s="11">
        <v>0</v>
      </c>
      <c r="FA17" s="11">
        <v>0</v>
      </c>
      <c r="FB17" s="11">
        <v>108000</v>
      </c>
      <c r="FC17" s="11">
        <v>108000</v>
      </c>
      <c r="FD17" s="11">
        <v>108000</v>
      </c>
      <c r="FE17" s="11">
        <v>108000</v>
      </c>
      <c r="FF17" s="11">
        <v>108000</v>
      </c>
      <c r="FG17" s="11">
        <v>108000</v>
      </c>
      <c r="FH17" s="11">
        <v>162000</v>
      </c>
      <c r="FI17" s="11">
        <v>162000</v>
      </c>
      <c r="FJ17" s="11">
        <v>107999.99999999997</v>
      </c>
      <c r="FK17" s="13">
        <v>0</v>
      </c>
      <c r="FL17" s="13">
        <v>0</v>
      </c>
      <c r="FM17" s="13">
        <v>0</v>
      </c>
      <c r="FN17" s="13">
        <v>32400</v>
      </c>
      <c r="FO17" s="13">
        <v>32400</v>
      </c>
      <c r="FP17" s="13">
        <v>32400</v>
      </c>
      <c r="FQ17" s="13">
        <v>32400</v>
      </c>
      <c r="FR17" s="13">
        <v>32400</v>
      </c>
      <c r="FS17" s="13">
        <v>32400</v>
      </c>
      <c r="FT17" s="13">
        <v>48600</v>
      </c>
      <c r="FU17" s="13">
        <v>48600</v>
      </c>
      <c r="FV17" s="13">
        <v>32399.999999999993</v>
      </c>
    </row>
    <row r="18" spans="1:178" ht="15" customHeight="1" x14ac:dyDescent="0.25">
      <c r="A18" s="8" t="s">
        <v>494</v>
      </c>
      <c r="B18" s="8" t="s">
        <v>495</v>
      </c>
      <c r="C18" s="34" t="s">
        <v>789</v>
      </c>
      <c r="D18" s="34" t="s">
        <v>789</v>
      </c>
      <c r="E18" s="34" t="s">
        <v>795</v>
      </c>
      <c r="F18" s="8" t="s">
        <v>55</v>
      </c>
      <c r="G18" s="8" t="s">
        <v>56</v>
      </c>
      <c r="H18" s="8" t="s">
        <v>47</v>
      </c>
      <c r="I18" s="8" t="s">
        <v>464</v>
      </c>
      <c r="J18" s="8" t="s">
        <v>494</v>
      </c>
      <c r="K18" s="8" t="s">
        <v>495</v>
      </c>
      <c r="L18" s="8">
        <v>13204</v>
      </c>
      <c r="M18" s="8">
        <v>132</v>
      </c>
      <c r="N18" s="8" t="s">
        <v>48</v>
      </c>
      <c r="O18" s="8" t="s">
        <v>40</v>
      </c>
      <c r="P18" s="8" t="s">
        <v>40</v>
      </c>
      <c r="Q18" s="8" t="s">
        <v>40</v>
      </c>
      <c r="R18" s="8" t="s">
        <v>49</v>
      </c>
      <c r="S18" s="8" t="s">
        <v>51</v>
      </c>
      <c r="T18" s="8" t="s">
        <v>52</v>
      </c>
      <c r="U18" s="8" t="s">
        <v>73</v>
      </c>
      <c r="V18" s="8" t="s">
        <v>54</v>
      </c>
      <c r="W18" s="8" t="s">
        <v>121</v>
      </c>
      <c r="X18" s="8" t="s">
        <v>65</v>
      </c>
      <c r="Y18" s="8" t="s">
        <v>65</v>
      </c>
      <c r="Z18" s="8" t="s">
        <v>79</v>
      </c>
      <c r="AA18" s="8" t="s">
        <v>467</v>
      </c>
      <c r="AB18" s="8" t="s">
        <v>264</v>
      </c>
      <c r="AC18" s="8" t="s">
        <v>525</v>
      </c>
      <c r="AD18" s="8"/>
      <c r="AE18" s="8"/>
      <c r="AF18" s="8"/>
      <c r="AG18" s="9">
        <v>0</v>
      </c>
      <c r="AH18" s="9">
        <v>0</v>
      </c>
      <c r="AI18" s="9">
        <v>78600000</v>
      </c>
      <c r="AJ18" s="10">
        <v>917000</v>
      </c>
      <c r="AK18" s="9">
        <v>1310000</v>
      </c>
      <c r="AL18" s="9">
        <v>78600000</v>
      </c>
      <c r="AM18" s="9">
        <v>917000</v>
      </c>
      <c r="AN18" s="9">
        <v>1179000</v>
      </c>
      <c r="AO18" s="8" t="s">
        <v>526</v>
      </c>
      <c r="AP18" s="11">
        <v>78600000</v>
      </c>
      <c r="AQ18" s="11">
        <v>917000</v>
      </c>
      <c r="AR18" s="11">
        <v>1188034.4827586208</v>
      </c>
      <c r="AS18" s="8" t="s">
        <v>497</v>
      </c>
      <c r="AT18" s="11">
        <v>82665517.241379306</v>
      </c>
      <c r="AU18" s="11">
        <v>917000</v>
      </c>
      <c r="AV18" s="11">
        <v>1188034.482758621</v>
      </c>
      <c r="AW18" s="11">
        <v>51912229.359999999</v>
      </c>
      <c r="AX18" s="11">
        <v>589.03</v>
      </c>
      <c r="AY18" s="11">
        <v>166332.9</v>
      </c>
      <c r="AZ18" s="11">
        <v>109827.48</v>
      </c>
      <c r="BA18" s="11">
        <f t="shared" si="0"/>
        <v>276160.38</v>
      </c>
      <c r="BB18" s="11">
        <v>0</v>
      </c>
      <c r="BC18" s="11">
        <v>0</v>
      </c>
      <c r="BD18" s="11">
        <f t="shared" si="1"/>
        <v>0</v>
      </c>
      <c r="BE18" s="12">
        <v>0.02</v>
      </c>
      <c r="BF18" s="12">
        <v>0.02</v>
      </c>
      <c r="BG18" s="12">
        <v>2.9999999999999995E-2</v>
      </c>
      <c r="BH18" s="12">
        <v>2.9999999999999995E-2</v>
      </c>
      <c r="BI18" s="12">
        <v>5.000000000000001E-2</v>
      </c>
      <c r="BJ18" s="12">
        <v>5.000000000000001E-2</v>
      </c>
      <c r="BK18" s="12">
        <v>0.10000000000000002</v>
      </c>
      <c r="BL18" s="12">
        <v>0.10000000000000002</v>
      </c>
      <c r="BM18" s="12">
        <v>0.10000000000000002</v>
      </c>
      <c r="BN18" s="12">
        <v>0.20000000000000004</v>
      </c>
      <c r="BO18" s="12">
        <v>0.20000000000000004</v>
      </c>
      <c r="BP18" s="12">
        <v>9.9999999999999756E-2</v>
      </c>
      <c r="BQ18" s="23">
        <f t="shared" si="2"/>
        <v>1</v>
      </c>
      <c r="BR18" s="23">
        <f t="shared" si="3"/>
        <v>6.9999999999999993E-2</v>
      </c>
      <c r="BS18" s="24">
        <f t="shared" si="4"/>
        <v>82529.999999999985</v>
      </c>
      <c r="BT18" s="24">
        <f t="shared" si="5"/>
        <v>82229.344262295068</v>
      </c>
      <c r="BU18" s="24">
        <f t="shared" si="6"/>
        <v>83162.413793103464</v>
      </c>
      <c r="BV18" s="24">
        <v>78600000</v>
      </c>
      <c r="BW18" s="24">
        <v>917000</v>
      </c>
      <c r="BX18" s="24">
        <v>1174704.9180327868</v>
      </c>
      <c r="BY18" s="29">
        <v>78600000</v>
      </c>
      <c r="BZ18" s="29">
        <v>917000</v>
      </c>
      <c r="CA18" s="30">
        <f t="shared" si="7"/>
        <v>1174704.9180327868</v>
      </c>
      <c r="CB18" s="30">
        <f t="shared" si="19"/>
        <v>0</v>
      </c>
      <c r="CC18" s="30">
        <f t="shared" si="8"/>
        <v>-4295.0819672131911</v>
      </c>
      <c r="CD18" s="29"/>
      <c r="CE18" s="24"/>
      <c r="CF18" s="24"/>
      <c r="CG18" s="24"/>
      <c r="CH18" s="24"/>
      <c r="CI18" s="24"/>
      <c r="CJ18" s="24"/>
      <c r="CK18" s="24"/>
      <c r="CL18" s="24"/>
      <c r="CM18" s="24"/>
      <c r="CN18" s="24">
        <f t="shared" si="9"/>
        <v>19436026.52</v>
      </c>
      <c r="CO18" s="24">
        <f t="shared" si="10"/>
        <v>310.02999999999997</v>
      </c>
      <c r="CP18" s="24">
        <f t="shared" si="11"/>
        <v>62869.790000000008</v>
      </c>
      <c r="CQ18" s="11">
        <v>3394447.18</v>
      </c>
      <c r="CR18" s="11">
        <v>0</v>
      </c>
      <c r="CS18" s="11">
        <v>11122.52</v>
      </c>
      <c r="CT18" s="11">
        <v>32476202.84</v>
      </c>
      <c r="CU18" s="11">
        <v>279</v>
      </c>
      <c r="CV18" s="11">
        <v>103463.10999999999</v>
      </c>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v>353699.99999999988</v>
      </c>
      <c r="EB18" s="24">
        <v>352411.47540983604</v>
      </c>
      <c r="EC18" s="24"/>
      <c r="ED18" s="24"/>
      <c r="EE18" s="24"/>
      <c r="EF18" s="24">
        <f t="shared" si="12"/>
        <v>24758.999999999993</v>
      </c>
      <c r="EG18" s="24">
        <f t="shared" si="13"/>
        <v>49899.869999999995</v>
      </c>
      <c r="EH18" s="24">
        <f t="shared" si="14"/>
        <v>10610.999999999995</v>
      </c>
      <c r="EI18" s="24">
        <f t="shared" si="15"/>
        <v>18860.937000000002</v>
      </c>
      <c r="EJ18" s="24">
        <f t="shared" si="16"/>
        <v>24668.80327868852</v>
      </c>
      <c r="EK18" s="12">
        <v>0.02</v>
      </c>
      <c r="EL18" s="12">
        <v>0.02</v>
      </c>
      <c r="EM18" s="12">
        <v>2.9999999999999995E-2</v>
      </c>
      <c r="EN18" s="12">
        <v>2.9999999999999995E-2</v>
      </c>
      <c r="EO18" s="12">
        <v>5.000000000000001E-2</v>
      </c>
      <c r="EP18" s="12">
        <v>5.000000000000001E-2</v>
      </c>
      <c r="EQ18" s="12">
        <v>0.10000000000000002</v>
      </c>
      <c r="ER18" s="12">
        <v>0.10000000000000002</v>
      </c>
      <c r="ES18" s="12">
        <v>0.10000000000000002</v>
      </c>
      <c r="ET18" s="12">
        <v>0.20000000000000004</v>
      </c>
      <c r="EU18" s="12">
        <v>0.20000000000000004</v>
      </c>
      <c r="EV18" s="12">
        <v>9.9999999999999756E-2</v>
      </c>
      <c r="EW18" s="12">
        <f t="shared" si="17"/>
        <v>6.9999999999999993E-2</v>
      </c>
      <c r="EX18" s="12">
        <f t="shared" si="18"/>
        <v>1</v>
      </c>
      <c r="EY18" s="11">
        <v>23580</v>
      </c>
      <c r="EZ18" s="11">
        <v>23580</v>
      </c>
      <c r="FA18" s="11">
        <v>35369.999999999993</v>
      </c>
      <c r="FB18" s="11">
        <v>35369.999999999993</v>
      </c>
      <c r="FC18" s="11">
        <v>58950.000000000015</v>
      </c>
      <c r="FD18" s="11">
        <v>58950.000000000015</v>
      </c>
      <c r="FE18" s="11">
        <v>117900.00000000003</v>
      </c>
      <c r="FF18" s="11">
        <v>117900.00000000003</v>
      </c>
      <c r="FG18" s="11">
        <v>117900.00000000003</v>
      </c>
      <c r="FH18" s="11">
        <v>235800.00000000006</v>
      </c>
      <c r="FI18" s="11">
        <v>235800.00000000006</v>
      </c>
      <c r="FJ18" s="11">
        <v>117899.99999999971</v>
      </c>
      <c r="FK18" s="13">
        <v>7073.9999999999982</v>
      </c>
      <c r="FL18" s="13">
        <v>7073.9999999999982</v>
      </c>
      <c r="FM18" s="13">
        <v>10610.999999999995</v>
      </c>
      <c r="FN18" s="13">
        <v>10610.999999999995</v>
      </c>
      <c r="FO18" s="13">
        <v>17684.999999999996</v>
      </c>
      <c r="FP18" s="13">
        <v>17684.999999999996</v>
      </c>
      <c r="FQ18" s="13">
        <v>35369.999999999993</v>
      </c>
      <c r="FR18" s="13">
        <v>35369.999999999993</v>
      </c>
      <c r="FS18" s="13">
        <v>35369.999999999993</v>
      </c>
      <c r="FT18" s="13">
        <v>70739.999999999985</v>
      </c>
      <c r="FU18" s="13">
        <v>70739.999999999985</v>
      </c>
      <c r="FV18" s="13">
        <v>35369.999999999905</v>
      </c>
    </row>
    <row r="19" spans="1:178" ht="15" customHeight="1" x14ac:dyDescent="0.25">
      <c r="A19" s="8" t="s">
        <v>527</v>
      </c>
      <c r="B19" s="8" t="s">
        <v>528</v>
      </c>
      <c r="C19" s="34" t="s">
        <v>789</v>
      </c>
      <c r="D19" s="34" t="s">
        <v>789</v>
      </c>
      <c r="E19" s="34" t="s">
        <v>791</v>
      </c>
      <c r="F19" s="8" t="s">
        <v>55</v>
      </c>
      <c r="G19" s="8" t="s">
        <v>56</v>
      </c>
      <c r="H19" s="8" t="s">
        <v>47</v>
      </c>
      <c r="I19" s="8" t="s">
        <v>464</v>
      </c>
      <c r="J19" s="8" t="s">
        <v>527</v>
      </c>
      <c r="K19" s="8" t="s">
        <v>528</v>
      </c>
      <c r="L19" s="8">
        <v>13204</v>
      </c>
      <c r="M19" s="8">
        <v>132</v>
      </c>
      <c r="N19" s="8" t="s">
        <v>48</v>
      </c>
      <c r="O19" s="8" t="s">
        <v>40</v>
      </c>
      <c r="P19" s="8" t="s">
        <v>40</v>
      </c>
      <c r="Q19" s="8" t="s">
        <v>40</v>
      </c>
      <c r="R19" s="8" t="s">
        <v>49</v>
      </c>
      <c r="S19" s="8" t="s">
        <v>51</v>
      </c>
      <c r="T19" s="8" t="s">
        <v>52</v>
      </c>
      <c r="U19" s="8" t="s">
        <v>73</v>
      </c>
      <c r="V19" s="8" t="s">
        <v>54</v>
      </c>
      <c r="W19" s="8" t="s">
        <v>114</v>
      </c>
      <c r="X19" s="8" t="s">
        <v>65</v>
      </c>
      <c r="Y19" s="8" t="s">
        <v>65</v>
      </c>
      <c r="Z19" s="8" t="s">
        <v>79</v>
      </c>
      <c r="AA19" s="8" t="s">
        <v>467</v>
      </c>
      <c r="AB19" s="8" t="s">
        <v>264</v>
      </c>
      <c r="AC19" s="8" t="s">
        <v>296</v>
      </c>
      <c r="AD19" s="8"/>
      <c r="AE19" s="8"/>
      <c r="AF19" s="8"/>
      <c r="AG19" s="9">
        <v>0</v>
      </c>
      <c r="AH19" s="9">
        <v>0</v>
      </c>
      <c r="AI19" s="9">
        <v>60000000</v>
      </c>
      <c r="AJ19" s="10">
        <v>700000</v>
      </c>
      <c r="AK19" s="9">
        <v>1000000</v>
      </c>
      <c r="AL19" s="9">
        <v>60000000</v>
      </c>
      <c r="AM19" s="9">
        <v>700000</v>
      </c>
      <c r="AN19" s="9">
        <v>900000</v>
      </c>
      <c r="AO19" s="8" t="s">
        <v>529</v>
      </c>
      <c r="AP19" s="11">
        <v>60000000</v>
      </c>
      <c r="AQ19" s="11">
        <v>700000</v>
      </c>
      <c r="AR19" s="11">
        <v>906896.55172413797</v>
      </c>
      <c r="AS19" s="8" t="s">
        <v>529</v>
      </c>
      <c r="AT19" s="11">
        <v>63103448.275862098</v>
      </c>
      <c r="AU19" s="11">
        <v>600000</v>
      </c>
      <c r="AV19" s="11">
        <v>806896.55172413797</v>
      </c>
      <c r="AW19" s="11">
        <v>6135615.8200000003</v>
      </c>
      <c r="AX19" s="11">
        <v>0</v>
      </c>
      <c r="AY19" s="11">
        <v>19569.150000000001</v>
      </c>
      <c r="AZ19" s="11">
        <v>15830.37</v>
      </c>
      <c r="BA19" s="11">
        <f t="shared" si="0"/>
        <v>35399.520000000004</v>
      </c>
      <c r="BB19" s="11">
        <v>0</v>
      </c>
      <c r="BC19" s="11">
        <v>0</v>
      </c>
      <c r="BD19" s="11">
        <f t="shared" si="1"/>
        <v>0</v>
      </c>
      <c r="BE19" s="12">
        <v>0</v>
      </c>
      <c r="BF19" s="12">
        <v>0.1</v>
      </c>
      <c r="BG19" s="12">
        <v>0.1</v>
      </c>
      <c r="BH19" s="12">
        <v>0.2</v>
      </c>
      <c r="BI19" s="12">
        <v>0.2</v>
      </c>
      <c r="BJ19" s="12">
        <v>0.1</v>
      </c>
      <c r="BK19" s="12">
        <v>0.1</v>
      </c>
      <c r="BL19" s="12">
        <v>0.1</v>
      </c>
      <c r="BM19" s="12">
        <v>0.1</v>
      </c>
      <c r="BN19" s="12">
        <v>0</v>
      </c>
      <c r="BO19" s="12">
        <v>0</v>
      </c>
      <c r="BP19" s="12">
        <v>0</v>
      </c>
      <c r="BQ19" s="23">
        <f t="shared" si="2"/>
        <v>1</v>
      </c>
      <c r="BR19" s="23">
        <f t="shared" si="3"/>
        <v>0.2</v>
      </c>
      <c r="BS19" s="24">
        <f t="shared" si="4"/>
        <v>180000</v>
      </c>
      <c r="BT19" s="24">
        <f t="shared" si="5"/>
        <v>179344.26229508198</v>
      </c>
      <c r="BU19" s="24">
        <f t="shared" si="6"/>
        <v>161379.31034482759</v>
      </c>
      <c r="BV19" s="24">
        <v>60000000</v>
      </c>
      <c r="BW19" s="24">
        <v>700000</v>
      </c>
      <c r="BX19" s="24">
        <v>896721.31147540989</v>
      </c>
      <c r="BY19" s="29">
        <v>60000000</v>
      </c>
      <c r="BZ19" s="29">
        <v>550000</v>
      </c>
      <c r="CA19" s="30">
        <f t="shared" si="7"/>
        <v>746721.31147540989</v>
      </c>
      <c r="CB19" s="30">
        <f t="shared" si="19"/>
        <v>-150000</v>
      </c>
      <c r="CC19" s="30">
        <f t="shared" si="8"/>
        <v>-153278.68852459011</v>
      </c>
      <c r="CD19" s="29" t="s">
        <v>777</v>
      </c>
      <c r="CE19" s="24"/>
      <c r="CF19" s="24"/>
      <c r="CG19" s="24"/>
      <c r="CH19" s="24"/>
      <c r="CI19" s="24"/>
      <c r="CJ19" s="24"/>
      <c r="CK19" s="24"/>
      <c r="CL19" s="24"/>
      <c r="CM19" s="24"/>
      <c r="CN19" s="24">
        <f t="shared" si="9"/>
        <v>2348425.71</v>
      </c>
      <c r="CO19" s="24">
        <f t="shared" si="10"/>
        <v>0</v>
      </c>
      <c r="CP19" s="24">
        <f t="shared" si="11"/>
        <v>7536.9700000000012</v>
      </c>
      <c r="CQ19" s="11">
        <v>0</v>
      </c>
      <c r="CR19" s="11">
        <v>0</v>
      </c>
      <c r="CS19" s="11">
        <v>0</v>
      </c>
      <c r="CT19" s="11">
        <v>3787190.1100000003</v>
      </c>
      <c r="CU19" s="11">
        <v>0</v>
      </c>
      <c r="CV19" s="11">
        <v>12032.18</v>
      </c>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v>270000</v>
      </c>
      <c r="EB19" s="24">
        <v>269016.39344262297</v>
      </c>
      <c r="EC19" s="24"/>
      <c r="ED19" s="24"/>
      <c r="EE19" s="24"/>
      <c r="EF19" s="24">
        <f t="shared" si="12"/>
        <v>54000</v>
      </c>
      <c r="EG19" s="24">
        <f t="shared" si="13"/>
        <v>5870.7449999999999</v>
      </c>
      <c r="EH19" s="24">
        <f t="shared" si="14"/>
        <v>27000</v>
      </c>
      <c r="EI19" s="24">
        <f t="shared" si="15"/>
        <v>2261.0910000000003</v>
      </c>
      <c r="EJ19" s="24">
        <f t="shared" si="16"/>
        <v>53803.278688524595</v>
      </c>
      <c r="EK19" s="12">
        <v>0</v>
      </c>
      <c r="EL19" s="12">
        <v>0.1</v>
      </c>
      <c r="EM19" s="12">
        <v>0.1</v>
      </c>
      <c r="EN19" s="12">
        <v>0.2</v>
      </c>
      <c r="EO19" s="12">
        <v>0.2</v>
      </c>
      <c r="EP19" s="12">
        <v>0.1</v>
      </c>
      <c r="EQ19" s="12">
        <v>0.1</v>
      </c>
      <c r="ER19" s="12">
        <v>0.1</v>
      </c>
      <c r="ES19" s="12">
        <v>0.1</v>
      </c>
      <c r="ET19" s="12">
        <v>0</v>
      </c>
      <c r="EU19" s="12">
        <v>0</v>
      </c>
      <c r="EV19" s="12">
        <v>0</v>
      </c>
      <c r="EW19" s="12">
        <f t="shared" si="17"/>
        <v>0.2</v>
      </c>
      <c r="EX19" s="12">
        <f t="shared" si="18"/>
        <v>1</v>
      </c>
      <c r="EY19" s="11">
        <v>0</v>
      </c>
      <c r="EZ19" s="11">
        <v>90000</v>
      </c>
      <c r="FA19" s="11">
        <v>90000</v>
      </c>
      <c r="FB19" s="11">
        <v>180000</v>
      </c>
      <c r="FC19" s="11">
        <v>180000</v>
      </c>
      <c r="FD19" s="11">
        <v>90000</v>
      </c>
      <c r="FE19" s="11">
        <v>90000</v>
      </c>
      <c r="FF19" s="11">
        <v>90000</v>
      </c>
      <c r="FG19" s="11">
        <v>90000</v>
      </c>
      <c r="FH19" s="11">
        <v>0</v>
      </c>
      <c r="FI19" s="11">
        <v>0</v>
      </c>
      <c r="FJ19" s="11">
        <v>0</v>
      </c>
      <c r="FK19" s="13">
        <v>0</v>
      </c>
      <c r="FL19" s="13">
        <v>27000</v>
      </c>
      <c r="FM19" s="13">
        <v>27000</v>
      </c>
      <c r="FN19" s="13">
        <v>54000</v>
      </c>
      <c r="FO19" s="13">
        <v>54000</v>
      </c>
      <c r="FP19" s="13">
        <v>27000</v>
      </c>
      <c r="FQ19" s="13">
        <v>27000</v>
      </c>
      <c r="FR19" s="13">
        <v>27000</v>
      </c>
      <c r="FS19" s="13">
        <v>27000</v>
      </c>
      <c r="FT19" s="13">
        <v>0</v>
      </c>
      <c r="FU19" s="13">
        <v>0</v>
      </c>
      <c r="FV19" s="13">
        <v>0</v>
      </c>
    </row>
    <row r="20" spans="1:178" ht="15" customHeight="1" x14ac:dyDescent="0.25">
      <c r="A20" s="8" t="s">
        <v>530</v>
      </c>
      <c r="B20" s="8" t="s">
        <v>531</v>
      </c>
      <c r="C20" s="34" t="s">
        <v>789</v>
      </c>
      <c r="D20" s="34" t="s">
        <v>789</v>
      </c>
      <c r="E20" s="34" t="s">
        <v>793</v>
      </c>
      <c r="F20" s="8" t="s">
        <v>55</v>
      </c>
      <c r="G20" s="8" t="s">
        <v>56</v>
      </c>
      <c r="H20" s="8" t="s">
        <v>47</v>
      </c>
      <c r="I20" s="8" t="s">
        <v>464</v>
      </c>
      <c r="J20" s="8" t="s">
        <v>480</v>
      </c>
      <c r="K20" s="8" t="s">
        <v>106</v>
      </c>
      <c r="L20" s="8">
        <v>13203</v>
      </c>
      <c r="M20" s="8">
        <v>132</v>
      </c>
      <c r="N20" s="8" t="s">
        <v>48</v>
      </c>
      <c r="O20" s="8" t="s">
        <v>40</v>
      </c>
      <c r="P20" s="8" t="s">
        <v>40</v>
      </c>
      <c r="Q20" s="8" t="s">
        <v>40</v>
      </c>
      <c r="R20" s="8" t="s">
        <v>49</v>
      </c>
      <c r="S20" s="8" t="s">
        <v>51</v>
      </c>
      <c r="T20" s="8" t="s">
        <v>52</v>
      </c>
      <c r="U20" s="8" t="s">
        <v>73</v>
      </c>
      <c r="V20" s="8" t="s">
        <v>54</v>
      </c>
      <c r="W20" s="8" t="s">
        <v>114</v>
      </c>
      <c r="X20" s="8" t="s">
        <v>65</v>
      </c>
      <c r="Y20" s="8" t="s">
        <v>65</v>
      </c>
      <c r="Z20" s="8" t="s">
        <v>79</v>
      </c>
      <c r="AA20" s="8" t="s">
        <v>467</v>
      </c>
      <c r="AB20" s="8" t="s">
        <v>264</v>
      </c>
      <c r="AC20" s="8" t="s">
        <v>532</v>
      </c>
      <c r="AD20" s="8"/>
      <c r="AE20" s="8"/>
      <c r="AF20" s="8"/>
      <c r="AG20" s="9">
        <v>0</v>
      </c>
      <c r="AH20" s="9">
        <v>0</v>
      </c>
      <c r="AI20" s="9">
        <v>7200000</v>
      </c>
      <c r="AJ20" s="10">
        <v>84000</v>
      </c>
      <c r="AK20" s="9">
        <v>120000</v>
      </c>
      <c r="AL20" s="9">
        <v>7200000</v>
      </c>
      <c r="AM20" s="9">
        <v>84000</v>
      </c>
      <c r="AN20" s="9">
        <v>108000</v>
      </c>
      <c r="AO20" s="8" t="s">
        <v>533</v>
      </c>
      <c r="AP20" s="11">
        <v>7200000</v>
      </c>
      <c r="AQ20" s="11">
        <v>84000</v>
      </c>
      <c r="AR20" s="11">
        <v>108827.58620689655</v>
      </c>
      <c r="AS20" s="8" t="s">
        <v>483</v>
      </c>
      <c r="AT20" s="11">
        <v>7572413.793103449</v>
      </c>
      <c r="AU20" s="11">
        <v>84000</v>
      </c>
      <c r="AV20" s="11">
        <v>108827.58620689654</v>
      </c>
      <c r="AW20" s="11">
        <v>0</v>
      </c>
      <c r="AX20" s="11">
        <v>0</v>
      </c>
      <c r="AY20" s="11">
        <v>0</v>
      </c>
      <c r="AZ20" s="11">
        <v>56887.74</v>
      </c>
      <c r="BA20" s="11">
        <f t="shared" si="0"/>
        <v>56887.74</v>
      </c>
      <c r="BB20" s="11">
        <v>0</v>
      </c>
      <c r="BC20" s="11">
        <v>0</v>
      </c>
      <c r="BD20" s="11">
        <f t="shared" si="1"/>
        <v>0</v>
      </c>
      <c r="BE20" s="12">
        <v>0</v>
      </c>
      <c r="BF20" s="12">
        <v>0.05</v>
      </c>
      <c r="BG20" s="12">
        <v>0.1</v>
      </c>
      <c r="BH20" s="12">
        <v>0.1</v>
      </c>
      <c r="BI20" s="12">
        <v>0.1</v>
      </c>
      <c r="BJ20" s="12">
        <v>0.1</v>
      </c>
      <c r="BK20" s="12">
        <v>0.1</v>
      </c>
      <c r="BL20" s="12">
        <v>0.1</v>
      </c>
      <c r="BM20" s="12">
        <v>0.1</v>
      </c>
      <c r="BN20" s="12">
        <v>0.15</v>
      </c>
      <c r="BO20" s="12">
        <v>0.1</v>
      </c>
      <c r="BP20" s="12">
        <v>0</v>
      </c>
      <c r="BQ20" s="23">
        <f t="shared" si="2"/>
        <v>0.99999999999999989</v>
      </c>
      <c r="BR20" s="23">
        <f t="shared" si="3"/>
        <v>0.15000000000000002</v>
      </c>
      <c r="BS20" s="24">
        <f t="shared" si="4"/>
        <v>16200.000000000002</v>
      </c>
      <c r="BT20" s="24">
        <f t="shared" si="5"/>
        <v>16140.983606557378</v>
      </c>
      <c r="BU20" s="24">
        <f t="shared" si="6"/>
        <v>16324.137931034484</v>
      </c>
      <c r="BV20" s="24">
        <v>7200000</v>
      </c>
      <c r="BW20" s="24">
        <v>84000</v>
      </c>
      <c r="BX20" s="24">
        <v>107606.55737704918</v>
      </c>
      <c r="BY20" s="29">
        <v>0</v>
      </c>
      <c r="BZ20" s="29">
        <v>0</v>
      </c>
      <c r="CA20" s="30">
        <f t="shared" si="7"/>
        <v>0</v>
      </c>
      <c r="CB20" s="30">
        <f t="shared" si="19"/>
        <v>-107606.55737704918</v>
      </c>
      <c r="CC20" s="30">
        <f t="shared" si="8"/>
        <v>-108000</v>
      </c>
      <c r="CD20" s="29" t="s">
        <v>772</v>
      </c>
      <c r="CE20" s="24"/>
      <c r="CF20" s="24"/>
      <c r="CG20" s="24"/>
      <c r="CH20" s="24"/>
      <c r="CI20" s="24"/>
      <c r="CJ20" s="24"/>
      <c r="CK20" s="24"/>
      <c r="CL20" s="24"/>
      <c r="CM20" s="24"/>
      <c r="CN20" s="24">
        <f t="shared" si="9"/>
        <v>0</v>
      </c>
      <c r="CO20" s="24">
        <f t="shared" si="10"/>
        <v>0</v>
      </c>
      <c r="CP20" s="24">
        <f t="shared" si="11"/>
        <v>0</v>
      </c>
      <c r="CQ20" s="11">
        <v>0</v>
      </c>
      <c r="CR20" s="11">
        <v>0</v>
      </c>
      <c r="CS20" s="11">
        <v>0</v>
      </c>
      <c r="CT20" s="11">
        <v>0</v>
      </c>
      <c r="CU20" s="11">
        <v>0</v>
      </c>
      <c r="CV20" s="11">
        <v>0</v>
      </c>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v>32400</v>
      </c>
      <c r="EB20" s="24">
        <v>32281.967213114753</v>
      </c>
      <c r="EC20" s="24"/>
      <c r="ED20" s="24"/>
      <c r="EE20" s="24"/>
      <c r="EF20" s="24">
        <f t="shared" si="12"/>
        <v>4860</v>
      </c>
      <c r="EG20" s="24">
        <f t="shared" si="13"/>
        <v>0</v>
      </c>
      <c r="EH20" s="24">
        <f t="shared" si="14"/>
        <v>3240</v>
      </c>
      <c r="EI20" s="24">
        <f t="shared" si="15"/>
        <v>0</v>
      </c>
      <c r="EJ20" s="24">
        <f t="shared" si="16"/>
        <v>4842.2950819672133</v>
      </c>
      <c r="EK20" s="12">
        <v>0</v>
      </c>
      <c r="EL20" s="12">
        <v>0.05</v>
      </c>
      <c r="EM20" s="12">
        <v>0.1</v>
      </c>
      <c r="EN20" s="12">
        <v>0.1</v>
      </c>
      <c r="EO20" s="12">
        <v>0.1</v>
      </c>
      <c r="EP20" s="12">
        <v>0.1</v>
      </c>
      <c r="EQ20" s="12">
        <v>0.1</v>
      </c>
      <c r="ER20" s="12">
        <v>0.1</v>
      </c>
      <c r="ES20" s="12">
        <v>0.1</v>
      </c>
      <c r="ET20" s="12">
        <v>0.15</v>
      </c>
      <c r="EU20" s="12">
        <v>0.1</v>
      </c>
      <c r="EV20" s="12">
        <v>0</v>
      </c>
      <c r="EW20" s="12">
        <f t="shared" si="17"/>
        <v>0.15000000000000002</v>
      </c>
      <c r="EX20" s="12">
        <f t="shared" si="18"/>
        <v>0.99999999999999989</v>
      </c>
      <c r="EY20" s="11">
        <v>0</v>
      </c>
      <c r="EZ20" s="11">
        <v>5400</v>
      </c>
      <c r="FA20" s="11">
        <v>10800</v>
      </c>
      <c r="FB20" s="11">
        <v>10800</v>
      </c>
      <c r="FC20" s="11">
        <v>10800</v>
      </c>
      <c r="FD20" s="11">
        <v>10800</v>
      </c>
      <c r="FE20" s="11">
        <v>10800</v>
      </c>
      <c r="FF20" s="11">
        <v>10800</v>
      </c>
      <c r="FG20" s="11">
        <v>10800</v>
      </c>
      <c r="FH20" s="11">
        <v>16200</v>
      </c>
      <c r="FI20" s="11">
        <v>10800</v>
      </c>
      <c r="FJ20" s="11">
        <v>0</v>
      </c>
      <c r="FK20" s="13">
        <v>0</v>
      </c>
      <c r="FL20" s="13">
        <v>1620</v>
      </c>
      <c r="FM20" s="13">
        <v>3240</v>
      </c>
      <c r="FN20" s="13">
        <v>3240</v>
      </c>
      <c r="FO20" s="13">
        <v>3240</v>
      </c>
      <c r="FP20" s="13">
        <v>3240</v>
      </c>
      <c r="FQ20" s="13">
        <v>3240</v>
      </c>
      <c r="FR20" s="13">
        <v>3240</v>
      </c>
      <c r="FS20" s="13">
        <v>3240</v>
      </c>
      <c r="FT20" s="13">
        <v>4860</v>
      </c>
      <c r="FU20" s="13">
        <v>3240</v>
      </c>
      <c r="FV20" s="13">
        <v>0</v>
      </c>
    </row>
    <row r="21" spans="1:178" ht="15" customHeight="1" x14ac:dyDescent="0.25">
      <c r="A21" s="8" t="s">
        <v>314</v>
      </c>
      <c r="B21" s="8" t="s">
        <v>534</v>
      </c>
      <c r="C21" s="34" t="s">
        <v>789</v>
      </c>
      <c r="D21" s="34" t="s">
        <v>789</v>
      </c>
      <c r="E21" s="34" t="s">
        <v>800</v>
      </c>
      <c r="F21" s="8" t="s">
        <v>55</v>
      </c>
      <c r="G21" s="8" t="s">
        <v>56</v>
      </c>
      <c r="H21" s="8" t="s">
        <v>47</v>
      </c>
      <c r="I21" s="8" t="s">
        <v>464</v>
      </c>
      <c r="J21" s="8" t="s">
        <v>314</v>
      </c>
      <c r="K21" s="8" t="s">
        <v>535</v>
      </c>
      <c r="L21" s="8">
        <v>13204</v>
      </c>
      <c r="M21" s="8">
        <v>132</v>
      </c>
      <c r="N21" s="8" t="s">
        <v>48</v>
      </c>
      <c r="O21" s="8" t="s">
        <v>40</v>
      </c>
      <c r="P21" s="8" t="s">
        <v>40</v>
      </c>
      <c r="Q21" s="8" t="s">
        <v>40</v>
      </c>
      <c r="R21" s="8" t="s">
        <v>49</v>
      </c>
      <c r="S21" s="8" t="s">
        <v>51</v>
      </c>
      <c r="T21" s="8" t="s">
        <v>52</v>
      </c>
      <c r="U21" s="8" t="s">
        <v>73</v>
      </c>
      <c r="V21" s="8" t="s">
        <v>54</v>
      </c>
      <c r="W21" s="8" t="s">
        <v>114</v>
      </c>
      <c r="X21" s="8" t="s">
        <v>65</v>
      </c>
      <c r="Y21" s="8" t="s">
        <v>65</v>
      </c>
      <c r="Z21" s="8" t="s">
        <v>79</v>
      </c>
      <c r="AA21" s="8" t="s">
        <v>467</v>
      </c>
      <c r="AB21" s="8" t="s">
        <v>264</v>
      </c>
      <c r="AC21" s="8" t="s">
        <v>270</v>
      </c>
      <c r="AD21" s="8"/>
      <c r="AE21" s="8"/>
      <c r="AF21" s="8"/>
      <c r="AG21" s="9">
        <v>0</v>
      </c>
      <c r="AH21" s="9">
        <v>316974.89</v>
      </c>
      <c r="AI21" s="9">
        <v>4800000</v>
      </c>
      <c r="AJ21" s="10">
        <v>56000</v>
      </c>
      <c r="AK21" s="9">
        <v>80000</v>
      </c>
      <c r="AL21" s="9">
        <v>4800000</v>
      </c>
      <c r="AM21" s="9">
        <v>56000</v>
      </c>
      <c r="AN21" s="9">
        <v>72000</v>
      </c>
      <c r="AO21" s="8" t="s">
        <v>536</v>
      </c>
      <c r="AP21" s="11">
        <v>4800000</v>
      </c>
      <c r="AQ21" s="11">
        <v>56000</v>
      </c>
      <c r="AR21" s="11">
        <v>72551.724137931044</v>
      </c>
      <c r="AS21" s="8" t="s">
        <v>536</v>
      </c>
      <c r="AT21" s="11">
        <v>5048275.8620689688</v>
      </c>
      <c r="AU21" s="11">
        <v>56000</v>
      </c>
      <c r="AV21" s="11">
        <v>72551.724137931044</v>
      </c>
      <c r="AW21" s="11">
        <v>0</v>
      </c>
      <c r="AX21" s="11">
        <v>0</v>
      </c>
      <c r="AY21" s="11">
        <v>0</v>
      </c>
      <c r="AZ21" s="11">
        <v>0</v>
      </c>
      <c r="BA21" s="11">
        <f t="shared" si="0"/>
        <v>0</v>
      </c>
      <c r="BB21" s="11">
        <v>0</v>
      </c>
      <c r="BC21" s="11">
        <v>0</v>
      </c>
      <c r="BD21" s="11">
        <f t="shared" si="1"/>
        <v>0</v>
      </c>
      <c r="BE21" s="12">
        <v>0</v>
      </c>
      <c r="BF21" s="12">
        <v>0</v>
      </c>
      <c r="BG21" s="12">
        <v>0.1</v>
      </c>
      <c r="BH21" s="12">
        <v>0.15</v>
      </c>
      <c r="BI21" s="12">
        <v>0.1</v>
      </c>
      <c r="BJ21" s="12">
        <v>0.1</v>
      </c>
      <c r="BK21" s="12">
        <v>0.1</v>
      </c>
      <c r="BL21" s="12">
        <v>0.1</v>
      </c>
      <c r="BM21" s="12">
        <v>0.15</v>
      </c>
      <c r="BN21" s="12">
        <v>0.2</v>
      </c>
      <c r="BO21" s="12">
        <v>0</v>
      </c>
      <c r="BP21" s="12">
        <v>0</v>
      </c>
      <c r="BQ21" s="23">
        <f t="shared" si="2"/>
        <v>1</v>
      </c>
      <c r="BR21" s="23">
        <f t="shared" si="3"/>
        <v>0.1</v>
      </c>
      <c r="BS21" s="24">
        <f t="shared" si="4"/>
        <v>7200</v>
      </c>
      <c r="BT21" s="24">
        <f t="shared" si="5"/>
        <v>7173.7704918032796</v>
      </c>
      <c r="BU21" s="24">
        <f t="shared" si="6"/>
        <v>7255.1724137931051</v>
      </c>
      <c r="BV21" s="24">
        <v>4800000</v>
      </c>
      <c r="BW21" s="24">
        <v>56000</v>
      </c>
      <c r="BX21" s="24">
        <v>71737.704918032789</v>
      </c>
      <c r="BY21" s="29">
        <v>4800000</v>
      </c>
      <c r="BZ21" s="29">
        <v>56000</v>
      </c>
      <c r="CA21" s="30">
        <f t="shared" si="7"/>
        <v>71737.704918032789</v>
      </c>
      <c r="CB21" s="30">
        <f t="shared" si="19"/>
        <v>0</v>
      </c>
      <c r="CC21" s="30">
        <f t="shared" si="8"/>
        <v>-262.29508196721144</v>
      </c>
      <c r="CD21" s="29"/>
      <c r="CE21" s="24"/>
      <c r="CF21" s="24"/>
      <c r="CG21" s="24"/>
      <c r="CH21" s="24"/>
      <c r="CI21" s="24"/>
      <c r="CJ21" s="24"/>
      <c r="CK21" s="24"/>
      <c r="CL21" s="24"/>
      <c r="CM21" s="24"/>
      <c r="CN21" s="24">
        <f t="shared" si="9"/>
        <v>0</v>
      </c>
      <c r="CO21" s="24">
        <f t="shared" si="10"/>
        <v>0</v>
      </c>
      <c r="CP21" s="24">
        <f t="shared" si="11"/>
        <v>0</v>
      </c>
      <c r="CQ21" s="11">
        <v>0</v>
      </c>
      <c r="CR21" s="11">
        <v>0</v>
      </c>
      <c r="CS21" s="11">
        <v>0</v>
      </c>
      <c r="CT21" s="11">
        <v>0</v>
      </c>
      <c r="CU21" s="11">
        <v>0</v>
      </c>
      <c r="CV21" s="11">
        <v>0</v>
      </c>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v>21600</v>
      </c>
      <c r="EB21" s="24">
        <v>21521.311475409835</v>
      </c>
      <c r="EC21" s="24"/>
      <c r="ED21" s="24"/>
      <c r="EE21" s="24"/>
      <c r="EF21" s="24">
        <f t="shared" si="12"/>
        <v>2160</v>
      </c>
      <c r="EG21" s="24">
        <f t="shared" si="13"/>
        <v>0</v>
      </c>
      <c r="EH21" s="24">
        <f t="shared" si="14"/>
        <v>2160</v>
      </c>
      <c r="EI21" s="24">
        <f t="shared" si="15"/>
        <v>0</v>
      </c>
      <c r="EJ21" s="24">
        <f t="shared" si="16"/>
        <v>2152.1311475409839</v>
      </c>
      <c r="EK21" s="12">
        <v>0</v>
      </c>
      <c r="EL21" s="12">
        <v>0</v>
      </c>
      <c r="EM21" s="12">
        <v>0.1</v>
      </c>
      <c r="EN21" s="12">
        <v>0.15</v>
      </c>
      <c r="EO21" s="12">
        <v>0.1</v>
      </c>
      <c r="EP21" s="12">
        <v>0.1</v>
      </c>
      <c r="EQ21" s="12">
        <v>0.1</v>
      </c>
      <c r="ER21" s="12">
        <v>0.1</v>
      </c>
      <c r="ES21" s="12">
        <v>0.15</v>
      </c>
      <c r="ET21" s="12">
        <v>0.2</v>
      </c>
      <c r="EU21" s="12">
        <v>0</v>
      </c>
      <c r="EV21" s="12">
        <v>0</v>
      </c>
      <c r="EW21" s="12">
        <f t="shared" si="17"/>
        <v>0.1</v>
      </c>
      <c r="EX21" s="12">
        <f t="shared" si="18"/>
        <v>1</v>
      </c>
      <c r="EY21" s="11">
        <v>0</v>
      </c>
      <c r="EZ21" s="11">
        <v>0</v>
      </c>
      <c r="FA21" s="11">
        <v>7200</v>
      </c>
      <c r="FB21" s="11">
        <v>10800</v>
      </c>
      <c r="FC21" s="11">
        <v>7200</v>
      </c>
      <c r="FD21" s="11">
        <v>7200</v>
      </c>
      <c r="FE21" s="11">
        <v>7200</v>
      </c>
      <c r="FF21" s="11">
        <v>7200</v>
      </c>
      <c r="FG21" s="11">
        <v>10800</v>
      </c>
      <c r="FH21" s="11">
        <v>14400</v>
      </c>
      <c r="FI21" s="11">
        <v>0</v>
      </c>
      <c r="FJ21" s="11">
        <v>0</v>
      </c>
      <c r="FK21" s="13">
        <v>0</v>
      </c>
      <c r="FL21" s="13">
        <v>0</v>
      </c>
      <c r="FM21" s="13">
        <v>2160</v>
      </c>
      <c r="FN21" s="13">
        <v>3240</v>
      </c>
      <c r="FO21" s="13">
        <v>2160</v>
      </c>
      <c r="FP21" s="13">
        <v>2160</v>
      </c>
      <c r="FQ21" s="13">
        <v>2160</v>
      </c>
      <c r="FR21" s="13">
        <v>2160</v>
      </c>
      <c r="FS21" s="13">
        <v>3240</v>
      </c>
      <c r="FT21" s="13">
        <v>4320</v>
      </c>
      <c r="FU21" s="13">
        <v>0</v>
      </c>
      <c r="FV21" s="13">
        <v>0</v>
      </c>
    </row>
    <row r="22" spans="1:178" ht="15" customHeight="1" x14ac:dyDescent="0.25">
      <c r="A22" s="8" t="s">
        <v>537</v>
      </c>
      <c r="B22" s="8" t="s">
        <v>538</v>
      </c>
      <c r="C22" s="34" t="s">
        <v>789</v>
      </c>
      <c r="D22" s="34" t="s">
        <v>789</v>
      </c>
      <c r="E22" s="34" t="s">
        <v>796</v>
      </c>
      <c r="F22" s="8" t="s">
        <v>55</v>
      </c>
      <c r="G22" s="8" t="s">
        <v>56</v>
      </c>
      <c r="H22" s="8" t="s">
        <v>47</v>
      </c>
      <c r="I22" s="8" t="s">
        <v>464</v>
      </c>
      <c r="J22" s="8" t="s">
        <v>502</v>
      </c>
      <c r="K22" s="8" t="s">
        <v>110</v>
      </c>
      <c r="L22" s="8">
        <v>13204</v>
      </c>
      <c r="M22" s="8">
        <v>132</v>
      </c>
      <c r="N22" s="8" t="s">
        <v>48</v>
      </c>
      <c r="O22" s="8" t="s">
        <v>40</v>
      </c>
      <c r="P22" s="8" t="s">
        <v>40</v>
      </c>
      <c r="Q22" s="8" t="s">
        <v>40</v>
      </c>
      <c r="R22" s="8" t="s">
        <v>49</v>
      </c>
      <c r="S22" s="8" t="s">
        <v>51</v>
      </c>
      <c r="T22" s="8" t="s">
        <v>52</v>
      </c>
      <c r="U22" s="8" t="s">
        <v>73</v>
      </c>
      <c r="V22" s="8" t="s">
        <v>54</v>
      </c>
      <c r="W22" s="8" t="s">
        <v>114</v>
      </c>
      <c r="X22" s="8" t="s">
        <v>65</v>
      </c>
      <c r="Y22" s="8" t="s">
        <v>65</v>
      </c>
      <c r="Z22" s="8" t="s">
        <v>79</v>
      </c>
      <c r="AA22" s="8" t="s">
        <v>467</v>
      </c>
      <c r="AB22" s="8" t="s">
        <v>264</v>
      </c>
      <c r="AC22" s="8" t="s">
        <v>539</v>
      </c>
      <c r="AD22" s="8"/>
      <c r="AE22" s="8"/>
      <c r="AF22" s="8"/>
      <c r="AG22" s="9">
        <v>0</v>
      </c>
      <c r="AH22" s="9">
        <v>0</v>
      </c>
      <c r="AI22" s="9">
        <v>3900000</v>
      </c>
      <c r="AJ22" s="10">
        <v>45500</v>
      </c>
      <c r="AK22" s="9">
        <v>65000</v>
      </c>
      <c r="AL22" s="9">
        <v>3900000</v>
      </c>
      <c r="AM22" s="9">
        <v>45500</v>
      </c>
      <c r="AN22" s="9">
        <v>58500</v>
      </c>
      <c r="AO22" s="8" t="s">
        <v>540</v>
      </c>
      <c r="AP22" s="11">
        <v>3900000</v>
      </c>
      <c r="AQ22" s="11">
        <v>45500</v>
      </c>
      <c r="AR22" s="11">
        <v>58948.275862068964</v>
      </c>
      <c r="AS22" s="8" t="s">
        <v>505</v>
      </c>
      <c r="AT22" s="11">
        <v>4101724.1379310372</v>
      </c>
      <c r="AU22" s="11">
        <v>45500</v>
      </c>
      <c r="AV22" s="11">
        <v>58948.275862068964</v>
      </c>
      <c r="AW22" s="11">
        <v>0</v>
      </c>
      <c r="AX22" s="11">
        <v>0</v>
      </c>
      <c r="AY22" s="11">
        <v>0</v>
      </c>
      <c r="AZ22" s="11">
        <v>0</v>
      </c>
      <c r="BA22" s="11">
        <f t="shared" si="0"/>
        <v>0</v>
      </c>
      <c r="BB22" s="11">
        <v>0</v>
      </c>
      <c r="BC22" s="11">
        <v>0</v>
      </c>
      <c r="BD22" s="11">
        <f t="shared" si="1"/>
        <v>0</v>
      </c>
      <c r="BE22" s="12">
        <v>0</v>
      </c>
      <c r="BF22" s="12">
        <v>0.05</v>
      </c>
      <c r="BG22" s="12">
        <v>0.1</v>
      </c>
      <c r="BH22" s="12">
        <v>0.1</v>
      </c>
      <c r="BI22" s="12">
        <v>0.1</v>
      </c>
      <c r="BJ22" s="12">
        <v>0.1</v>
      </c>
      <c r="BK22" s="12">
        <v>0.1</v>
      </c>
      <c r="BL22" s="12">
        <v>0.1</v>
      </c>
      <c r="BM22" s="12">
        <v>0.1</v>
      </c>
      <c r="BN22" s="12">
        <v>0.1</v>
      </c>
      <c r="BO22" s="12">
        <v>0.1</v>
      </c>
      <c r="BP22" s="12">
        <v>0.05</v>
      </c>
      <c r="BQ22" s="23">
        <f t="shared" si="2"/>
        <v>0.99999999999999989</v>
      </c>
      <c r="BR22" s="23">
        <f t="shared" si="3"/>
        <v>0.15000000000000002</v>
      </c>
      <c r="BS22" s="24">
        <f t="shared" si="4"/>
        <v>8775.0000000000018</v>
      </c>
      <c r="BT22" s="24">
        <f t="shared" si="5"/>
        <v>8743.0327868852473</v>
      </c>
      <c r="BU22" s="24">
        <f t="shared" si="6"/>
        <v>8842.241379310346</v>
      </c>
      <c r="BV22" s="24">
        <v>3900000</v>
      </c>
      <c r="BW22" s="24">
        <v>45500</v>
      </c>
      <c r="BX22" s="24">
        <v>58286.885245901642</v>
      </c>
      <c r="BY22" s="29">
        <v>3900000</v>
      </c>
      <c r="BZ22" s="29">
        <v>45500</v>
      </c>
      <c r="CA22" s="30">
        <f t="shared" si="7"/>
        <v>58286.885245901642</v>
      </c>
      <c r="CB22" s="30">
        <f t="shared" si="19"/>
        <v>0</v>
      </c>
      <c r="CC22" s="30">
        <f t="shared" si="8"/>
        <v>-213.11475409835839</v>
      </c>
      <c r="CD22" s="29"/>
      <c r="CE22" s="24"/>
      <c r="CF22" s="24"/>
      <c r="CG22" s="24"/>
      <c r="CH22" s="24"/>
      <c r="CI22" s="24"/>
      <c r="CJ22" s="24"/>
      <c r="CK22" s="24"/>
      <c r="CL22" s="24"/>
      <c r="CM22" s="24"/>
      <c r="CN22" s="24">
        <f t="shared" si="9"/>
        <v>0</v>
      </c>
      <c r="CO22" s="24">
        <f t="shared" si="10"/>
        <v>0</v>
      </c>
      <c r="CP22" s="24">
        <f t="shared" si="11"/>
        <v>0</v>
      </c>
      <c r="CQ22" s="11">
        <v>0</v>
      </c>
      <c r="CR22" s="11">
        <v>0</v>
      </c>
      <c r="CS22" s="11">
        <v>0</v>
      </c>
      <c r="CT22" s="11">
        <v>0</v>
      </c>
      <c r="CU22" s="11">
        <v>0</v>
      </c>
      <c r="CV22" s="11">
        <v>0</v>
      </c>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v>17550</v>
      </c>
      <c r="EB22" s="24">
        <v>17486.065573770491</v>
      </c>
      <c r="EC22" s="24"/>
      <c r="ED22" s="24"/>
      <c r="EE22" s="24"/>
      <c r="EF22" s="24">
        <f t="shared" si="12"/>
        <v>2632.5</v>
      </c>
      <c r="EG22" s="24">
        <f t="shared" si="13"/>
        <v>0</v>
      </c>
      <c r="EH22" s="24">
        <f t="shared" si="14"/>
        <v>1755</v>
      </c>
      <c r="EI22" s="24">
        <f t="shared" si="15"/>
        <v>0</v>
      </c>
      <c r="EJ22" s="24">
        <f t="shared" si="16"/>
        <v>2622.9098360655739</v>
      </c>
      <c r="EK22" s="12">
        <v>0</v>
      </c>
      <c r="EL22" s="12">
        <v>0.05</v>
      </c>
      <c r="EM22" s="12">
        <v>0.1</v>
      </c>
      <c r="EN22" s="12">
        <v>0.1</v>
      </c>
      <c r="EO22" s="12">
        <v>0.1</v>
      </c>
      <c r="EP22" s="12">
        <v>0.1</v>
      </c>
      <c r="EQ22" s="12">
        <v>0.1</v>
      </c>
      <c r="ER22" s="12">
        <v>0.1</v>
      </c>
      <c r="ES22" s="12">
        <v>0.1</v>
      </c>
      <c r="ET22" s="12">
        <v>0.1</v>
      </c>
      <c r="EU22" s="12">
        <v>0.1</v>
      </c>
      <c r="EV22" s="12">
        <v>0.05</v>
      </c>
      <c r="EW22" s="12">
        <f t="shared" si="17"/>
        <v>0.15000000000000002</v>
      </c>
      <c r="EX22" s="12">
        <f t="shared" si="18"/>
        <v>0.99999999999999989</v>
      </c>
      <c r="EY22" s="11">
        <v>0</v>
      </c>
      <c r="EZ22" s="11">
        <v>2925</v>
      </c>
      <c r="FA22" s="11">
        <v>5850</v>
      </c>
      <c r="FB22" s="11">
        <v>5850</v>
      </c>
      <c r="FC22" s="11">
        <v>5850</v>
      </c>
      <c r="FD22" s="11">
        <v>5850</v>
      </c>
      <c r="FE22" s="11">
        <v>5850</v>
      </c>
      <c r="FF22" s="11">
        <v>5850</v>
      </c>
      <c r="FG22" s="11">
        <v>5850</v>
      </c>
      <c r="FH22" s="11">
        <v>5850</v>
      </c>
      <c r="FI22" s="11">
        <v>5850</v>
      </c>
      <c r="FJ22" s="11">
        <v>2925</v>
      </c>
      <c r="FK22" s="13">
        <v>0</v>
      </c>
      <c r="FL22" s="13">
        <v>877.5</v>
      </c>
      <c r="FM22" s="13">
        <v>1755</v>
      </c>
      <c r="FN22" s="13">
        <v>1755</v>
      </c>
      <c r="FO22" s="13">
        <v>1755</v>
      </c>
      <c r="FP22" s="13">
        <v>1755</v>
      </c>
      <c r="FQ22" s="13">
        <v>1755</v>
      </c>
      <c r="FR22" s="13">
        <v>1755</v>
      </c>
      <c r="FS22" s="13">
        <v>1755</v>
      </c>
      <c r="FT22" s="13">
        <v>1755</v>
      </c>
      <c r="FU22" s="13">
        <v>1755</v>
      </c>
      <c r="FV22" s="13">
        <v>877.5</v>
      </c>
    </row>
    <row r="23" spans="1:178" ht="15" customHeight="1" x14ac:dyDescent="0.25">
      <c r="A23" s="8" t="s">
        <v>541</v>
      </c>
      <c r="B23" s="8" t="s">
        <v>542</v>
      </c>
      <c r="C23" s="34" t="s">
        <v>789</v>
      </c>
      <c r="D23" s="34" t="s">
        <v>789</v>
      </c>
      <c r="E23" s="34" t="s">
        <v>792</v>
      </c>
      <c r="F23" s="8" t="s">
        <v>55</v>
      </c>
      <c r="G23" s="8" t="s">
        <v>56</v>
      </c>
      <c r="H23" s="8" t="s">
        <v>47</v>
      </c>
      <c r="I23" s="8" t="s">
        <v>464</v>
      </c>
      <c r="J23" s="8" t="s">
        <v>475</v>
      </c>
      <c r="K23" s="8" t="s">
        <v>477</v>
      </c>
      <c r="L23" s="8">
        <v>13204</v>
      </c>
      <c r="M23" s="8">
        <v>132</v>
      </c>
      <c r="N23" s="8" t="s">
        <v>48</v>
      </c>
      <c r="O23" s="8" t="s">
        <v>40</v>
      </c>
      <c r="P23" s="8" t="s">
        <v>40</v>
      </c>
      <c r="Q23" s="8" t="s">
        <v>40</v>
      </c>
      <c r="R23" s="8" t="s">
        <v>49</v>
      </c>
      <c r="S23" s="8" t="s">
        <v>51</v>
      </c>
      <c r="T23" s="8" t="s">
        <v>52</v>
      </c>
      <c r="U23" s="8" t="s">
        <v>73</v>
      </c>
      <c r="V23" s="8" t="s">
        <v>54</v>
      </c>
      <c r="W23" s="8" t="s">
        <v>114</v>
      </c>
      <c r="X23" s="8" t="s">
        <v>65</v>
      </c>
      <c r="Y23" s="8" t="s">
        <v>65</v>
      </c>
      <c r="Z23" s="8" t="s">
        <v>79</v>
      </c>
      <c r="AA23" s="8" t="s">
        <v>467</v>
      </c>
      <c r="AB23" s="8" t="s">
        <v>264</v>
      </c>
      <c r="AC23" s="8" t="s">
        <v>543</v>
      </c>
      <c r="AD23" s="8"/>
      <c r="AE23" s="8"/>
      <c r="AF23" s="8"/>
      <c r="AG23" s="9">
        <v>0</v>
      </c>
      <c r="AH23" s="9">
        <v>0</v>
      </c>
      <c r="AI23" s="9">
        <v>37140000</v>
      </c>
      <c r="AJ23" s="10">
        <v>433300</v>
      </c>
      <c r="AK23" s="9">
        <v>619000</v>
      </c>
      <c r="AL23" s="9">
        <v>37140000</v>
      </c>
      <c r="AM23" s="9">
        <v>433300</v>
      </c>
      <c r="AN23" s="9">
        <v>557100</v>
      </c>
      <c r="AO23" s="8" t="s">
        <v>478</v>
      </c>
      <c r="AP23" s="11">
        <v>37140000</v>
      </c>
      <c r="AQ23" s="11">
        <v>433300</v>
      </c>
      <c r="AR23" s="11">
        <v>561368.96551724139</v>
      </c>
      <c r="AS23" s="8" t="s">
        <v>479</v>
      </c>
      <c r="AT23" s="11">
        <v>39061034.482758649</v>
      </c>
      <c r="AU23" s="11">
        <v>433300</v>
      </c>
      <c r="AV23" s="11">
        <v>561368.96551724139</v>
      </c>
      <c r="AW23" s="11">
        <v>20147229.210000005</v>
      </c>
      <c r="AX23" s="11">
        <v>245658.00000000003</v>
      </c>
      <c r="AY23" s="11">
        <v>309749.97000000003</v>
      </c>
      <c r="AZ23" s="11">
        <v>892.39</v>
      </c>
      <c r="BA23" s="11">
        <f t="shared" si="0"/>
        <v>310642.36000000004</v>
      </c>
      <c r="BB23" s="11">
        <v>0</v>
      </c>
      <c r="BC23" s="11">
        <v>0</v>
      </c>
      <c r="BD23" s="11">
        <f t="shared" si="1"/>
        <v>0</v>
      </c>
      <c r="BE23" s="12">
        <v>0</v>
      </c>
      <c r="BF23" s="12">
        <v>0.1</v>
      </c>
      <c r="BG23" s="12">
        <v>0.05</v>
      </c>
      <c r="BH23" s="12">
        <v>0.05</v>
      </c>
      <c r="BI23" s="12">
        <v>0.05</v>
      </c>
      <c r="BJ23" s="12">
        <v>0.05</v>
      </c>
      <c r="BK23" s="12">
        <v>0.25</v>
      </c>
      <c r="BL23" s="12">
        <v>0.25</v>
      </c>
      <c r="BM23" s="12">
        <v>0.1</v>
      </c>
      <c r="BN23" s="12">
        <v>0.1</v>
      </c>
      <c r="BO23" s="12">
        <v>0</v>
      </c>
      <c r="BP23" s="12">
        <v>0</v>
      </c>
      <c r="BQ23" s="23">
        <f t="shared" si="2"/>
        <v>1</v>
      </c>
      <c r="BR23" s="23">
        <f t="shared" si="3"/>
        <v>0.15000000000000002</v>
      </c>
      <c r="BS23" s="24">
        <f t="shared" si="4"/>
        <v>83565.000000000015</v>
      </c>
      <c r="BT23" s="24">
        <f t="shared" si="5"/>
        <v>83260.573770491814</v>
      </c>
      <c r="BU23" s="24">
        <f t="shared" si="6"/>
        <v>84205.344827586217</v>
      </c>
      <c r="BV23" s="24">
        <v>37140000</v>
      </c>
      <c r="BW23" s="24">
        <v>433300</v>
      </c>
      <c r="BX23" s="24">
        <v>555070.49180327868</v>
      </c>
      <c r="BY23" s="29">
        <v>37140000</v>
      </c>
      <c r="BZ23" s="29">
        <v>424103</v>
      </c>
      <c r="CA23" s="30">
        <f t="shared" si="7"/>
        <v>545873.49180327868</v>
      </c>
      <c r="CB23" s="30">
        <f t="shared" si="19"/>
        <v>-9197</v>
      </c>
      <c r="CC23" s="30">
        <f t="shared" si="8"/>
        <v>-11226.508196721319</v>
      </c>
      <c r="CD23" s="29" t="s">
        <v>778</v>
      </c>
      <c r="CE23" s="24"/>
      <c r="CF23" s="24"/>
      <c r="CG23" s="24"/>
      <c r="CH23" s="24"/>
      <c r="CI23" s="24"/>
      <c r="CJ23" s="24"/>
      <c r="CK23" s="24"/>
      <c r="CL23" s="24"/>
      <c r="CM23" s="24"/>
      <c r="CN23" s="24">
        <f t="shared" si="9"/>
        <v>17855153.300000004</v>
      </c>
      <c r="CO23" s="24">
        <f t="shared" si="10"/>
        <v>245658.00000000003</v>
      </c>
      <c r="CP23" s="24">
        <f t="shared" si="11"/>
        <v>302467.92000000004</v>
      </c>
      <c r="CQ23" s="11">
        <v>1108629.99</v>
      </c>
      <c r="CR23" s="11">
        <v>0</v>
      </c>
      <c r="CS23" s="11">
        <v>3628.88</v>
      </c>
      <c r="CT23" s="11">
        <v>2292075.91</v>
      </c>
      <c r="CU23" s="11">
        <v>0</v>
      </c>
      <c r="CV23" s="11">
        <v>7282.05</v>
      </c>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v>167130</v>
      </c>
      <c r="EB23" s="24">
        <v>166521.1475409836</v>
      </c>
      <c r="EC23" s="24"/>
      <c r="ED23" s="24"/>
      <c r="EE23" s="24"/>
      <c r="EF23" s="24">
        <f t="shared" si="12"/>
        <v>25069.5</v>
      </c>
      <c r="EG23" s="24">
        <f t="shared" si="13"/>
        <v>92924.991000000009</v>
      </c>
      <c r="EH23" s="24">
        <f t="shared" si="14"/>
        <v>8356.5</v>
      </c>
      <c r="EI23" s="24">
        <f t="shared" si="15"/>
        <v>90740.376000000004</v>
      </c>
      <c r="EJ23" s="24">
        <f t="shared" si="16"/>
        <v>24978.172131147545</v>
      </c>
      <c r="EK23" s="12">
        <v>0</v>
      </c>
      <c r="EL23" s="12">
        <v>0.1</v>
      </c>
      <c r="EM23" s="12">
        <v>0.05</v>
      </c>
      <c r="EN23" s="12">
        <v>0.05</v>
      </c>
      <c r="EO23" s="12">
        <v>0.05</v>
      </c>
      <c r="EP23" s="12">
        <v>0.05</v>
      </c>
      <c r="EQ23" s="12">
        <v>0.25</v>
      </c>
      <c r="ER23" s="12">
        <v>0.25</v>
      </c>
      <c r="ES23" s="12">
        <v>0.1</v>
      </c>
      <c r="ET23" s="12">
        <v>0.1</v>
      </c>
      <c r="EU23" s="12">
        <v>0</v>
      </c>
      <c r="EV23" s="12">
        <v>0</v>
      </c>
      <c r="EW23" s="12">
        <f t="shared" si="17"/>
        <v>0.15000000000000002</v>
      </c>
      <c r="EX23" s="12">
        <f t="shared" si="18"/>
        <v>1</v>
      </c>
      <c r="EY23" s="11">
        <v>0</v>
      </c>
      <c r="EZ23" s="11">
        <v>55710</v>
      </c>
      <c r="FA23" s="11">
        <v>27855</v>
      </c>
      <c r="FB23" s="11">
        <v>27855</v>
      </c>
      <c r="FC23" s="11">
        <v>27855</v>
      </c>
      <c r="FD23" s="11">
        <v>27855</v>
      </c>
      <c r="FE23" s="11">
        <v>139275</v>
      </c>
      <c r="FF23" s="11">
        <v>139275</v>
      </c>
      <c r="FG23" s="11">
        <v>55710</v>
      </c>
      <c r="FH23" s="11">
        <v>55710</v>
      </c>
      <c r="FI23" s="11">
        <v>0</v>
      </c>
      <c r="FJ23" s="11">
        <v>0</v>
      </c>
      <c r="FK23" s="13">
        <v>0</v>
      </c>
      <c r="FL23" s="13">
        <v>16713</v>
      </c>
      <c r="FM23" s="13">
        <v>8356.5</v>
      </c>
      <c r="FN23" s="13">
        <v>8356.5</v>
      </c>
      <c r="FO23" s="13">
        <v>8356.5</v>
      </c>
      <c r="FP23" s="13">
        <v>8356.5</v>
      </c>
      <c r="FQ23" s="13">
        <v>41782.5</v>
      </c>
      <c r="FR23" s="13">
        <v>41782.5</v>
      </c>
      <c r="FS23" s="13">
        <v>16713</v>
      </c>
      <c r="FT23" s="13">
        <v>16713</v>
      </c>
      <c r="FU23" s="13">
        <v>0</v>
      </c>
      <c r="FV23" s="13">
        <v>0</v>
      </c>
    </row>
    <row r="24" spans="1:178" ht="15" customHeight="1" x14ac:dyDescent="0.25">
      <c r="A24" s="8" t="s">
        <v>544</v>
      </c>
      <c r="B24" s="8" t="s">
        <v>545</v>
      </c>
      <c r="C24" s="34" t="s">
        <v>789</v>
      </c>
      <c r="D24" s="34" t="s">
        <v>789</v>
      </c>
      <c r="E24" s="34" t="s">
        <v>790</v>
      </c>
      <c r="F24" s="8" t="s">
        <v>55</v>
      </c>
      <c r="G24" s="8" t="s">
        <v>56</v>
      </c>
      <c r="H24" s="8" t="s">
        <v>47</v>
      </c>
      <c r="I24" s="8" t="s">
        <v>464</v>
      </c>
      <c r="J24" s="8" t="s">
        <v>465</v>
      </c>
      <c r="K24" s="8" t="s">
        <v>113</v>
      </c>
      <c r="L24" s="8">
        <v>13204</v>
      </c>
      <c r="M24" s="8">
        <v>132</v>
      </c>
      <c r="N24" s="8" t="s">
        <v>48</v>
      </c>
      <c r="O24" s="8" t="s">
        <v>40</v>
      </c>
      <c r="P24" s="8" t="s">
        <v>40</v>
      </c>
      <c r="Q24" s="8" t="s">
        <v>40</v>
      </c>
      <c r="R24" s="8" t="s">
        <v>49</v>
      </c>
      <c r="S24" s="8" t="s">
        <v>51</v>
      </c>
      <c r="T24" s="8" t="s">
        <v>52</v>
      </c>
      <c r="U24" s="8" t="s">
        <v>73</v>
      </c>
      <c r="V24" s="8" t="s">
        <v>54</v>
      </c>
      <c r="W24" s="8" t="s">
        <v>114</v>
      </c>
      <c r="X24" s="8" t="s">
        <v>65</v>
      </c>
      <c r="Y24" s="8" t="s">
        <v>65</v>
      </c>
      <c r="Z24" s="8" t="s">
        <v>79</v>
      </c>
      <c r="AA24" s="8" t="s">
        <v>467</v>
      </c>
      <c r="AB24" s="8" t="s">
        <v>264</v>
      </c>
      <c r="AC24" s="8" t="s">
        <v>244</v>
      </c>
      <c r="AD24" s="8"/>
      <c r="AE24" s="8"/>
      <c r="AF24" s="8"/>
      <c r="AG24" s="9">
        <v>0</v>
      </c>
      <c r="AH24" s="9">
        <v>0</v>
      </c>
      <c r="AI24" s="9">
        <v>3000000</v>
      </c>
      <c r="AJ24" s="10">
        <v>35000</v>
      </c>
      <c r="AK24" s="9">
        <v>50000</v>
      </c>
      <c r="AL24" s="9">
        <v>3000000</v>
      </c>
      <c r="AM24" s="9">
        <v>35000</v>
      </c>
      <c r="AN24" s="9">
        <v>45000</v>
      </c>
      <c r="AO24" s="8" t="s">
        <v>546</v>
      </c>
      <c r="AP24" s="11">
        <v>3000000</v>
      </c>
      <c r="AQ24" s="11">
        <v>35000</v>
      </c>
      <c r="AR24" s="11">
        <v>45344.827586206899</v>
      </c>
      <c r="AS24" s="8" t="s">
        <v>469</v>
      </c>
      <c r="AT24" s="11">
        <v>3155172.4137931042</v>
      </c>
      <c r="AU24" s="11">
        <v>35000</v>
      </c>
      <c r="AV24" s="11">
        <v>45344.827586206899</v>
      </c>
      <c r="AW24" s="11">
        <v>0</v>
      </c>
      <c r="AX24" s="11">
        <v>0</v>
      </c>
      <c r="AY24" s="11">
        <v>0</v>
      </c>
      <c r="AZ24" s="11">
        <v>0</v>
      </c>
      <c r="BA24" s="11">
        <f t="shared" si="0"/>
        <v>0</v>
      </c>
      <c r="BB24" s="11">
        <v>0</v>
      </c>
      <c r="BC24" s="11">
        <v>0</v>
      </c>
      <c r="BD24" s="11">
        <f t="shared" si="1"/>
        <v>0</v>
      </c>
      <c r="BE24" s="12">
        <v>0</v>
      </c>
      <c r="BF24" s="12">
        <v>0</v>
      </c>
      <c r="BG24" s="12">
        <v>0.15</v>
      </c>
      <c r="BH24" s="12">
        <v>0.15</v>
      </c>
      <c r="BI24" s="12">
        <v>0.15</v>
      </c>
      <c r="BJ24" s="12">
        <v>0.15</v>
      </c>
      <c r="BK24" s="12">
        <v>0.15</v>
      </c>
      <c r="BL24" s="12">
        <v>0.15</v>
      </c>
      <c r="BM24" s="12">
        <v>0.1</v>
      </c>
      <c r="BN24" s="12">
        <v>0</v>
      </c>
      <c r="BO24" s="12">
        <v>0</v>
      </c>
      <c r="BP24" s="12">
        <v>0</v>
      </c>
      <c r="BQ24" s="23">
        <f t="shared" si="2"/>
        <v>1</v>
      </c>
      <c r="BR24" s="23">
        <f t="shared" si="3"/>
        <v>0.15</v>
      </c>
      <c r="BS24" s="24">
        <f t="shared" si="4"/>
        <v>6750</v>
      </c>
      <c r="BT24" s="24">
        <f t="shared" si="5"/>
        <v>6725.4098360655744</v>
      </c>
      <c r="BU24" s="24">
        <f t="shared" si="6"/>
        <v>6801.7241379310344</v>
      </c>
      <c r="BV24" s="24">
        <v>3000000</v>
      </c>
      <c r="BW24" s="24">
        <v>35000</v>
      </c>
      <c r="BX24" s="24">
        <v>44836.065573770495</v>
      </c>
      <c r="BY24" s="29">
        <v>3000000</v>
      </c>
      <c r="BZ24" s="29">
        <v>35000</v>
      </c>
      <c r="CA24" s="30">
        <f t="shared" si="7"/>
        <v>44836.065573770495</v>
      </c>
      <c r="CB24" s="30">
        <f t="shared" si="19"/>
        <v>0</v>
      </c>
      <c r="CC24" s="30">
        <f t="shared" si="8"/>
        <v>-163.93442622950533</v>
      </c>
      <c r="CD24" s="29"/>
      <c r="CE24" s="24"/>
      <c r="CF24" s="24"/>
      <c r="CG24" s="24"/>
      <c r="CH24" s="24"/>
      <c r="CI24" s="24"/>
      <c r="CJ24" s="24"/>
      <c r="CK24" s="24"/>
      <c r="CL24" s="24"/>
      <c r="CM24" s="24"/>
      <c r="CN24" s="24">
        <f t="shared" si="9"/>
        <v>0</v>
      </c>
      <c r="CO24" s="24">
        <f t="shared" si="10"/>
        <v>0</v>
      </c>
      <c r="CP24" s="24">
        <f t="shared" si="11"/>
        <v>0</v>
      </c>
      <c r="CQ24" s="11">
        <v>0</v>
      </c>
      <c r="CR24" s="11">
        <v>0</v>
      </c>
      <c r="CS24" s="11">
        <v>0</v>
      </c>
      <c r="CT24" s="11">
        <v>0</v>
      </c>
      <c r="CU24" s="11">
        <v>0</v>
      </c>
      <c r="CV24" s="11">
        <v>0</v>
      </c>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v>13500</v>
      </c>
      <c r="EB24" s="24">
        <v>13450.819672131147</v>
      </c>
      <c r="EC24" s="24"/>
      <c r="ED24" s="24"/>
      <c r="EE24" s="24"/>
      <c r="EF24" s="24">
        <f t="shared" si="12"/>
        <v>2025</v>
      </c>
      <c r="EG24" s="24">
        <f t="shared" si="13"/>
        <v>0</v>
      </c>
      <c r="EH24" s="24">
        <f t="shared" si="14"/>
        <v>2025</v>
      </c>
      <c r="EI24" s="24">
        <f t="shared" si="15"/>
        <v>0</v>
      </c>
      <c r="EJ24" s="24">
        <f t="shared" si="16"/>
        <v>2017.6229508196723</v>
      </c>
      <c r="EK24" s="12">
        <v>0</v>
      </c>
      <c r="EL24" s="12">
        <v>0</v>
      </c>
      <c r="EM24" s="12">
        <v>0.15</v>
      </c>
      <c r="EN24" s="12">
        <v>0.15</v>
      </c>
      <c r="EO24" s="12">
        <v>0.15</v>
      </c>
      <c r="EP24" s="12">
        <v>0.15</v>
      </c>
      <c r="EQ24" s="12">
        <v>0.15</v>
      </c>
      <c r="ER24" s="12">
        <v>0.15</v>
      </c>
      <c r="ES24" s="12">
        <v>0.1</v>
      </c>
      <c r="ET24" s="12">
        <v>0</v>
      </c>
      <c r="EU24" s="12">
        <v>0</v>
      </c>
      <c r="EV24" s="12">
        <v>0</v>
      </c>
      <c r="EW24" s="12">
        <f t="shared" si="17"/>
        <v>0.15</v>
      </c>
      <c r="EX24" s="12">
        <f t="shared" si="18"/>
        <v>1</v>
      </c>
      <c r="EY24" s="11">
        <v>0</v>
      </c>
      <c r="EZ24" s="11">
        <v>0</v>
      </c>
      <c r="FA24" s="11">
        <v>6750</v>
      </c>
      <c r="FB24" s="11">
        <v>6750</v>
      </c>
      <c r="FC24" s="11">
        <v>6750</v>
      </c>
      <c r="FD24" s="11">
        <v>6750</v>
      </c>
      <c r="FE24" s="11">
        <v>6750</v>
      </c>
      <c r="FF24" s="11">
        <v>6750</v>
      </c>
      <c r="FG24" s="11">
        <v>4500</v>
      </c>
      <c r="FH24" s="11">
        <v>0</v>
      </c>
      <c r="FI24" s="11">
        <v>0</v>
      </c>
      <c r="FJ24" s="11">
        <v>0</v>
      </c>
      <c r="FK24" s="13">
        <v>0</v>
      </c>
      <c r="FL24" s="13">
        <v>0</v>
      </c>
      <c r="FM24" s="13">
        <v>2025</v>
      </c>
      <c r="FN24" s="13">
        <v>2025</v>
      </c>
      <c r="FO24" s="13">
        <v>2025</v>
      </c>
      <c r="FP24" s="13">
        <v>2025</v>
      </c>
      <c r="FQ24" s="13">
        <v>2025</v>
      </c>
      <c r="FR24" s="13">
        <v>2025</v>
      </c>
      <c r="FS24" s="13">
        <v>1350</v>
      </c>
      <c r="FT24" s="13">
        <v>0</v>
      </c>
      <c r="FU24" s="13">
        <v>0</v>
      </c>
      <c r="FV24" s="13">
        <v>0</v>
      </c>
    </row>
    <row r="25" spans="1:178" ht="15" customHeight="1" x14ac:dyDescent="0.25">
      <c r="A25" s="8" t="s">
        <v>547</v>
      </c>
      <c r="B25" s="8" t="s">
        <v>548</v>
      </c>
      <c r="C25" s="34" t="s">
        <v>789</v>
      </c>
      <c r="D25" s="34" t="s">
        <v>789</v>
      </c>
      <c r="E25" s="34" t="s">
        <v>796</v>
      </c>
      <c r="F25" s="8" t="s">
        <v>55</v>
      </c>
      <c r="G25" s="8" t="s">
        <v>56</v>
      </c>
      <c r="H25" s="8" t="s">
        <v>47</v>
      </c>
      <c r="I25" s="8" t="s">
        <v>464</v>
      </c>
      <c r="J25" s="8" t="s">
        <v>502</v>
      </c>
      <c r="K25" s="8" t="s">
        <v>110</v>
      </c>
      <c r="L25" s="8">
        <v>13204</v>
      </c>
      <c r="M25" s="8">
        <v>132</v>
      </c>
      <c r="N25" s="8" t="s">
        <v>48</v>
      </c>
      <c r="O25" s="8" t="s">
        <v>40</v>
      </c>
      <c r="P25" s="8" t="s">
        <v>40</v>
      </c>
      <c r="Q25" s="8" t="s">
        <v>40</v>
      </c>
      <c r="R25" s="8" t="s">
        <v>49</v>
      </c>
      <c r="S25" s="8" t="s">
        <v>51</v>
      </c>
      <c r="T25" s="8" t="s">
        <v>52</v>
      </c>
      <c r="U25" s="8" t="s">
        <v>73</v>
      </c>
      <c r="V25" s="8" t="s">
        <v>54</v>
      </c>
      <c r="W25" s="8" t="s">
        <v>114</v>
      </c>
      <c r="X25" s="8" t="s">
        <v>65</v>
      </c>
      <c r="Y25" s="8" t="s">
        <v>65</v>
      </c>
      <c r="Z25" s="8" t="s">
        <v>79</v>
      </c>
      <c r="AA25" s="8" t="s">
        <v>467</v>
      </c>
      <c r="AB25" s="8" t="s">
        <v>264</v>
      </c>
      <c r="AC25" s="8" t="s">
        <v>549</v>
      </c>
      <c r="AD25" s="8"/>
      <c r="AE25" s="8"/>
      <c r="AF25" s="8"/>
      <c r="AG25" s="9">
        <v>0</v>
      </c>
      <c r="AH25" s="9">
        <v>0</v>
      </c>
      <c r="AI25" s="9">
        <v>4080000</v>
      </c>
      <c r="AJ25" s="10">
        <v>47600</v>
      </c>
      <c r="AK25" s="9">
        <v>68000</v>
      </c>
      <c r="AL25" s="9">
        <v>4080000</v>
      </c>
      <c r="AM25" s="9">
        <v>47600</v>
      </c>
      <c r="AN25" s="9">
        <v>61200</v>
      </c>
      <c r="AO25" s="8" t="s">
        <v>540</v>
      </c>
      <c r="AP25" s="11">
        <v>4080000</v>
      </c>
      <c r="AQ25" s="11">
        <v>47600</v>
      </c>
      <c r="AR25" s="11">
        <v>61668.965517241377</v>
      </c>
      <c r="AS25" s="8" t="s">
        <v>505</v>
      </c>
      <c r="AT25" s="11">
        <v>4291034.4827586235</v>
      </c>
      <c r="AU25" s="11">
        <v>47600</v>
      </c>
      <c r="AV25" s="11">
        <v>61668.965517241377</v>
      </c>
      <c r="AW25" s="11">
        <v>0</v>
      </c>
      <c r="AX25" s="11">
        <v>0</v>
      </c>
      <c r="AY25" s="11">
        <v>0</v>
      </c>
      <c r="AZ25" s="11">
        <v>0</v>
      </c>
      <c r="BA25" s="11">
        <f t="shared" si="0"/>
        <v>0</v>
      </c>
      <c r="BB25" s="11">
        <v>0</v>
      </c>
      <c r="BC25" s="11">
        <v>0</v>
      </c>
      <c r="BD25" s="11">
        <f t="shared" si="1"/>
        <v>0</v>
      </c>
      <c r="BE25" s="12">
        <v>0</v>
      </c>
      <c r="BF25" s="12">
        <v>0.05</v>
      </c>
      <c r="BG25" s="12">
        <v>0.1</v>
      </c>
      <c r="BH25" s="12">
        <v>0.1</v>
      </c>
      <c r="BI25" s="12">
        <v>0.1</v>
      </c>
      <c r="BJ25" s="12">
        <v>0.1</v>
      </c>
      <c r="BK25" s="12">
        <v>0.1</v>
      </c>
      <c r="BL25" s="12">
        <v>0.1</v>
      </c>
      <c r="BM25" s="12">
        <v>0.1</v>
      </c>
      <c r="BN25" s="12">
        <v>0.1</v>
      </c>
      <c r="BO25" s="12">
        <v>0.1</v>
      </c>
      <c r="BP25" s="12">
        <v>0.05</v>
      </c>
      <c r="BQ25" s="23">
        <f t="shared" si="2"/>
        <v>0.99999999999999989</v>
      </c>
      <c r="BR25" s="23">
        <f t="shared" si="3"/>
        <v>0.15000000000000002</v>
      </c>
      <c r="BS25" s="24">
        <f t="shared" si="4"/>
        <v>9180.0000000000018</v>
      </c>
      <c r="BT25" s="24">
        <f t="shared" si="5"/>
        <v>9146.5573770491828</v>
      </c>
      <c r="BU25" s="24">
        <f t="shared" si="6"/>
        <v>9250.3448275862083</v>
      </c>
      <c r="BV25" s="24">
        <v>4080000</v>
      </c>
      <c r="BW25" s="24">
        <v>47600</v>
      </c>
      <c r="BX25" s="24">
        <v>60977.049180327871</v>
      </c>
      <c r="BY25" s="29">
        <v>4080000</v>
      </c>
      <c r="BZ25" s="29">
        <v>47600</v>
      </c>
      <c r="CA25" s="30">
        <f t="shared" si="7"/>
        <v>60977.049180327871</v>
      </c>
      <c r="CB25" s="30">
        <f t="shared" si="19"/>
        <v>0</v>
      </c>
      <c r="CC25" s="30">
        <f t="shared" si="8"/>
        <v>-222.950819672129</v>
      </c>
      <c r="CD25" s="29"/>
      <c r="CE25" s="24"/>
      <c r="CF25" s="24"/>
      <c r="CG25" s="24"/>
      <c r="CH25" s="24"/>
      <c r="CI25" s="24"/>
      <c r="CJ25" s="24"/>
      <c r="CK25" s="24"/>
      <c r="CL25" s="24"/>
      <c r="CM25" s="24"/>
      <c r="CN25" s="24">
        <f t="shared" si="9"/>
        <v>0</v>
      </c>
      <c r="CO25" s="24">
        <f t="shared" si="10"/>
        <v>0</v>
      </c>
      <c r="CP25" s="24">
        <f t="shared" si="11"/>
        <v>0</v>
      </c>
      <c r="CQ25" s="11">
        <v>0</v>
      </c>
      <c r="CR25" s="11">
        <v>0</v>
      </c>
      <c r="CS25" s="11">
        <v>0</v>
      </c>
      <c r="CT25" s="11">
        <v>0</v>
      </c>
      <c r="CU25" s="11">
        <v>0</v>
      </c>
      <c r="CV25" s="11">
        <v>0</v>
      </c>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v>18360</v>
      </c>
      <c r="EB25" s="24">
        <v>18293.114754098362</v>
      </c>
      <c r="EC25" s="24"/>
      <c r="ED25" s="24"/>
      <c r="EE25" s="24"/>
      <c r="EF25" s="24">
        <f t="shared" si="12"/>
        <v>2754</v>
      </c>
      <c r="EG25" s="24">
        <f t="shared" si="13"/>
        <v>0</v>
      </c>
      <c r="EH25" s="24">
        <f t="shared" si="14"/>
        <v>1836</v>
      </c>
      <c r="EI25" s="24">
        <f t="shared" si="15"/>
        <v>0</v>
      </c>
      <c r="EJ25" s="24">
        <f t="shared" si="16"/>
        <v>2743.9672131147549</v>
      </c>
      <c r="EK25" s="12">
        <v>0</v>
      </c>
      <c r="EL25" s="12">
        <v>0.05</v>
      </c>
      <c r="EM25" s="12">
        <v>0.1</v>
      </c>
      <c r="EN25" s="12">
        <v>0.1</v>
      </c>
      <c r="EO25" s="12">
        <v>0.1</v>
      </c>
      <c r="EP25" s="12">
        <v>0.1</v>
      </c>
      <c r="EQ25" s="12">
        <v>0.1</v>
      </c>
      <c r="ER25" s="12">
        <v>0.1</v>
      </c>
      <c r="ES25" s="12">
        <v>0.1</v>
      </c>
      <c r="ET25" s="12">
        <v>0.1</v>
      </c>
      <c r="EU25" s="12">
        <v>0.1</v>
      </c>
      <c r="EV25" s="12">
        <v>0.05</v>
      </c>
      <c r="EW25" s="12">
        <f t="shared" si="17"/>
        <v>0.15000000000000002</v>
      </c>
      <c r="EX25" s="12">
        <f t="shared" si="18"/>
        <v>0.99999999999999989</v>
      </c>
      <c r="EY25" s="11">
        <v>0</v>
      </c>
      <c r="EZ25" s="11">
        <v>3060</v>
      </c>
      <c r="FA25" s="11">
        <v>6120</v>
      </c>
      <c r="FB25" s="11">
        <v>6120</v>
      </c>
      <c r="FC25" s="11">
        <v>6120</v>
      </c>
      <c r="FD25" s="11">
        <v>6120</v>
      </c>
      <c r="FE25" s="11">
        <v>6120</v>
      </c>
      <c r="FF25" s="11">
        <v>6120</v>
      </c>
      <c r="FG25" s="11">
        <v>6120</v>
      </c>
      <c r="FH25" s="11">
        <v>6120</v>
      </c>
      <c r="FI25" s="11">
        <v>6120</v>
      </c>
      <c r="FJ25" s="11">
        <v>3060</v>
      </c>
      <c r="FK25" s="13">
        <v>0</v>
      </c>
      <c r="FL25" s="13">
        <v>918</v>
      </c>
      <c r="FM25" s="13">
        <v>1836</v>
      </c>
      <c r="FN25" s="13">
        <v>1836</v>
      </c>
      <c r="FO25" s="13">
        <v>1836</v>
      </c>
      <c r="FP25" s="13">
        <v>1836</v>
      </c>
      <c r="FQ25" s="13">
        <v>1836</v>
      </c>
      <c r="FR25" s="13">
        <v>1836</v>
      </c>
      <c r="FS25" s="13">
        <v>1836</v>
      </c>
      <c r="FT25" s="13">
        <v>1836</v>
      </c>
      <c r="FU25" s="13">
        <v>1836</v>
      </c>
      <c r="FV25" s="13">
        <v>918</v>
      </c>
    </row>
    <row r="26" spans="1:178" ht="15" customHeight="1" x14ac:dyDescent="0.25">
      <c r="A26" s="8" t="s">
        <v>550</v>
      </c>
      <c r="B26" s="8" t="s">
        <v>551</v>
      </c>
      <c r="C26" s="34" t="s">
        <v>789</v>
      </c>
      <c r="D26" s="34" t="s">
        <v>789</v>
      </c>
      <c r="E26" s="34" t="s">
        <v>792</v>
      </c>
      <c r="F26" s="8" t="s">
        <v>55</v>
      </c>
      <c r="G26" s="8" t="s">
        <v>56</v>
      </c>
      <c r="H26" s="8" t="s">
        <v>47</v>
      </c>
      <c r="I26" s="8" t="s">
        <v>464</v>
      </c>
      <c r="J26" s="8" t="s">
        <v>475</v>
      </c>
      <c r="K26" s="8" t="s">
        <v>477</v>
      </c>
      <c r="L26" s="8">
        <v>13204</v>
      </c>
      <c r="M26" s="8">
        <v>132</v>
      </c>
      <c r="N26" s="8" t="s">
        <v>48</v>
      </c>
      <c r="O26" s="8" t="s">
        <v>40</v>
      </c>
      <c r="P26" s="8" t="s">
        <v>40</v>
      </c>
      <c r="Q26" s="8" t="s">
        <v>40</v>
      </c>
      <c r="R26" s="8" t="s">
        <v>49</v>
      </c>
      <c r="S26" s="8" t="s">
        <v>51</v>
      </c>
      <c r="T26" s="8" t="s">
        <v>52</v>
      </c>
      <c r="U26" s="8" t="s">
        <v>73</v>
      </c>
      <c r="V26" s="8" t="s">
        <v>54</v>
      </c>
      <c r="W26" s="8" t="s">
        <v>114</v>
      </c>
      <c r="X26" s="8" t="s">
        <v>65</v>
      </c>
      <c r="Y26" s="8" t="s">
        <v>65</v>
      </c>
      <c r="Z26" s="8" t="s">
        <v>79</v>
      </c>
      <c r="AA26" s="8" t="s">
        <v>467</v>
      </c>
      <c r="AB26" s="8" t="s">
        <v>264</v>
      </c>
      <c r="AC26" s="8" t="s">
        <v>552</v>
      </c>
      <c r="AD26" s="8"/>
      <c r="AE26" s="8"/>
      <c r="AF26" s="8"/>
      <c r="AG26" s="9">
        <v>0</v>
      </c>
      <c r="AH26" s="9">
        <v>0</v>
      </c>
      <c r="AI26" s="9">
        <v>12840000</v>
      </c>
      <c r="AJ26" s="10">
        <v>149800</v>
      </c>
      <c r="AK26" s="9">
        <v>214000</v>
      </c>
      <c r="AL26" s="9">
        <v>12840000</v>
      </c>
      <c r="AM26" s="9">
        <v>149800</v>
      </c>
      <c r="AN26" s="9">
        <v>192600</v>
      </c>
      <c r="AO26" s="8" t="s">
        <v>553</v>
      </c>
      <c r="AP26" s="11">
        <v>12840000</v>
      </c>
      <c r="AQ26" s="11">
        <v>149800</v>
      </c>
      <c r="AR26" s="11">
        <v>194075.86206896551</v>
      </c>
      <c r="AS26" s="8" t="s">
        <v>479</v>
      </c>
      <c r="AT26" s="11">
        <v>13504137.931034492</v>
      </c>
      <c r="AU26" s="11">
        <v>149800</v>
      </c>
      <c r="AV26" s="11">
        <v>194075.86206896551</v>
      </c>
      <c r="AW26" s="11">
        <v>13693964.710000001</v>
      </c>
      <c r="AX26" s="11">
        <v>0</v>
      </c>
      <c r="AY26" s="11">
        <v>43507.07</v>
      </c>
      <c r="AZ26" s="11">
        <v>41630.449999999997</v>
      </c>
      <c r="BA26" s="11">
        <f t="shared" si="0"/>
        <v>85137.51999999999</v>
      </c>
      <c r="BB26" s="11">
        <v>0</v>
      </c>
      <c r="BC26" s="11">
        <v>0</v>
      </c>
      <c r="BD26" s="11">
        <f t="shared" si="1"/>
        <v>0</v>
      </c>
      <c r="BE26" s="12">
        <v>0</v>
      </c>
      <c r="BF26" s="12">
        <v>0.1</v>
      </c>
      <c r="BG26" s="12">
        <v>0.05</v>
      </c>
      <c r="BH26" s="12">
        <v>0.05</v>
      </c>
      <c r="BI26" s="12">
        <v>0.05</v>
      </c>
      <c r="BJ26" s="12">
        <v>0.05</v>
      </c>
      <c r="BK26" s="12">
        <v>0.25</v>
      </c>
      <c r="BL26" s="12">
        <v>0.25</v>
      </c>
      <c r="BM26" s="12">
        <v>0.1</v>
      </c>
      <c r="BN26" s="12">
        <v>0.1</v>
      </c>
      <c r="BO26" s="12">
        <v>0</v>
      </c>
      <c r="BP26" s="12">
        <v>0</v>
      </c>
      <c r="BQ26" s="23">
        <f t="shared" si="2"/>
        <v>1</v>
      </c>
      <c r="BR26" s="23">
        <f t="shared" si="3"/>
        <v>0.15000000000000002</v>
      </c>
      <c r="BS26" s="24">
        <f t="shared" si="4"/>
        <v>28890.000000000004</v>
      </c>
      <c r="BT26" s="24">
        <f t="shared" si="5"/>
        <v>28784.75409836066</v>
      </c>
      <c r="BU26" s="24">
        <f t="shared" si="6"/>
        <v>29111.37931034483</v>
      </c>
      <c r="BV26" s="24">
        <v>12840000</v>
      </c>
      <c r="BW26" s="24">
        <v>149800</v>
      </c>
      <c r="BX26" s="24">
        <v>191898.36065573769</v>
      </c>
      <c r="BY26" s="29">
        <v>13693964.710000001</v>
      </c>
      <c r="BZ26" s="29">
        <v>0</v>
      </c>
      <c r="CA26" s="30">
        <f t="shared" si="7"/>
        <v>44898.244950819673</v>
      </c>
      <c r="CB26" s="30">
        <f t="shared" si="19"/>
        <v>-147000.11570491802</v>
      </c>
      <c r="CC26" s="30">
        <f t="shared" si="8"/>
        <v>-147701.75504918033</v>
      </c>
      <c r="CD26" s="29" t="s">
        <v>778</v>
      </c>
      <c r="CE26" s="24"/>
      <c r="CF26" s="24"/>
      <c r="CG26" s="24"/>
      <c r="CH26" s="24"/>
      <c r="CI26" s="24"/>
      <c r="CJ26" s="24"/>
      <c r="CK26" s="24"/>
      <c r="CL26" s="24"/>
      <c r="CM26" s="24"/>
      <c r="CN26" s="24">
        <f t="shared" si="9"/>
        <v>4535751.6900000013</v>
      </c>
      <c r="CO26" s="24">
        <f t="shared" si="10"/>
        <v>0</v>
      </c>
      <c r="CP26" s="24">
        <f t="shared" si="11"/>
        <v>14410.529999999999</v>
      </c>
      <c r="CQ26" s="11">
        <v>0</v>
      </c>
      <c r="CR26" s="11">
        <v>0</v>
      </c>
      <c r="CS26" s="11">
        <v>0</v>
      </c>
      <c r="CT26" s="11">
        <v>9158213.0199999996</v>
      </c>
      <c r="CU26" s="11">
        <v>0</v>
      </c>
      <c r="CV26" s="11">
        <v>29096.54</v>
      </c>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v>57780</v>
      </c>
      <c r="EB26" s="24">
        <v>57569.508196721312</v>
      </c>
      <c r="EC26" s="24"/>
      <c r="ED26" s="24"/>
      <c r="EE26" s="24"/>
      <c r="EF26" s="24">
        <f t="shared" si="12"/>
        <v>8667</v>
      </c>
      <c r="EG26" s="24">
        <f t="shared" si="13"/>
        <v>13052.120999999999</v>
      </c>
      <c r="EH26" s="24">
        <f t="shared" si="14"/>
        <v>2889</v>
      </c>
      <c r="EI26" s="24">
        <f t="shared" si="15"/>
        <v>4323.1589999999997</v>
      </c>
      <c r="EJ26" s="24">
        <f t="shared" si="16"/>
        <v>8635.4262295081971</v>
      </c>
      <c r="EK26" s="12">
        <v>0</v>
      </c>
      <c r="EL26" s="12">
        <v>0.1</v>
      </c>
      <c r="EM26" s="12">
        <v>0.05</v>
      </c>
      <c r="EN26" s="12">
        <v>0.05</v>
      </c>
      <c r="EO26" s="12">
        <v>0.05</v>
      </c>
      <c r="EP26" s="12">
        <v>0.05</v>
      </c>
      <c r="EQ26" s="12">
        <v>0.25</v>
      </c>
      <c r="ER26" s="12">
        <v>0.25</v>
      </c>
      <c r="ES26" s="12">
        <v>0.1</v>
      </c>
      <c r="ET26" s="12">
        <v>0.1</v>
      </c>
      <c r="EU26" s="12">
        <v>0</v>
      </c>
      <c r="EV26" s="12">
        <v>0</v>
      </c>
      <c r="EW26" s="12">
        <f t="shared" si="17"/>
        <v>0.15000000000000002</v>
      </c>
      <c r="EX26" s="12">
        <f t="shared" si="18"/>
        <v>1</v>
      </c>
      <c r="EY26" s="11">
        <v>0</v>
      </c>
      <c r="EZ26" s="11">
        <v>19260</v>
      </c>
      <c r="FA26" s="11">
        <v>9630</v>
      </c>
      <c r="FB26" s="11">
        <v>9630</v>
      </c>
      <c r="FC26" s="11">
        <v>9630</v>
      </c>
      <c r="FD26" s="11">
        <v>9630</v>
      </c>
      <c r="FE26" s="11">
        <v>48150</v>
      </c>
      <c r="FF26" s="11">
        <v>48150</v>
      </c>
      <c r="FG26" s="11">
        <v>19260</v>
      </c>
      <c r="FH26" s="11">
        <v>19260</v>
      </c>
      <c r="FI26" s="11">
        <v>0</v>
      </c>
      <c r="FJ26" s="11">
        <v>0</v>
      </c>
      <c r="FK26" s="13">
        <v>0</v>
      </c>
      <c r="FL26" s="13">
        <v>5778</v>
      </c>
      <c r="FM26" s="13">
        <v>2889</v>
      </c>
      <c r="FN26" s="13">
        <v>2889</v>
      </c>
      <c r="FO26" s="13">
        <v>2889</v>
      </c>
      <c r="FP26" s="13">
        <v>2889</v>
      </c>
      <c r="FQ26" s="13">
        <v>14445</v>
      </c>
      <c r="FR26" s="13">
        <v>14445</v>
      </c>
      <c r="FS26" s="13">
        <v>5778</v>
      </c>
      <c r="FT26" s="13">
        <v>5778</v>
      </c>
      <c r="FU26" s="13">
        <v>0</v>
      </c>
      <c r="FV26" s="13">
        <v>0</v>
      </c>
    </row>
    <row r="27" spans="1:178" ht="15" customHeight="1" x14ac:dyDescent="0.25">
      <c r="A27" s="8" t="s">
        <v>554</v>
      </c>
      <c r="B27" s="8" t="s">
        <v>555</v>
      </c>
      <c r="C27" s="34" t="s">
        <v>789</v>
      </c>
      <c r="D27" s="34" t="s">
        <v>789</v>
      </c>
      <c r="E27" s="34" t="s">
        <v>793</v>
      </c>
      <c r="F27" s="8" t="s">
        <v>55</v>
      </c>
      <c r="G27" s="8" t="s">
        <v>56</v>
      </c>
      <c r="H27" s="8" t="s">
        <v>47</v>
      </c>
      <c r="I27" s="8" t="s">
        <v>464</v>
      </c>
      <c r="J27" s="8" t="s">
        <v>480</v>
      </c>
      <c r="K27" s="8" t="s">
        <v>106</v>
      </c>
      <c r="L27" s="8">
        <v>13203</v>
      </c>
      <c r="M27" s="8">
        <v>132</v>
      </c>
      <c r="N27" s="8" t="s">
        <v>48</v>
      </c>
      <c r="O27" s="8" t="s">
        <v>40</v>
      </c>
      <c r="P27" s="8" t="s">
        <v>40</v>
      </c>
      <c r="Q27" s="8" t="s">
        <v>40</v>
      </c>
      <c r="R27" s="8" t="s">
        <v>49</v>
      </c>
      <c r="S27" s="8" t="s">
        <v>51</v>
      </c>
      <c r="T27" s="8" t="s">
        <v>52</v>
      </c>
      <c r="U27" s="8" t="s">
        <v>73</v>
      </c>
      <c r="V27" s="8" t="s">
        <v>54</v>
      </c>
      <c r="W27" s="8" t="s">
        <v>114</v>
      </c>
      <c r="X27" s="8" t="s">
        <v>65</v>
      </c>
      <c r="Y27" s="8" t="s">
        <v>65</v>
      </c>
      <c r="Z27" s="8" t="s">
        <v>79</v>
      </c>
      <c r="AA27" s="8" t="s">
        <v>467</v>
      </c>
      <c r="AB27" s="8" t="s">
        <v>264</v>
      </c>
      <c r="AC27" s="8" t="s">
        <v>556</v>
      </c>
      <c r="AD27" s="8"/>
      <c r="AE27" s="8"/>
      <c r="AF27" s="8"/>
      <c r="AG27" s="9">
        <v>0</v>
      </c>
      <c r="AH27" s="9">
        <v>0</v>
      </c>
      <c r="AI27" s="9">
        <v>9600000</v>
      </c>
      <c r="AJ27" s="10">
        <v>112000</v>
      </c>
      <c r="AK27" s="9">
        <v>160000</v>
      </c>
      <c r="AL27" s="9">
        <v>9600000</v>
      </c>
      <c r="AM27" s="9">
        <v>112000</v>
      </c>
      <c r="AN27" s="9">
        <v>144000</v>
      </c>
      <c r="AO27" s="8" t="s">
        <v>557</v>
      </c>
      <c r="AP27" s="11">
        <v>9600000</v>
      </c>
      <c r="AQ27" s="11">
        <v>112000</v>
      </c>
      <c r="AR27" s="11">
        <v>145103.44827586209</v>
      </c>
      <c r="AS27" s="8" t="s">
        <v>483</v>
      </c>
      <c r="AT27" s="11">
        <v>10096551.724137932</v>
      </c>
      <c r="AU27" s="11">
        <v>112000</v>
      </c>
      <c r="AV27" s="11">
        <v>145103.44827586209</v>
      </c>
      <c r="AW27" s="11">
        <v>0</v>
      </c>
      <c r="AX27" s="11">
        <v>0</v>
      </c>
      <c r="AY27" s="11">
        <v>0</v>
      </c>
      <c r="AZ27" s="11">
        <v>75676.649999999994</v>
      </c>
      <c r="BA27" s="11">
        <f t="shared" si="0"/>
        <v>75676.649999999994</v>
      </c>
      <c r="BB27" s="11">
        <v>0</v>
      </c>
      <c r="BC27" s="11">
        <v>0</v>
      </c>
      <c r="BD27" s="11">
        <f t="shared" si="1"/>
        <v>0</v>
      </c>
      <c r="BE27" s="12">
        <v>0</v>
      </c>
      <c r="BF27" s="12">
        <v>0.05</v>
      </c>
      <c r="BG27" s="12">
        <v>0.1</v>
      </c>
      <c r="BH27" s="12">
        <v>0.1</v>
      </c>
      <c r="BI27" s="12">
        <v>0.1</v>
      </c>
      <c r="BJ27" s="12">
        <v>0.1</v>
      </c>
      <c r="BK27" s="12">
        <v>0.1</v>
      </c>
      <c r="BL27" s="12">
        <v>0.1</v>
      </c>
      <c r="BM27" s="12">
        <v>0.1</v>
      </c>
      <c r="BN27" s="12">
        <v>0.15</v>
      </c>
      <c r="BO27" s="12">
        <v>0.1</v>
      </c>
      <c r="BP27" s="12">
        <v>0</v>
      </c>
      <c r="BQ27" s="23">
        <f t="shared" si="2"/>
        <v>0.99999999999999989</v>
      </c>
      <c r="BR27" s="23">
        <f t="shared" si="3"/>
        <v>0.15000000000000002</v>
      </c>
      <c r="BS27" s="24">
        <f t="shared" si="4"/>
        <v>21600.000000000004</v>
      </c>
      <c r="BT27" s="24">
        <f t="shared" si="5"/>
        <v>21521.311475409839</v>
      </c>
      <c r="BU27" s="24">
        <f t="shared" si="6"/>
        <v>21765.517241379315</v>
      </c>
      <c r="BV27" s="24">
        <v>9600000</v>
      </c>
      <c r="BW27" s="24">
        <v>112000</v>
      </c>
      <c r="BX27" s="24">
        <v>143475.40983606558</v>
      </c>
      <c r="BY27" s="29">
        <v>9600000</v>
      </c>
      <c r="BZ27" s="29">
        <v>112000</v>
      </c>
      <c r="CA27" s="30">
        <f t="shared" si="7"/>
        <v>143475.40983606558</v>
      </c>
      <c r="CB27" s="30">
        <f t="shared" ref="CB27:CB53" si="20">CA27-BX27</f>
        <v>0</v>
      </c>
      <c r="CC27" s="30">
        <f t="shared" si="8"/>
        <v>-524.59016393442289</v>
      </c>
      <c r="CD27" s="29"/>
      <c r="CE27" s="24"/>
      <c r="CF27" s="24"/>
      <c r="CG27" s="24"/>
      <c r="CH27" s="24"/>
      <c r="CI27" s="24"/>
      <c r="CJ27" s="24"/>
      <c r="CK27" s="24"/>
      <c r="CL27" s="24"/>
      <c r="CM27" s="24"/>
      <c r="CN27" s="24">
        <f t="shared" si="9"/>
        <v>0</v>
      </c>
      <c r="CO27" s="24">
        <f t="shared" si="10"/>
        <v>0</v>
      </c>
      <c r="CP27" s="24">
        <f t="shared" si="11"/>
        <v>0</v>
      </c>
      <c r="CQ27" s="11">
        <v>0</v>
      </c>
      <c r="CR27" s="11">
        <v>0</v>
      </c>
      <c r="CS27" s="11">
        <v>0</v>
      </c>
      <c r="CT27" s="11">
        <v>0</v>
      </c>
      <c r="CU27" s="11">
        <v>0</v>
      </c>
      <c r="CV27" s="11">
        <v>0</v>
      </c>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v>43200</v>
      </c>
      <c r="EB27" s="24">
        <v>43042.62295081967</v>
      </c>
      <c r="EC27" s="24"/>
      <c r="ED27" s="24"/>
      <c r="EE27" s="24"/>
      <c r="EF27" s="24">
        <f t="shared" si="12"/>
        <v>6480</v>
      </c>
      <c r="EG27" s="24">
        <f t="shared" si="13"/>
        <v>0</v>
      </c>
      <c r="EH27" s="24">
        <f t="shared" si="14"/>
        <v>4320</v>
      </c>
      <c r="EI27" s="24">
        <f t="shared" si="15"/>
        <v>0</v>
      </c>
      <c r="EJ27" s="24">
        <f t="shared" si="16"/>
        <v>6456.3934426229516</v>
      </c>
      <c r="EK27" s="12">
        <v>0</v>
      </c>
      <c r="EL27" s="12">
        <v>0.05</v>
      </c>
      <c r="EM27" s="12">
        <v>0.1</v>
      </c>
      <c r="EN27" s="12">
        <v>0.1</v>
      </c>
      <c r="EO27" s="12">
        <v>0.1</v>
      </c>
      <c r="EP27" s="12">
        <v>0.1</v>
      </c>
      <c r="EQ27" s="12">
        <v>0.1</v>
      </c>
      <c r="ER27" s="12">
        <v>0.1</v>
      </c>
      <c r="ES27" s="12">
        <v>0.1</v>
      </c>
      <c r="ET27" s="12">
        <v>0.15</v>
      </c>
      <c r="EU27" s="12">
        <v>0.1</v>
      </c>
      <c r="EV27" s="12">
        <v>0</v>
      </c>
      <c r="EW27" s="12">
        <f t="shared" si="17"/>
        <v>0.15000000000000002</v>
      </c>
      <c r="EX27" s="12">
        <f t="shared" si="18"/>
        <v>0.99999999999999989</v>
      </c>
      <c r="EY27" s="11">
        <v>0</v>
      </c>
      <c r="EZ27" s="11">
        <v>7200</v>
      </c>
      <c r="FA27" s="11">
        <v>14400</v>
      </c>
      <c r="FB27" s="11">
        <v>14400</v>
      </c>
      <c r="FC27" s="11">
        <v>14400</v>
      </c>
      <c r="FD27" s="11">
        <v>14400</v>
      </c>
      <c r="FE27" s="11">
        <v>14400</v>
      </c>
      <c r="FF27" s="11">
        <v>14400</v>
      </c>
      <c r="FG27" s="11">
        <v>14400</v>
      </c>
      <c r="FH27" s="11">
        <v>21600</v>
      </c>
      <c r="FI27" s="11">
        <v>14400</v>
      </c>
      <c r="FJ27" s="11">
        <v>0</v>
      </c>
      <c r="FK27" s="13">
        <v>0</v>
      </c>
      <c r="FL27" s="13">
        <v>2160</v>
      </c>
      <c r="FM27" s="13">
        <v>4320</v>
      </c>
      <c r="FN27" s="13">
        <v>4320</v>
      </c>
      <c r="FO27" s="13">
        <v>4320</v>
      </c>
      <c r="FP27" s="13">
        <v>4320</v>
      </c>
      <c r="FQ27" s="13">
        <v>4320</v>
      </c>
      <c r="FR27" s="13">
        <v>4320</v>
      </c>
      <c r="FS27" s="13">
        <v>4320</v>
      </c>
      <c r="FT27" s="13">
        <v>6480</v>
      </c>
      <c r="FU27" s="13">
        <v>4320</v>
      </c>
      <c r="FV27" s="13">
        <v>0</v>
      </c>
    </row>
    <row r="28" spans="1:178" ht="15" customHeight="1" x14ac:dyDescent="0.25">
      <c r="A28" s="8" t="s">
        <v>558</v>
      </c>
      <c r="B28" s="8" t="s">
        <v>559</v>
      </c>
      <c r="C28" s="34" t="s">
        <v>789</v>
      </c>
      <c r="D28" s="34" t="s">
        <v>789</v>
      </c>
      <c r="E28" s="34" t="s">
        <v>792</v>
      </c>
      <c r="F28" s="8" t="s">
        <v>55</v>
      </c>
      <c r="G28" s="8" t="s">
        <v>56</v>
      </c>
      <c r="H28" s="8" t="s">
        <v>47</v>
      </c>
      <c r="I28" s="8" t="s">
        <v>464</v>
      </c>
      <c r="J28" s="8" t="s">
        <v>475</v>
      </c>
      <c r="K28" s="8" t="s">
        <v>477</v>
      </c>
      <c r="L28" s="8">
        <v>13204</v>
      </c>
      <c r="M28" s="8">
        <v>132</v>
      </c>
      <c r="N28" s="8" t="s">
        <v>48</v>
      </c>
      <c r="O28" s="8" t="s">
        <v>40</v>
      </c>
      <c r="P28" s="8" t="s">
        <v>40</v>
      </c>
      <c r="Q28" s="8" t="s">
        <v>40</v>
      </c>
      <c r="R28" s="8" t="s">
        <v>49</v>
      </c>
      <c r="S28" s="8" t="s">
        <v>51</v>
      </c>
      <c r="T28" s="8" t="s">
        <v>52</v>
      </c>
      <c r="U28" s="8" t="s">
        <v>73</v>
      </c>
      <c r="V28" s="8" t="s">
        <v>54</v>
      </c>
      <c r="W28" s="8" t="s">
        <v>114</v>
      </c>
      <c r="X28" s="8" t="s">
        <v>65</v>
      </c>
      <c r="Y28" s="8" t="s">
        <v>65</v>
      </c>
      <c r="Z28" s="8" t="s">
        <v>79</v>
      </c>
      <c r="AA28" s="8" t="s">
        <v>467</v>
      </c>
      <c r="AB28" s="8" t="s">
        <v>264</v>
      </c>
      <c r="AC28" s="8" t="s">
        <v>560</v>
      </c>
      <c r="AD28" s="8"/>
      <c r="AE28" s="8"/>
      <c r="AF28" s="8"/>
      <c r="AG28" s="9">
        <v>0</v>
      </c>
      <c r="AH28" s="9">
        <v>0</v>
      </c>
      <c r="AI28" s="9">
        <v>12840000</v>
      </c>
      <c r="AJ28" s="10">
        <v>149800</v>
      </c>
      <c r="AK28" s="9">
        <v>214000</v>
      </c>
      <c r="AL28" s="9">
        <v>12840000</v>
      </c>
      <c r="AM28" s="9">
        <v>149800</v>
      </c>
      <c r="AN28" s="9">
        <v>192600</v>
      </c>
      <c r="AO28" s="8" t="s">
        <v>553</v>
      </c>
      <c r="AP28" s="11">
        <v>12840000</v>
      </c>
      <c r="AQ28" s="11">
        <v>149800</v>
      </c>
      <c r="AR28" s="11">
        <v>194075.86206896551</v>
      </c>
      <c r="AS28" s="8" t="s">
        <v>479</v>
      </c>
      <c r="AT28" s="11">
        <v>13504137.931034492</v>
      </c>
      <c r="AU28" s="11">
        <v>149800</v>
      </c>
      <c r="AV28" s="11">
        <v>194075.86206896551</v>
      </c>
      <c r="AW28" s="11">
        <v>12696926.380000001</v>
      </c>
      <c r="AX28" s="11">
        <v>0</v>
      </c>
      <c r="AY28" s="11">
        <v>40928.339999999997</v>
      </c>
      <c r="AZ28" s="11">
        <v>0</v>
      </c>
      <c r="BA28" s="11">
        <f t="shared" si="0"/>
        <v>40928.339999999997</v>
      </c>
      <c r="BB28" s="11">
        <v>0</v>
      </c>
      <c r="BC28" s="11">
        <v>0</v>
      </c>
      <c r="BD28" s="11">
        <f t="shared" si="1"/>
        <v>0</v>
      </c>
      <c r="BE28" s="12">
        <v>0</v>
      </c>
      <c r="BF28" s="12">
        <v>0.1</v>
      </c>
      <c r="BG28" s="12">
        <v>0.05</v>
      </c>
      <c r="BH28" s="12">
        <v>0.05</v>
      </c>
      <c r="BI28" s="12">
        <v>0.05</v>
      </c>
      <c r="BJ28" s="12">
        <v>0.05</v>
      </c>
      <c r="BK28" s="12">
        <v>0.25</v>
      </c>
      <c r="BL28" s="12">
        <v>0.25</v>
      </c>
      <c r="BM28" s="12">
        <v>0.1</v>
      </c>
      <c r="BN28" s="12">
        <v>0.1</v>
      </c>
      <c r="BO28" s="12">
        <v>0</v>
      </c>
      <c r="BP28" s="12">
        <v>0</v>
      </c>
      <c r="BQ28" s="23">
        <f t="shared" si="2"/>
        <v>1</v>
      </c>
      <c r="BR28" s="23">
        <f t="shared" si="3"/>
        <v>0.15000000000000002</v>
      </c>
      <c r="BS28" s="24">
        <f t="shared" si="4"/>
        <v>28890.000000000004</v>
      </c>
      <c r="BT28" s="24">
        <f t="shared" si="5"/>
        <v>28784.75409836066</v>
      </c>
      <c r="BU28" s="24">
        <f t="shared" si="6"/>
        <v>29111.37931034483</v>
      </c>
      <c r="BV28" s="24">
        <v>12840000</v>
      </c>
      <c r="BW28" s="24">
        <v>149800</v>
      </c>
      <c r="BX28" s="24">
        <v>191898.36065573769</v>
      </c>
      <c r="BY28" s="29">
        <v>12840000</v>
      </c>
      <c r="BZ28" s="29">
        <v>0</v>
      </c>
      <c r="CA28" s="30">
        <f t="shared" si="7"/>
        <v>42098.360655737706</v>
      </c>
      <c r="CB28" s="30">
        <f t="shared" si="20"/>
        <v>-149800</v>
      </c>
      <c r="CC28" s="30">
        <f t="shared" si="8"/>
        <v>-150501.63934426231</v>
      </c>
      <c r="CD28" s="29" t="s">
        <v>778</v>
      </c>
      <c r="CE28" s="24"/>
      <c r="CF28" s="24"/>
      <c r="CG28" s="24"/>
      <c r="CH28" s="24"/>
      <c r="CI28" s="24"/>
      <c r="CJ28" s="24"/>
      <c r="CK28" s="24"/>
      <c r="CL28" s="24"/>
      <c r="CM28" s="24"/>
      <c r="CN28" s="24">
        <f t="shared" si="9"/>
        <v>12696926.380000001</v>
      </c>
      <c r="CO28" s="24">
        <f t="shared" si="10"/>
        <v>0</v>
      </c>
      <c r="CP28" s="24">
        <f t="shared" si="11"/>
        <v>40928.339999999997</v>
      </c>
      <c r="CQ28" s="11">
        <v>0</v>
      </c>
      <c r="CR28" s="11">
        <v>0</v>
      </c>
      <c r="CS28" s="11">
        <v>0</v>
      </c>
      <c r="CT28" s="11">
        <v>0</v>
      </c>
      <c r="CU28" s="11">
        <v>0</v>
      </c>
      <c r="CV28" s="11">
        <v>0</v>
      </c>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v>57780</v>
      </c>
      <c r="EB28" s="24">
        <v>57569.508196721312</v>
      </c>
      <c r="EC28" s="24"/>
      <c r="ED28" s="24"/>
      <c r="EE28" s="24"/>
      <c r="EF28" s="24">
        <f t="shared" si="12"/>
        <v>8667</v>
      </c>
      <c r="EG28" s="24">
        <f t="shared" si="13"/>
        <v>12278.501999999999</v>
      </c>
      <c r="EH28" s="24">
        <f t="shared" si="14"/>
        <v>2889</v>
      </c>
      <c r="EI28" s="24">
        <f t="shared" si="15"/>
        <v>12278.501999999999</v>
      </c>
      <c r="EJ28" s="24">
        <f t="shared" si="16"/>
        <v>8635.4262295081971</v>
      </c>
      <c r="EK28" s="12">
        <v>0</v>
      </c>
      <c r="EL28" s="12">
        <v>0.1</v>
      </c>
      <c r="EM28" s="12">
        <v>0.05</v>
      </c>
      <c r="EN28" s="12">
        <v>0.05</v>
      </c>
      <c r="EO28" s="12">
        <v>0.05</v>
      </c>
      <c r="EP28" s="12">
        <v>0.05</v>
      </c>
      <c r="EQ28" s="12">
        <v>0.25</v>
      </c>
      <c r="ER28" s="12">
        <v>0.25</v>
      </c>
      <c r="ES28" s="12">
        <v>0.1</v>
      </c>
      <c r="ET28" s="12">
        <v>0.1</v>
      </c>
      <c r="EU28" s="12">
        <v>0</v>
      </c>
      <c r="EV28" s="12">
        <v>0</v>
      </c>
      <c r="EW28" s="12">
        <f t="shared" si="17"/>
        <v>0.15000000000000002</v>
      </c>
      <c r="EX28" s="12">
        <f t="shared" si="18"/>
        <v>1</v>
      </c>
      <c r="EY28" s="11">
        <v>0</v>
      </c>
      <c r="EZ28" s="11">
        <v>19260</v>
      </c>
      <c r="FA28" s="11">
        <v>9630</v>
      </c>
      <c r="FB28" s="11">
        <v>9630</v>
      </c>
      <c r="FC28" s="11">
        <v>9630</v>
      </c>
      <c r="FD28" s="11">
        <v>9630</v>
      </c>
      <c r="FE28" s="11">
        <v>48150</v>
      </c>
      <c r="FF28" s="11">
        <v>48150</v>
      </c>
      <c r="FG28" s="11">
        <v>19260</v>
      </c>
      <c r="FH28" s="11">
        <v>19260</v>
      </c>
      <c r="FI28" s="11">
        <v>0</v>
      </c>
      <c r="FJ28" s="11">
        <v>0</v>
      </c>
      <c r="FK28" s="13">
        <v>0</v>
      </c>
      <c r="FL28" s="13">
        <v>5778</v>
      </c>
      <c r="FM28" s="13">
        <v>2889</v>
      </c>
      <c r="FN28" s="13">
        <v>2889</v>
      </c>
      <c r="FO28" s="13">
        <v>2889</v>
      </c>
      <c r="FP28" s="13">
        <v>2889</v>
      </c>
      <c r="FQ28" s="13">
        <v>14445</v>
      </c>
      <c r="FR28" s="13">
        <v>14445</v>
      </c>
      <c r="FS28" s="13">
        <v>5778</v>
      </c>
      <c r="FT28" s="13">
        <v>5778</v>
      </c>
      <c r="FU28" s="13">
        <v>0</v>
      </c>
      <c r="FV28" s="13">
        <v>0</v>
      </c>
    </row>
    <row r="29" spans="1:178" ht="15" customHeight="1" x14ac:dyDescent="0.25">
      <c r="A29" s="8" t="s">
        <v>561</v>
      </c>
      <c r="B29" s="8" t="s">
        <v>562</v>
      </c>
      <c r="C29" s="34" t="s">
        <v>789</v>
      </c>
      <c r="D29" s="34" t="s">
        <v>789</v>
      </c>
      <c r="E29" s="34" t="s">
        <v>793</v>
      </c>
      <c r="F29" s="8" t="s">
        <v>55</v>
      </c>
      <c r="G29" s="8" t="s">
        <v>56</v>
      </c>
      <c r="H29" s="8" t="s">
        <v>47</v>
      </c>
      <c r="I29" s="8" t="s">
        <v>464</v>
      </c>
      <c r="J29" s="8" t="s">
        <v>480</v>
      </c>
      <c r="K29" s="8" t="s">
        <v>106</v>
      </c>
      <c r="L29" s="8">
        <v>13203</v>
      </c>
      <c r="M29" s="8">
        <v>132</v>
      </c>
      <c r="N29" s="8" t="s">
        <v>48</v>
      </c>
      <c r="O29" s="8" t="s">
        <v>40</v>
      </c>
      <c r="P29" s="8" t="s">
        <v>40</v>
      </c>
      <c r="Q29" s="8" t="s">
        <v>40</v>
      </c>
      <c r="R29" s="8" t="s">
        <v>49</v>
      </c>
      <c r="S29" s="8" t="s">
        <v>51</v>
      </c>
      <c r="T29" s="8" t="s">
        <v>52</v>
      </c>
      <c r="U29" s="8" t="s">
        <v>73</v>
      </c>
      <c r="V29" s="8" t="s">
        <v>54</v>
      </c>
      <c r="W29" s="8" t="s">
        <v>114</v>
      </c>
      <c r="X29" s="8" t="s">
        <v>65</v>
      </c>
      <c r="Y29" s="8" t="s">
        <v>65</v>
      </c>
      <c r="Z29" s="8" t="s">
        <v>79</v>
      </c>
      <c r="AA29" s="8" t="s">
        <v>467</v>
      </c>
      <c r="AB29" s="8" t="s">
        <v>264</v>
      </c>
      <c r="AC29" s="8" t="s">
        <v>563</v>
      </c>
      <c r="AD29" s="8"/>
      <c r="AE29" s="8"/>
      <c r="AF29" s="8"/>
      <c r="AG29" s="9">
        <v>0</v>
      </c>
      <c r="AH29" s="9">
        <v>0</v>
      </c>
      <c r="AI29" s="9">
        <v>21000000.000000007</v>
      </c>
      <c r="AJ29" s="10">
        <v>244999.99999999997</v>
      </c>
      <c r="AK29" s="9">
        <v>350000</v>
      </c>
      <c r="AL29" s="9">
        <v>21000000.000000007</v>
      </c>
      <c r="AM29" s="9">
        <v>244999.99999999997</v>
      </c>
      <c r="AN29" s="9">
        <v>315000</v>
      </c>
      <c r="AO29" s="8" t="s">
        <v>564</v>
      </c>
      <c r="AP29" s="11">
        <v>21000000.000000007</v>
      </c>
      <c r="AQ29" s="11">
        <v>244999.99999999997</v>
      </c>
      <c r="AR29" s="11">
        <v>317413.79310344829</v>
      </c>
      <c r="AS29" s="8" t="s">
        <v>483</v>
      </c>
      <c r="AT29" s="11">
        <v>22086206.896551732</v>
      </c>
      <c r="AU29" s="11">
        <v>245000</v>
      </c>
      <c r="AV29" s="11">
        <v>317413.79310344823</v>
      </c>
      <c r="AW29" s="11">
        <v>0</v>
      </c>
      <c r="AX29" s="11">
        <v>0</v>
      </c>
      <c r="AY29" s="11">
        <v>0</v>
      </c>
      <c r="AZ29" s="11">
        <v>163845.09</v>
      </c>
      <c r="BA29" s="11">
        <f t="shared" si="0"/>
        <v>163845.09</v>
      </c>
      <c r="BB29" s="11">
        <v>0</v>
      </c>
      <c r="BC29" s="11">
        <v>0</v>
      </c>
      <c r="BD29" s="11">
        <f t="shared" si="1"/>
        <v>0</v>
      </c>
      <c r="BE29" s="12">
        <v>0</v>
      </c>
      <c r="BF29" s="12">
        <v>0.05</v>
      </c>
      <c r="BG29" s="12">
        <v>0.1</v>
      </c>
      <c r="BH29" s="12">
        <v>0.1</v>
      </c>
      <c r="BI29" s="12">
        <v>0.1</v>
      </c>
      <c r="BJ29" s="12">
        <v>0.1</v>
      </c>
      <c r="BK29" s="12">
        <v>0.1</v>
      </c>
      <c r="BL29" s="12">
        <v>0.1</v>
      </c>
      <c r="BM29" s="12">
        <v>0.1</v>
      </c>
      <c r="BN29" s="12">
        <v>0.15</v>
      </c>
      <c r="BO29" s="12">
        <v>0.1</v>
      </c>
      <c r="BP29" s="12">
        <v>0</v>
      </c>
      <c r="BQ29" s="23">
        <f t="shared" si="2"/>
        <v>0.99999999999999989</v>
      </c>
      <c r="BR29" s="23">
        <f t="shared" si="3"/>
        <v>0.15000000000000002</v>
      </c>
      <c r="BS29" s="24">
        <f t="shared" si="4"/>
        <v>47250.000000000007</v>
      </c>
      <c r="BT29" s="24">
        <f t="shared" si="5"/>
        <v>47077.868852459018</v>
      </c>
      <c r="BU29" s="24">
        <f t="shared" si="6"/>
        <v>47612.068965517239</v>
      </c>
      <c r="BV29" s="24">
        <v>21000000.000000007</v>
      </c>
      <c r="BW29" s="24">
        <v>244999.99999999997</v>
      </c>
      <c r="BX29" s="24">
        <v>313852.4590163934</v>
      </c>
      <c r="BY29" s="29">
        <v>21000000.000000007</v>
      </c>
      <c r="BZ29" s="29">
        <v>244999.99999999997</v>
      </c>
      <c r="CA29" s="30">
        <f t="shared" si="7"/>
        <v>313852.4590163934</v>
      </c>
      <c r="CB29" s="30">
        <f t="shared" si="20"/>
        <v>0</v>
      </c>
      <c r="CC29" s="30">
        <f t="shared" si="8"/>
        <v>-1147.5409836065955</v>
      </c>
      <c r="CD29" s="29"/>
      <c r="CE29" s="24"/>
      <c r="CF29" s="24"/>
      <c r="CG29" s="24"/>
      <c r="CH29" s="24"/>
      <c r="CI29" s="24"/>
      <c r="CJ29" s="24"/>
      <c r="CK29" s="24"/>
      <c r="CL29" s="24"/>
      <c r="CM29" s="24"/>
      <c r="CN29" s="24">
        <f t="shared" si="9"/>
        <v>0</v>
      </c>
      <c r="CO29" s="24">
        <f t="shared" si="10"/>
        <v>0</v>
      </c>
      <c r="CP29" s="24">
        <f t="shared" si="11"/>
        <v>0</v>
      </c>
      <c r="CQ29" s="11">
        <v>0</v>
      </c>
      <c r="CR29" s="11">
        <v>0</v>
      </c>
      <c r="CS29" s="11">
        <v>0</v>
      </c>
      <c r="CT29" s="11">
        <v>0</v>
      </c>
      <c r="CU29" s="11">
        <v>0</v>
      </c>
      <c r="CV29" s="11">
        <v>0</v>
      </c>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v>94500</v>
      </c>
      <c r="EB29" s="24">
        <v>94155.737704918021</v>
      </c>
      <c r="EC29" s="24"/>
      <c r="ED29" s="24"/>
      <c r="EE29" s="24"/>
      <c r="EF29" s="24">
        <f t="shared" si="12"/>
        <v>14175</v>
      </c>
      <c r="EG29" s="24">
        <f t="shared" si="13"/>
        <v>0</v>
      </c>
      <c r="EH29" s="24">
        <f t="shared" si="14"/>
        <v>9450</v>
      </c>
      <c r="EI29" s="24">
        <f t="shared" si="15"/>
        <v>0</v>
      </c>
      <c r="EJ29" s="24">
        <f t="shared" si="16"/>
        <v>14123.360655737704</v>
      </c>
      <c r="EK29" s="12">
        <v>0</v>
      </c>
      <c r="EL29" s="12">
        <v>0.05</v>
      </c>
      <c r="EM29" s="12">
        <v>0.1</v>
      </c>
      <c r="EN29" s="12">
        <v>0.1</v>
      </c>
      <c r="EO29" s="12">
        <v>0.1</v>
      </c>
      <c r="EP29" s="12">
        <v>0.1</v>
      </c>
      <c r="EQ29" s="12">
        <v>0.1</v>
      </c>
      <c r="ER29" s="12">
        <v>0.1</v>
      </c>
      <c r="ES29" s="12">
        <v>0.1</v>
      </c>
      <c r="ET29" s="12">
        <v>0.15</v>
      </c>
      <c r="EU29" s="12">
        <v>0.1</v>
      </c>
      <c r="EV29" s="12">
        <v>0</v>
      </c>
      <c r="EW29" s="12">
        <f t="shared" si="17"/>
        <v>0.15000000000000002</v>
      </c>
      <c r="EX29" s="12">
        <f t="shared" si="18"/>
        <v>0.99999999999999989</v>
      </c>
      <c r="EY29" s="11">
        <v>0</v>
      </c>
      <c r="EZ29" s="11">
        <v>15750</v>
      </c>
      <c r="FA29" s="11">
        <v>31500</v>
      </c>
      <c r="FB29" s="11">
        <v>31500</v>
      </c>
      <c r="FC29" s="11">
        <v>31500</v>
      </c>
      <c r="FD29" s="11">
        <v>31500</v>
      </c>
      <c r="FE29" s="11">
        <v>31500</v>
      </c>
      <c r="FF29" s="11">
        <v>31500</v>
      </c>
      <c r="FG29" s="11">
        <v>31500</v>
      </c>
      <c r="FH29" s="11">
        <v>47250</v>
      </c>
      <c r="FI29" s="11">
        <v>31500</v>
      </c>
      <c r="FJ29" s="11">
        <v>0</v>
      </c>
      <c r="FK29" s="13">
        <v>0</v>
      </c>
      <c r="FL29" s="13">
        <v>4725</v>
      </c>
      <c r="FM29" s="13">
        <v>9450</v>
      </c>
      <c r="FN29" s="13">
        <v>9450</v>
      </c>
      <c r="FO29" s="13">
        <v>9450</v>
      </c>
      <c r="FP29" s="13">
        <v>9450</v>
      </c>
      <c r="FQ29" s="13">
        <v>9450</v>
      </c>
      <c r="FR29" s="13">
        <v>9450</v>
      </c>
      <c r="FS29" s="13">
        <v>9450</v>
      </c>
      <c r="FT29" s="13">
        <v>14175</v>
      </c>
      <c r="FU29" s="13">
        <v>9450</v>
      </c>
      <c r="FV29" s="13">
        <v>0</v>
      </c>
    </row>
    <row r="30" spans="1:178" ht="15" customHeight="1" x14ac:dyDescent="0.25">
      <c r="A30" s="8" t="s">
        <v>565</v>
      </c>
      <c r="B30" s="8" t="s">
        <v>566</v>
      </c>
      <c r="C30" s="34" t="s">
        <v>789</v>
      </c>
      <c r="D30" s="34" t="s">
        <v>789</v>
      </c>
      <c r="E30" s="34" t="s">
        <v>794</v>
      </c>
      <c r="F30" s="8" t="s">
        <v>55</v>
      </c>
      <c r="G30" s="8" t="s">
        <v>56</v>
      </c>
      <c r="H30" s="8" t="s">
        <v>47</v>
      </c>
      <c r="I30" s="8" t="s">
        <v>464</v>
      </c>
      <c r="J30" s="8" t="s">
        <v>487</v>
      </c>
      <c r="K30" s="8" t="s">
        <v>489</v>
      </c>
      <c r="L30" s="8">
        <v>13204</v>
      </c>
      <c r="M30" s="8">
        <v>132</v>
      </c>
      <c r="N30" s="8" t="s">
        <v>48</v>
      </c>
      <c r="O30" s="8" t="s">
        <v>40</v>
      </c>
      <c r="P30" s="8" t="s">
        <v>40</v>
      </c>
      <c r="Q30" s="8" t="s">
        <v>40</v>
      </c>
      <c r="R30" s="8" t="s">
        <v>49</v>
      </c>
      <c r="S30" s="8" t="s">
        <v>51</v>
      </c>
      <c r="T30" s="8" t="s">
        <v>52</v>
      </c>
      <c r="U30" s="8" t="s">
        <v>73</v>
      </c>
      <c r="V30" s="8" t="s">
        <v>54</v>
      </c>
      <c r="W30" s="8" t="s">
        <v>114</v>
      </c>
      <c r="X30" s="8" t="s">
        <v>65</v>
      </c>
      <c r="Y30" s="8" t="s">
        <v>65</v>
      </c>
      <c r="Z30" s="8" t="s">
        <v>79</v>
      </c>
      <c r="AA30" s="8" t="s">
        <v>467</v>
      </c>
      <c r="AB30" s="8" t="s">
        <v>264</v>
      </c>
      <c r="AC30" s="8" t="s">
        <v>567</v>
      </c>
      <c r="AD30" s="8"/>
      <c r="AE30" s="8"/>
      <c r="AF30" s="8"/>
      <c r="AG30" s="9">
        <v>0</v>
      </c>
      <c r="AH30" s="9">
        <v>0</v>
      </c>
      <c r="AI30" s="9">
        <v>6000000</v>
      </c>
      <c r="AJ30" s="10">
        <v>70000</v>
      </c>
      <c r="AK30" s="9">
        <v>100000</v>
      </c>
      <c r="AL30" s="9">
        <v>6000000</v>
      </c>
      <c r="AM30" s="9">
        <v>70000</v>
      </c>
      <c r="AN30" s="9">
        <v>90000</v>
      </c>
      <c r="AO30" s="8" t="s">
        <v>568</v>
      </c>
      <c r="AP30" s="11">
        <v>6000000</v>
      </c>
      <c r="AQ30" s="11">
        <v>70000</v>
      </c>
      <c r="AR30" s="11">
        <v>90689.655172413797</v>
      </c>
      <c r="AS30" s="8" t="s">
        <v>491</v>
      </c>
      <c r="AT30" s="11">
        <v>6310344.8275862085</v>
      </c>
      <c r="AU30" s="11">
        <v>64444.444444444445</v>
      </c>
      <c r="AV30" s="11">
        <v>85134.099616858235</v>
      </c>
      <c r="AW30" s="11">
        <v>0</v>
      </c>
      <c r="AX30" s="11">
        <v>0</v>
      </c>
      <c r="AY30" s="11">
        <v>0</v>
      </c>
      <c r="AZ30" s="11">
        <v>0</v>
      </c>
      <c r="BA30" s="11">
        <f t="shared" si="0"/>
        <v>0</v>
      </c>
      <c r="BB30" s="11">
        <v>0</v>
      </c>
      <c r="BC30" s="11">
        <v>0</v>
      </c>
      <c r="BD30" s="11">
        <f t="shared" si="1"/>
        <v>0</v>
      </c>
      <c r="BE30" s="12">
        <v>0</v>
      </c>
      <c r="BF30" s="12">
        <v>0</v>
      </c>
      <c r="BG30" s="12">
        <v>0.15</v>
      </c>
      <c r="BH30" s="12">
        <v>0.15</v>
      </c>
      <c r="BI30" s="12">
        <v>0.15</v>
      </c>
      <c r="BJ30" s="12">
        <v>0.25</v>
      </c>
      <c r="BK30" s="12">
        <v>0.2</v>
      </c>
      <c r="BL30" s="12">
        <v>0.1</v>
      </c>
      <c r="BM30" s="12">
        <v>0</v>
      </c>
      <c r="BN30" s="12">
        <v>0</v>
      </c>
      <c r="BO30" s="12">
        <v>0</v>
      </c>
      <c r="BP30" s="12">
        <v>0</v>
      </c>
      <c r="BQ30" s="23">
        <f t="shared" si="2"/>
        <v>0.99999999999999989</v>
      </c>
      <c r="BR30" s="23">
        <f t="shared" si="3"/>
        <v>0.15</v>
      </c>
      <c r="BS30" s="24">
        <f t="shared" si="4"/>
        <v>13500</v>
      </c>
      <c r="BT30" s="24">
        <f t="shared" si="5"/>
        <v>13450.819672131149</v>
      </c>
      <c r="BU30" s="24">
        <f t="shared" si="6"/>
        <v>12770.114942528735</v>
      </c>
      <c r="BV30" s="24">
        <v>6000000</v>
      </c>
      <c r="BW30" s="24">
        <v>70000</v>
      </c>
      <c r="BX30" s="24">
        <v>89672.131147540989</v>
      </c>
      <c r="BY30" s="29">
        <v>6000000</v>
      </c>
      <c r="BZ30" s="29">
        <v>70000</v>
      </c>
      <c r="CA30" s="30">
        <f t="shared" si="7"/>
        <v>89672.131147540989</v>
      </c>
      <c r="CB30" s="30">
        <f t="shared" si="20"/>
        <v>0</v>
      </c>
      <c r="CC30" s="30">
        <f t="shared" si="8"/>
        <v>-327.86885245901067</v>
      </c>
      <c r="CD30" s="29"/>
      <c r="CE30" s="24"/>
      <c r="CF30" s="24"/>
      <c r="CG30" s="24"/>
      <c r="CH30" s="24"/>
      <c r="CI30" s="24"/>
      <c r="CJ30" s="24"/>
      <c r="CK30" s="24"/>
      <c r="CL30" s="24"/>
      <c r="CM30" s="24"/>
      <c r="CN30" s="24">
        <f t="shared" si="9"/>
        <v>0</v>
      </c>
      <c r="CO30" s="24">
        <f t="shared" si="10"/>
        <v>0</v>
      </c>
      <c r="CP30" s="24">
        <f t="shared" si="11"/>
        <v>0</v>
      </c>
      <c r="CQ30" s="11">
        <v>0</v>
      </c>
      <c r="CR30" s="11">
        <v>0</v>
      </c>
      <c r="CS30" s="11">
        <v>0</v>
      </c>
      <c r="CT30" s="11">
        <v>0</v>
      </c>
      <c r="CU30" s="11">
        <v>0</v>
      </c>
      <c r="CV30" s="11">
        <v>0</v>
      </c>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v>27000</v>
      </c>
      <c r="EB30" s="24">
        <v>26901.639344262294</v>
      </c>
      <c r="EC30" s="24"/>
      <c r="ED30" s="24"/>
      <c r="EE30" s="24"/>
      <c r="EF30" s="24">
        <f t="shared" si="12"/>
        <v>4050</v>
      </c>
      <c r="EG30" s="24">
        <f t="shared" si="13"/>
        <v>0</v>
      </c>
      <c r="EH30" s="24">
        <f t="shared" si="14"/>
        <v>4050</v>
      </c>
      <c r="EI30" s="24">
        <f t="shared" si="15"/>
        <v>0</v>
      </c>
      <c r="EJ30" s="24">
        <f t="shared" si="16"/>
        <v>4035.2459016393445</v>
      </c>
      <c r="EK30" s="12">
        <v>0</v>
      </c>
      <c r="EL30" s="12">
        <v>0</v>
      </c>
      <c r="EM30" s="12">
        <v>0.15</v>
      </c>
      <c r="EN30" s="12">
        <v>0.15</v>
      </c>
      <c r="EO30" s="12">
        <v>0.15</v>
      </c>
      <c r="EP30" s="12">
        <v>0.25</v>
      </c>
      <c r="EQ30" s="12">
        <v>0.2</v>
      </c>
      <c r="ER30" s="12">
        <v>0.1</v>
      </c>
      <c r="ES30" s="12">
        <v>0</v>
      </c>
      <c r="ET30" s="12">
        <v>0</v>
      </c>
      <c r="EU30" s="12">
        <v>0</v>
      </c>
      <c r="EV30" s="12">
        <v>0</v>
      </c>
      <c r="EW30" s="12">
        <f t="shared" si="17"/>
        <v>0.15</v>
      </c>
      <c r="EX30" s="12">
        <f t="shared" si="18"/>
        <v>0.99999999999999989</v>
      </c>
      <c r="EY30" s="11">
        <v>0</v>
      </c>
      <c r="EZ30" s="11">
        <v>0</v>
      </c>
      <c r="FA30" s="11">
        <v>13500</v>
      </c>
      <c r="FB30" s="11">
        <v>13500</v>
      </c>
      <c r="FC30" s="11">
        <v>13500</v>
      </c>
      <c r="FD30" s="11">
        <v>22500</v>
      </c>
      <c r="FE30" s="11">
        <v>18000</v>
      </c>
      <c r="FF30" s="11">
        <v>9000</v>
      </c>
      <c r="FG30" s="11">
        <v>0</v>
      </c>
      <c r="FH30" s="11">
        <v>0</v>
      </c>
      <c r="FI30" s="11">
        <v>0</v>
      </c>
      <c r="FJ30" s="11">
        <v>0</v>
      </c>
      <c r="FK30" s="13">
        <v>0</v>
      </c>
      <c r="FL30" s="13">
        <v>0</v>
      </c>
      <c r="FM30" s="13">
        <v>4050</v>
      </c>
      <c r="FN30" s="13">
        <v>4050</v>
      </c>
      <c r="FO30" s="13">
        <v>4050</v>
      </c>
      <c r="FP30" s="13">
        <v>6750</v>
      </c>
      <c r="FQ30" s="13">
        <v>5400</v>
      </c>
      <c r="FR30" s="13">
        <v>2700</v>
      </c>
      <c r="FS30" s="13">
        <v>0</v>
      </c>
      <c r="FT30" s="13">
        <v>0</v>
      </c>
      <c r="FU30" s="13">
        <v>0</v>
      </c>
      <c r="FV30" s="13">
        <v>0</v>
      </c>
    </row>
    <row r="31" spans="1:178" ht="15" customHeight="1" x14ac:dyDescent="0.25">
      <c r="A31" s="8" t="s">
        <v>569</v>
      </c>
      <c r="B31" s="8" t="s">
        <v>570</v>
      </c>
      <c r="C31" s="34" t="s">
        <v>789</v>
      </c>
      <c r="D31" s="34" t="s">
        <v>789</v>
      </c>
      <c r="E31" s="34" t="s">
        <v>800</v>
      </c>
      <c r="F31" s="8" t="s">
        <v>55</v>
      </c>
      <c r="G31" s="8" t="s">
        <v>56</v>
      </c>
      <c r="H31" s="8" t="s">
        <v>47</v>
      </c>
      <c r="I31" s="8" t="s">
        <v>464</v>
      </c>
      <c r="J31" s="8" t="s">
        <v>569</v>
      </c>
      <c r="K31" s="8" t="s">
        <v>571</v>
      </c>
      <c r="L31" s="8">
        <v>13204</v>
      </c>
      <c r="M31" s="8">
        <v>132</v>
      </c>
      <c r="N31" s="8" t="s">
        <v>48</v>
      </c>
      <c r="O31" s="8" t="s">
        <v>40</v>
      </c>
      <c r="P31" s="8" t="s">
        <v>40</v>
      </c>
      <c r="Q31" s="8" t="s">
        <v>40</v>
      </c>
      <c r="R31" s="8" t="s">
        <v>49</v>
      </c>
      <c r="S31" s="8" t="s">
        <v>51</v>
      </c>
      <c r="T31" s="8" t="s">
        <v>52</v>
      </c>
      <c r="U31" s="8" t="s">
        <v>73</v>
      </c>
      <c r="V31" s="8" t="s">
        <v>54</v>
      </c>
      <c r="W31" s="8" t="s">
        <v>90</v>
      </c>
      <c r="X31" s="8" t="s">
        <v>65</v>
      </c>
      <c r="Y31" s="8" t="s">
        <v>65</v>
      </c>
      <c r="Z31" s="8" t="s">
        <v>79</v>
      </c>
      <c r="AA31" s="8" t="s">
        <v>467</v>
      </c>
      <c r="AB31" s="8" t="s">
        <v>264</v>
      </c>
      <c r="AC31" s="8" t="s">
        <v>572</v>
      </c>
      <c r="AD31" s="8"/>
      <c r="AE31" s="8"/>
      <c r="AF31" s="8"/>
      <c r="AG31" s="9">
        <v>0</v>
      </c>
      <c r="AH31" s="9">
        <v>0</v>
      </c>
      <c r="AI31" s="9">
        <v>43200000.000000015</v>
      </c>
      <c r="AJ31" s="10">
        <v>503999.99999999994</v>
      </c>
      <c r="AK31" s="9">
        <v>720000</v>
      </c>
      <c r="AL31" s="9">
        <v>43200000.000000015</v>
      </c>
      <c r="AM31" s="9">
        <v>503999.99999999994</v>
      </c>
      <c r="AN31" s="9">
        <v>648000</v>
      </c>
      <c r="AO31" s="8" t="s">
        <v>573</v>
      </c>
      <c r="AP31" s="11">
        <v>43200000.000000015</v>
      </c>
      <c r="AQ31" s="11">
        <v>503999.99999999994</v>
      </c>
      <c r="AR31" s="11">
        <v>652965.51724137925</v>
      </c>
      <c r="AS31" s="8" t="s">
        <v>573</v>
      </c>
      <c r="AT31" s="11">
        <v>45434482.758620702</v>
      </c>
      <c r="AU31" s="11">
        <v>503999.99999999994</v>
      </c>
      <c r="AV31" s="11">
        <v>652965.51724137925</v>
      </c>
      <c r="AW31" s="11">
        <v>2155179.13</v>
      </c>
      <c r="AX31" s="11">
        <v>92010.289999999979</v>
      </c>
      <c r="AY31" s="11">
        <v>98857.579999999987</v>
      </c>
      <c r="AZ31" s="11">
        <v>10497.39</v>
      </c>
      <c r="BA31" s="11">
        <f t="shared" si="0"/>
        <v>109354.96999999999</v>
      </c>
      <c r="BB31" s="11">
        <v>0</v>
      </c>
      <c r="BC31" s="11">
        <v>0</v>
      </c>
      <c r="BD31" s="11">
        <f t="shared" si="1"/>
        <v>0</v>
      </c>
      <c r="BE31" s="12">
        <v>0</v>
      </c>
      <c r="BF31" s="12">
        <v>0</v>
      </c>
      <c r="BG31" s="12">
        <v>0.1</v>
      </c>
      <c r="BH31" s="12">
        <v>0.1</v>
      </c>
      <c r="BI31" s="12">
        <v>0.1</v>
      </c>
      <c r="BJ31" s="12">
        <v>0.1</v>
      </c>
      <c r="BK31" s="12">
        <v>0.1</v>
      </c>
      <c r="BL31" s="12">
        <v>0.1</v>
      </c>
      <c r="BM31" s="12">
        <v>0.1</v>
      </c>
      <c r="BN31" s="12">
        <v>0.1</v>
      </c>
      <c r="BO31" s="12">
        <v>0.05</v>
      </c>
      <c r="BP31" s="12">
        <v>0.15000000000000002</v>
      </c>
      <c r="BQ31" s="23">
        <f t="shared" si="2"/>
        <v>1</v>
      </c>
      <c r="BR31" s="23">
        <f t="shared" si="3"/>
        <v>0.1</v>
      </c>
      <c r="BS31" s="24">
        <f t="shared" si="4"/>
        <v>64800</v>
      </c>
      <c r="BT31" s="24">
        <f t="shared" si="5"/>
        <v>64563.934426229505</v>
      </c>
      <c r="BU31" s="24">
        <f t="shared" si="6"/>
        <v>65296.551724137928</v>
      </c>
      <c r="BV31" s="24">
        <v>43200000.000000015</v>
      </c>
      <c r="BW31" s="24">
        <v>503999.99999999994</v>
      </c>
      <c r="BX31" s="24">
        <v>645639.34426229505</v>
      </c>
      <c r="BY31" s="29">
        <v>43200000.000000015</v>
      </c>
      <c r="BZ31" s="29">
        <v>503999.99999999994</v>
      </c>
      <c r="CA31" s="30">
        <f t="shared" si="7"/>
        <v>645639.34426229505</v>
      </c>
      <c r="CB31" s="30">
        <f t="shared" si="20"/>
        <v>0</v>
      </c>
      <c r="CC31" s="30">
        <f t="shared" si="8"/>
        <v>-2360.6557377049467</v>
      </c>
      <c r="CD31" s="29"/>
      <c r="CE31" s="24"/>
      <c r="CF31" s="24"/>
      <c r="CG31" s="24"/>
      <c r="CH31" s="24"/>
      <c r="CI31" s="24"/>
      <c r="CJ31" s="24"/>
      <c r="CK31" s="24"/>
      <c r="CL31" s="24"/>
      <c r="CM31" s="24"/>
      <c r="CN31" s="24">
        <f t="shared" si="9"/>
        <v>2155179.13</v>
      </c>
      <c r="CO31" s="24">
        <f t="shared" si="10"/>
        <v>92010.289999999979</v>
      </c>
      <c r="CP31" s="24">
        <f t="shared" si="11"/>
        <v>98857.579999999987</v>
      </c>
      <c r="CQ31" s="11">
        <v>0</v>
      </c>
      <c r="CR31" s="11">
        <v>0</v>
      </c>
      <c r="CS31" s="11">
        <v>0</v>
      </c>
      <c r="CT31" s="11">
        <v>0</v>
      </c>
      <c r="CU31" s="11">
        <v>0</v>
      </c>
      <c r="CV31" s="11">
        <v>0</v>
      </c>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v>194400</v>
      </c>
      <c r="EB31" s="24">
        <v>193691.80327868852</v>
      </c>
      <c r="EC31" s="24"/>
      <c r="ED31" s="24"/>
      <c r="EE31" s="24"/>
      <c r="EF31" s="24">
        <f t="shared" si="12"/>
        <v>19440</v>
      </c>
      <c r="EG31" s="24">
        <f t="shared" si="13"/>
        <v>29657.273999999994</v>
      </c>
      <c r="EH31" s="24">
        <f t="shared" si="14"/>
        <v>19440</v>
      </c>
      <c r="EI31" s="24">
        <f t="shared" si="15"/>
        <v>29657.273999999994</v>
      </c>
      <c r="EJ31" s="24">
        <f t="shared" si="16"/>
        <v>19369.180327868849</v>
      </c>
      <c r="EK31" s="12">
        <v>0</v>
      </c>
      <c r="EL31" s="12">
        <v>0</v>
      </c>
      <c r="EM31" s="12">
        <v>0.1</v>
      </c>
      <c r="EN31" s="12">
        <v>0.1</v>
      </c>
      <c r="EO31" s="12">
        <v>0.1</v>
      </c>
      <c r="EP31" s="12">
        <v>0.1</v>
      </c>
      <c r="EQ31" s="12">
        <v>0.1</v>
      </c>
      <c r="ER31" s="12">
        <v>0.1</v>
      </c>
      <c r="ES31" s="12">
        <v>0.1</v>
      </c>
      <c r="ET31" s="12">
        <v>0.1</v>
      </c>
      <c r="EU31" s="12">
        <v>0.05</v>
      </c>
      <c r="EV31" s="12">
        <v>0.15000000000000002</v>
      </c>
      <c r="EW31" s="12">
        <f t="shared" si="17"/>
        <v>0.1</v>
      </c>
      <c r="EX31" s="12">
        <f t="shared" si="18"/>
        <v>1</v>
      </c>
      <c r="EY31" s="11">
        <v>0</v>
      </c>
      <c r="EZ31" s="11">
        <v>0</v>
      </c>
      <c r="FA31" s="11">
        <v>64800</v>
      </c>
      <c r="FB31" s="11">
        <v>64800</v>
      </c>
      <c r="FC31" s="11">
        <v>64800</v>
      </c>
      <c r="FD31" s="11">
        <v>64800</v>
      </c>
      <c r="FE31" s="11">
        <v>64800</v>
      </c>
      <c r="FF31" s="11">
        <v>64800</v>
      </c>
      <c r="FG31" s="11">
        <v>64800</v>
      </c>
      <c r="FH31" s="11">
        <v>64800</v>
      </c>
      <c r="FI31" s="11">
        <v>32400</v>
      </c>
      <c r="FJ31" s="11">
        <v>97200.000000000015</v>
      </c>
      <c r="FK31" s="13">
        <v>0</v>
      </c>
      <c r="FL31" s="13">
        <v>0</v>
      </c>
      <c r="FM31" s="13">
        <v>19440</v>
      </c>
      <c r="FN31" s="13">
        <v>19440</v>
      </c>
      <c r="FO31" s="13">
        <v>19440</v>
      </c>
      <c r="FP31" s="13">
        <v>19440</v>
      </c>
      <c r="FQ31" s="13">
        <v>19440</v>
      </c>
      <c r="FR31" s="13">
        <v>19440</v>
      </c>
      <c r="FS31" s="13">
        <v>19440</v>
      </c>
      <c r="FT31" s="13">
        <v>19440</v>
      </c>
      <c r="FU31" s="13">
        <v>9720</v>
      </c>
      <c r="FV31" s="13">
        <v>29160.000000000004</v>
      </c>
    </row>
    <row r="32" spans="1:178" ht="15" customHeight="1" x14ac:dyDescent="0.25">
      <c r="A32" s="8" t="s">
        <v>312</v>
      </c>
      <c r="B32" s="8" t="s">
        <v>574</v>
      </c>
      <c r="C32" s="34" t="s">
        <v>789</v>
      </c>
      <c r="D32" s="34" t="s">
        <v>789</v>
      </c>
      <c r="E32" s="34" t="s">
        <v>791</v>
      </c>
      <c r="F32" s="8" t="s">
        <v>55</v>
      </c>
      <c r="G32" s="8" t="s">
        <v>56</v>
      </c>
      <c r="H32" s="8" t="s">
        <v>47</v>
      </c>
      <c r="I32" s="8" t="s">
        <v>464</v>
      </c>
      <c r="J32" s="8" t="s">
        <v>312</v>
      </c>
      <c r="K32" s="8" t="s">
        <v>575</v>
      </c>
      <c r="L32" s="8">
        <v>13204</v>
      </c>
      <c r="M32" s="8">
        <v>132</v>
      </c>
      <c r="N32" s="8" t="s">
        <v>48</v>
      </c>
      <c r="O32" s="8" t="s">
        <v>40</v>
      </c>
      <c r="P32" s="8" t="s">
        <v>40</v>
      </c>
      <c r="Q32" s="8" t="s">
        <v>40</v>
      </c>
      <c r="R32" s="8" t="s">
        <v>49</v>
      </c>
      <c r="S32" s="8" t="s">
        <v>51</v>
      </c>
      <c r="T32" s="8" t="s">
        <v>52</v>
      </c>
      <c r="U32" s="8" t="s">
        <v>73</v>
      </c>
      <c r="V32" s="8" t="s">
        <v>54</v>
      </c>
      <c r="W32" s="8" t="s">
        <v>90</v>
      </c>
      <c r="X32" s="8" t="s">
        <v>65</v>
      </c>
      <c r="Y32" s="8" t="s">
        <v>65</v>
      </c>
      <c r="Z32" s="8" t="s">
        <v>79</v>
      </c>
      <c r="AA32" s="8" t="s">
        <v>467</v>
      </c>
      <c r="AB32" s="8" t="s">
        <v>264</v>
      </c>
      <c r="AC32" s="8" t="s">
        <v>403</v>
      </c>
      <c r="AD32" s="8"/>
      <c r="AE32" s="8"/>
      <c r="AF32" s="8"/>
      <c r="AG32" s="9">
        <v>0</v>
      </c>
      <c r="AH32" s="9">
        <v>910565.22</v>
      </c>
      <c r="AI32" s="9">
        <v>18000000</v>
      </c>
      <c r="AJ32" s="10">
        <v>210000</v>
      </c>
      <c r="AK32" s="9">
        <v>300000</v>
      </c>
      <c r="AL32" s="9">
        <v>18000000</v>
      </c>
      <c r="AM32" s="9">
        <v>210000</v>
      </c>
      <c r="AN32" s="9">
        <v>270000</v>
      </c>
      <c r="AO32" s="8" t="s">
        <v>576</v>
      </c>
      <c r="AP32" s="11">
        <v>18000000</v>
      </c>
      <c r="AQ32" s="11">
        <v>210000</v>
      </c>
      <c r="AR32" s="11">
        <v>272068.96551724139</v>
      </c>
      <c r="AS32" s="8" t="s">
        <v>576</v>
      </c>
      <c r="AT32" s="11">
        <v>18931034.482758626</v>
      </c>
      <c r="AU32" s="11">
        <v>210000</v>
      </c>
      <c r="AV32" s="11">
        <v>272068.96551724139</v>
      </c>
      <c r="AW32" s="11">
        <v>0</v>
      </c>
      <c r="AX32" s="11">
        <v>0</v>
      </c>
      <c r="AY32" s="11">
        <v>0</v>
      </c>
      <c r="AZ32" s="11">
        <v>4888.2999999999993</v>
      </c>
      <c r="BA32" s="11">
        <f t="shared" si="0"/>
        <v>4888.2999999999993</v>
      </c>
      <c r="BB32" s="11">
        <v>0</v>
      </c>
      <c r="BC32" s="11">
        <v>0</v>
      </c>
      <c r="BD32" s="11">
        <f t="shared" si="1"/>
        <v>0</v>
      </c>
      <c r="BE32" s="12">
        <v>0.02</v>
      </c>
      <c r="BF32" s="12">
        <v>0.02</v>
      </c>
      <c r="BG32" s="12">
        <v>2.9999999999999995E-2</v>
      </c>
      <c r="BH32" s="12">
        <v>2.9999999999999995E-2</v>
      </c>
      <c r="BI32" s="12">
        <v>5.000000000000001E-2</v>
      </c>
      <c r="BJ32" s="12">
        <v>5.000000000000001E-2</v>
      </c>
      <c r="BK32" s="12">
        <v>0.10000000000000002</v>
      </c>
      <c r="BL32" s="12">
        <v>0.10000000000000002</v>
      </c>
      <c r="BM32" s="12">
        <v>0.10000000000000002</v>
      </c>
      <c r="BN32" s="12">
        <v>0.20000000000000004</v>
      </c>
      <c r="BO32" s="12">
        <v>0.20000000000000004</v>
      </c>
      <c r="BP32" s="12">
        <v>9.9999999999999756E-2</v>
      </c>
      <c r="BQ32" s="23">
        <f t="shared" si="2"/>
        <v>1</v>
      </c>
      <c r="BR32" s="23">
        <f t="shared" si="3"/>
        <v>6.9999999999999993E-2</v>
      </c>
      <c r="BS32" s="24">
        <f t="shared" si="4"/>
        <v>18899.999999999996</v>
      </c>
      <c r="BT32" s="24">
        <f t="shared" si="5"/>
        <v>18831.147540983606</v>
      </c>
      <c r="BU32" s="24">
        <f t="shared" si="6"/>
        <v>19044.827586206895</v>
      </c>
      <c r="BV32" s="24">
        <v>18000000</v>
      </c>
      <c r="BW32" s="24">
        <v>210000</v>
      </c>
      <c r="BX32" s="24">
        <v>269016.39344262297</v>
      </c>
      <c r="BY32" s="29">
        <v>18000000</v>
      </c>
      <c r="BZ32" s="29">
        <v>210000</v>
      </c>
      <c r="CA32" s="30">
        <f t="shared" si="7"/>
        <v>269016.39344262297</v>
      </c>
      <c r="CB32" s="30">
        <f t="shared" si="20"/>
        <v>0</v>
      </c>
      <c r="CC32" s="30">
        <f t="shared" si="8"/>
        <v>-983.606557377032</v>
      </c>
      <c r="CD32" s="29"/>
      <c r="CE32" s="24"/>
      <c r="CF32" s="24"/>
      <c r="CG32" s="24"/>
      <c r="CH32" s="24"/>
      <c r="CI32" s="24"/>
      <c r="CJ32" s="24"/>
      <c r="CK32" s="24"/>
      <c r="CL32" s="24"/>
      <c r="CM32" s="24"/>
      <c r="CN32" s="24">
        <f t="shared" si="9"/>
        <v>11367411.229999999</v>
      </c>
      <c r="CO32" s="24">
        <f t="shared" si="10"/>
        <v>0</v>
      </c>
      <c r="CP32" s="24">
        <f t="shared" si="11"/>
        <v>34660.129999999997</v>
      </c>
      <c r="CQ32" s="11">
        <v>-1327678.8</v>
      </c>
      <c r="CR32" s="11">
        <v>0</v>
      </c>
      <c r="CS32" s="11">
        <v>-2809.99</v>
      </c>
      <c r="CT32" s="11">
        <v>-11367411.229999999</v>
      </c>
      <c r="CU32" s="11">
        <v>0</v>
      </c>
      <c r="CV32" s="11">
        <v>-34660.129999999997</v>
      </c>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v>80999.999999999985</v>
      </c>
      <c r="EB32" s="24">
        <v>80704.918032786882</v>
      </c>
      <c r="EC32" s="24"/>
      <c r="ED32" s="24"/>
      <c r="EE32" s="24"/>
      <c r="EF32" s="24">
        <f t="shared" si="12"/>
        <v>5669.9999999999982</v>
      </c>
      <c r="EG32" s="24">
        <f t="shared" si="13"/>
        <v>0</v>
      </c>
      <c r="EH32" s="24">
        <f t="shared" si="14"/>
        <v>2429.9999999999991</v>
      </c>
      <c r="EI32" s="24">
        <f t="shared" si="15"/>
        <v>10398.038999999999</v>
      </c>
      <c r="EJ32" s="24">
        <f t="shared" si="16"/>
        <v>5649.3442622950815</v>
      </c>
      <c r="EK32" s="12">
        <v>0.02</v>
      </c>
      <c r="EL32" s="12">
        <v>0.02</v>
      </c>
      <c r="EM32" s="12">
        <v>2.9999999999999995E-2</v>
      </c>
      <c r="EN32" s="12">
        <v>2.9999999999999995E-2</v>
      </c>
      <c r="EO32" s="12">
        <v>5.000000000000001E-2</v>
      </c>
      <c r="EP32" s="12">
        <v>5.000000000000001E-2</v>
      </c>
      <c r="EQ32" s="12">
        <v>0.10000000000000002</v>
      </c>
      <c r="ER32" s="12">
        <v>0.10000000000000002</v>
      </c>
      <c r="ES32" s="12">
        <v>0.10000000000000002</v>
      </c>
      <c r="ET32" s="12">
        <v>0.20000000000000004</v>
      </c>
      <c r="EU32" s="12">
        <v>0.20000000000000004</v>
      </c>
      <c r="EV32" s="12">
        <v>9.9999999999999756E-2</v>
      </c>
      <c r="EW32" s="12">
        <f t="shared" si="17"/>
        <v>6.9999999999999993E-2</v>
      </c>
      <c r="EX32" s="12">
        <f t="shared" si="18"/>
        <v>1</v>
      </c>
      <c r="EY32" s="11">
        <v>5400</v>
      </c>
      <c r="EZ32" s="11">
        <v>5400</v>
      </c>
      <c r="FA32" s="11">
        <v>8099.9999999999991</v>
      </c>
      <c r="FB32" s="11">
        <v>8099.9999999999991</v>
      </c>
      <c r="FC32" s="11">
        <v>13500.000000000002</v>
      </c>
      <c r="FD32" s="11">
        <v>13500.000000000002</v>
      </c>
      <c r="FE32" s="11">
        <v>27000.000000000004</v>
      </c>
      <c r="FF32" s="11">
        <v>27000.000000000004</v>
      </c>
      <c r="FG32" s="11">
        <v>27000.000000000004</v>
      </c>
      <c r="FH32" s="11">
        <v>54000.000000000007</v>
      </c>
      <c r="FI32" s="11">
        <v>54000.000000000007</v>
      </c>
      <c r="FJ32" s="11">
        <v>26999.999999999935</v>
      </c>
      <c r="FK32" s="13">
        <v>1619.9999999999998</v>
      </c>
      <c r="FL32" s="13">
        <v>1619.9999999999998</v>
      </c>
      <c r="FM32" s="13">
        <v>2429.9999999999991</v>
      </c>
      <c r="FN32" s="13">
        <v>2429.9999999999991</v>
      </c>
      <c r="FO32" s="13">
        <v>4050</v>
      </c>
      <c r="FP32" s="13">
        <v>4050</v>
      </c>
      <c r="FQ32" s="13">
        <v>8100</v>
      </c>
      <c r="FR32" s="13">
        <v>8100</v>
      </c>
      <c r="FS32" s="13">
        <v>8100</v>
      </c>
      <c r="FT32" s="13">
        <v>16200</v>
      </c>
      <c r="FU32" s="13">
        <v>16200</v>
      </c>
      <c r="FV32" s="13">
        <v>8099.9999999999791</v>
      </c>
    </row>
    <row r="33" spans="1:178" s="54" customFormat="1" ht="26.25" customHeight="1" x14ac:dyDescent="0.3">
      <c r="A33" s="46" t="s">
        <v>577</v>
      </c>
      <c r="B33" s="46" t="s">
        <v>578</v>
      </c>
      <c r="C33" s="46" t="s">
        <v>789</v>
      </c>
      <c r="D33" s="46" t="s">
        <v>789</v>
      </c>
      <c r="E33" s="46" t="s">
        <v>791</v>
      </c>
      <c r="F33" s="46" t="s">
        <v>55</v>
      </c>
      <c r="G33" s="46" t="s">
        <v>56</v>
      </c>
      <c r="H33" s="46" t="s">
        <v>47</v>
      </c>
      <c r="I33" s="46" t="s">
        <v>464</v>
      </c>
      <c r="J33" s="46" t="s">
        <v>577</v>
      </c>
      <c r="K33" s="46" t="s">
        <v>420</v>
      </c>
      <c r="L33" s="46">
        <v>13203</v>
      </c>
      <c r="M33" s="46">
        <v>132</v>
      </c>
      <c r="N33" s="46" t="s">
        <v>48</v>
      </c>
      <c r="O33" s="46" t="s">
        <v>40</v>
      </c>
      <c r="P33" s="46" t="s">
        <v>40</v>
      </c>
      <c r="Q33" s="46" t="s">
        <v>40</v>
      </c>
      <c r="R33" s="46" t="s">
        <v>49</v>
      </c>
      <c r="S33" s="46" t="s">
        <v>51</v>
      </c>
      <c r="T33" s="46" t="s">
        <v>52</v>
      </c>
      <c r="U33" s="46" t="s">
        <v>73</v>
      </c>
      <c r="V33" s="46" t="s">
        <v>54</v>
      </c>
      <c r="W33" s="46" t="s">
        <v>90</v>
      </c>
      <c r="X33" s="46" t="s">
        <v>65</v>
      </c>
      <c r="Y33" s="46" t="s">
        <v>65</v>
      </c>
      <c r="Z33" s="46" t="s">
        <v>79</v>
      </c>
      <c r="AA33" s="46" t="s">
        <v>467</v>
      </c>
      <c r="AB33" s="46" t="s">
        <v>264</v>
      </c>
      <c r="AC33" s="46" t="s">
        <v>404</v>
      </c>
      <c r="AD33" s="46"/>
      <c r="AE33" s="46"/>
      <c r="AF33" s="46"/>
      <c r="AG33" s="47">
        <v>0</v>
      </c>
      <c r="AH33" s="47">
        <v>0</v>
      </c>
      <c r="AI33" s="47">
        <v>145200000</v>
      </c>
      <c r="AJ33" s="48">
        <v>1694000</v>
      </c>
      <c r="AK33" s="47">
        <v>2420000</v>
      </c>
      <c r="AL33" s="47">
        <v>145200000</v>
      </c>
      <c r="AM33" s="47">
        <v>1694000</v>
      </c>
      <c r="AN33" s="47">
        <v>2178000</v>
      </c>
      <c r="AO33" s="46" t="s">
        <v>579</v>
      </c>
      <c r="AP33" s="49">
        <v>145200000</v>
      </c>
      <c r="AQ33" s="49">
        <v>1694000</v>
      </c>
      <c r="AR33" s="49">
        <v>2194689.6551724137</v>
      </c>
      <c r="AS33" s="46" t="s">
        <v>579</v>
      </c>
      <c r="AT33" s="49">
        <v>152710344.82758611</v>
      </c>
      <c r="AU33" s="49">
        <v>1694000</v>
      </c>
      <c r="AV33" s="49">
        <v>2194689.6551724137</v>
      </c>
      <c r="AW33" s="49">
        <v>20036657.32</v>
      </c>
      <c r="AX33" s="49">
        <v>546</v>
      </c>
      <c r="AY33" s="49">
        <v>64867.610000000008</v>
      </c>
      <c r="AZ33" s="49">
        <v>137302.37</v>
      </c>
      <c r="BA33" s="49">
        <f t="shared" si="0"/>
        <v>202169.98</v>
      </c>
      <c r="BB33" s="49">
        <v>0</v>
      </c>
      <c r="BC33" s="49">
        <v>0</v>
      </c>
      <c r="BD33" s="49">
        <f t="shared" si="1"/>
        <v>0</v>
      </c>
      <c r="BE33" s="50">
        <v>0</v>
      </c>
      <c r="BF33" s="50">
        <v>0</v>
      </c>
      <c r="BG33" s="50">
        <v>0.1</v>
      </c>
      <c r="BH33" s="50">
        <v>0.1</v>
      </c>
      <c r="BI33" s="50">
        <v>0.1</v>
      </c>
      <c r="BJ33" s="50">
        <v>0.1</v>
      </c>
      <c r="BK33" s="50">
        <v>0.1</v>
      </c>
      <c r="BL33" s="50">
        <v>0.1</v>
      </c>
      <c r="BM33" s="50">
        <v>0.1</v>
      </c>
      <c r="BN33" s="50">
        <v>0.1</v>
      </c>
      <c r="BO33" s="50">
        <v>0.05</v>
      </c>
      <c r="BP33" s="50">
        <v>0.15000000000000002</v>
      </c>
      <c r="BQ33" s="51">
        <f t="shared" si="2"/>
        <v>1</v>
      </c>
      <c r="BR33" s="51">
        <f t="shared" si="3"/>
        <v>0.1</v>
      </c>
      <c r="BS33" s="52">
        <f t="shared" si="4"/>
        <v>217800</v>
      </c>
      <c r="BT33" s="52">
        <f t="shared" si="5"/>
        <v>217006.5573770492</v>
      </c>
      <c r="BU33" s="52">
        <f t="shared" si="6"/>
        <v>219468.96551724139</v>
      </c>
      <c r="BV33" s="52">
        <v>145200000</v>
      </c>
      <c r="BW33" s="52">
        <v>1694000</v>
      </c>
      <c r="BX33" s="52">
        <v>2170065.5737704919</v>
      </c>
      <c r="BY33" s="52">
        <v>112260000</v>
      </c>
      <c r="BZ33" s="52">
        <v>894000</v>
      </c>
      <c r="CA33" s="49">
        <f t="shared" si="7"/>
        <v>1262065.5737704919</v>
      </c>
      <c r="CB33" s="49">
        <f t="shared" si="20"/>
        <v>-908000</v>
      </c>
      <c r="CC33" s="49">
        <f t="shared" si="8"/>
        <v>-915934.42622950813</v>
      </c>
      <c r="CD33" s="52" t="s">
        <v>779</v>
      </c>
      <c r="CE33" s="52"/>
      <c r="CF33" s="52"/>
      <c r="CG33" s="52"/>
      <c r="CH33" s="52"/>
      <c r="CI33" s="52"/>
      <c r="CJ33" s="52"/>
      <c r="CK33" s="52"/>
      <c r="CL33" s="52"/>
      <c r="CM33" s="52"/>
      <c r="CN33" s="52">
        <f t="shared" si="9"/>
        <v>7954892.4600000009</v>
      </c>
      <c r="CO33" s="52">
        <f t="shared" si="10"/>
        <v>267</v>
      </c>
      <c r="CP33" s="52">
        <f t="shared" si="11"/>
        <v>26193.720000000008</v>
      </c>
      <c r="CQ33" s="49">
        <v>2776756.97</v>
      </c>
      <c r="CR33" s="49">
        <v>0</v>
      </c>
      <c r="CS33" s="49">
        <v>9091.26</v>
      </c>
      <c r="CT33" s="49">
        <v>12081764.859999999</v>
      </c>
      <c r="CU33" s="49">
        <v>279</v>
      </c>
      <c r="CV33" s="49">
        <v>38673.89</v>
      </c>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v>653400</v>
      </c>
      <c r="EB33" s="52">
        <v>651019.67213114747</v>
      </c>
      <c r="EC33" s="52"/>
      <c r="ED33" s="52"/>
      <c r="EE33" s="52"/>
      <c r="EF33" s="52">
        <f t="shared" si="12"/>
        <v>65340</v>
      </c>
      <c r="EG33" s="52">
        <f t="shared" si="13"/>
        <v>19460.283000000003</v>
      </c>
      <c r="EH33" s="52">
        <f t="shared" si="14"/>
        <v>65340</v>
      </c>
      <c r="EI33" s="52">
        <f t="shared" si="15"/>
        <v>7858.1160000000018</v>
      </c>
      <c r="EJ33" s="52">
        <f t="shared" si="16"/>
        <v>65101.96721311476</v>
      </c>
      <c r="EK33" s="50">
        <v>0</v>
      </c>
      <c r="EL33" s="50">
        <v>0</v>
      </c>
      <c r="EM33" s="50">
        <v>0.1</v>
      </c>
      <c r="EN33" s="50">
        <v>0.1</v>
      </c>
      <c r="EO33" s="50">
        <v>0.1</v>
      </c>
      <c r="EP33" s="50">
        <v>0.1</v>
      </c>
      <c r="EQ33" s="50">
        <v>0.1</v>
      </c>
      <c r="ER33" s="50">
        <v>0.1</v>
      </c>
      <c r="ES33" s="50">
        <v>0.1</v>
      </c>
      <c r="ET33" s="50">
        <v>0.1</v>
      </c>
      <c r="EU33" s="50">
        <v>0.05</v>
      </c>
      <c r="EV33" s="50">
        <v>0.15000000000000002</v>
      </c>
      <c r="EW33" s="50">
        <f t="shared" si="17"/>
        <v>0.1</v>
      </c>
      <c r="EX33" s="50">
        <f t="shared" si="18"/>
        <v>1</v>
      </c>
      <c r="EY33" s="49">
        <v>0</v>
      </c>
      <c r="EZ33" s="49">
        <v>0</v>
      </c>
      <c r="FA33" s="49">
        <v>217800</v>
      </c>
      <c r="FB33" s="49">
        <v>217800</v>
      </c>
      <c r="FC33" s="49">
        <v>217800</v>
      </c>
      <c r="FD33" s="49">
        <v>217800</v>
      </c>
      <c r="FE33" s="49">
        <v>217800</v>
      </c>
      <c r="FF33" s="49">
        <v>217800</v>
      </c>
      <c r="FG33" s="49">
        <v>217800</v>
      </c>
      <c r="FH33" s="49">
        <v>217800</v>
      </c>
      <c r="FI33" s="49">
        <v>108900</v>
      </c>
      <c r="FJ33" s="49">
        <v>326700.00000000006</v>
      </c>
      <c r="FK33" s="53">
        <v>0</v>
      </c>
      <c r="FL33" s="53">
        <v>0</v>
      </c>
      <c r="FM33" s="53">
        <v>65340</v>
      </c>
      <c r="FN33" s="53">
        <v>65340</v>
      </c>
      <c r="FO33" s="53">
        <v>65340</v>
      </c>
      <c r="FP33" s="53">
        <v>65340</v>
      </c>
      <c r="FQ33" s="53">
        <v>65340</v>
      </c>
      <c r="FR33" s="53">
        <v>65340</v>
      </c>
      <c r="FS33" s="53">
        <v>65340</v>
      </c>
      <c r="FT33" s="53">
        <v>65340</v>
      </c>
      <c r="FU33" s="53">
        <v>32670</v>
      </c>
      <c r="FV33" s="53">
        <v>98010.000000000015</v>
      </c>
    </row>
    <row r="34" spans="1:178" ht="15" customHeight="1" x14ac:dyDescent="0.25">
      <c r="A34" s="8" t="s">
        <v>580</v>
      </c>
      <c r="B34" s="8" t="s">
        <v>581</v>
      </c>
      <c r="C34" s="34" t="s">
        <v>789</v>
      </c>
      <c r="D34" s="34" t="s">
        <v>789</v>
      </c>
      <c r="E34" s="34" t="s">
        <v>796</v>
      </c>
      <c r="F34" s="8" t="s">
        <v>55</v>
      </c>
      <c r="G34" s="8" t="s">
        <v>56</v>
      </c>
      <c r="H34" s="8" t="s">
        <v>47</v>
      </c>
      <c r="I34" s="8" t="s">
        <v>464</v>
      </c>
      <c r="J34" s="8" t="s">
        <v>502</v>
      </c>
      <c r="K34" s="8" t="s">
        <v>110</v>
      </c>
      <c r="L34" s="8">
        <v>13204</v>
      </c>
      <c r="M34" s="8">
        <v>132</v>
      </c>
      <c r="N34" s="8" t="s">
        <v>48</v>
      </c>
      <c r="O34" s="8" t="s">
        <v>40</v>
      </c>
      <c r="P34" s="8" t="s">
        <v>40</v>
      </c>
      <c r="Q34" s="8" t="s">
        <v>40</v>
      </c>
      <c r="R34" s="8" t="s">
        <v>49</v>
      </c>
      <c r="S34" s="8" t="s">
        <v>51</v>
      </c>
      <c r="T34" s="8" t="s">
        <v>52</v>
      </c>
      <c r="U34" s="8" t="s">
        <v>73</v>
      </c>
      <c r="V34" s="8" t="s">
        <v>54</v>
      </c>
      <c r="W34" s="8" t="s">
        <v>114</v>
      </c>
      <c r="X34" s="8" t="s">
        <v>65</v>
      </c>
      <c r="Y34" s="8" t="s">
        <v>65</v>
      </c>
      <c r="Z34" s="8" t="s">
        <v>79</v>
      </c>
      <c r="AA34" s="8" t="s">
        <v>467</v>
      </c>
      <c r="AB34" s="8" t="s">
        <v>264</v>
      </c>
      <c r="AC34" s="8" t="s">
        <v>582</v>
      </c>
      <c r="AD34" s="8"/>
      <c r="AE34" s="8"/>
      <c r="AF34" s="8"/>
      <c r="AG34" s="9">
        <v>0</v>
      </c>
      <c r="AH34" s="9">
        <v>0</v>
      </c>
      <c r="AI34" s="9">
        <v>4800000</v>
      </c>
      <c r="AJ34" s="10">
        <v>56000</v>
      </c>
      <c r="AK34" s="9">
        <v>80000</v>
      </c>
      <c r="AL34" s="9">
        <v>4800000</v>
      </c>
      <c r="AM34" s="9">
        <v>56000</v>
      </c>
      <c r="AN34" s="9">
        <v>72000</v>
      </c>
      <c r="AO34" s="8" t="s">
        <v>540</v>
      </c>
      <c r="AP34" s="11">
        <v>4800000</v>
      </c>
      <c r="AQ34" s="11">
        <v>56000</v>
      </c>
      <c r="AR34" s="11">
        <v>72551.724137931044</v>
      </c>
      <c r="AS34" s="8" t="s">
        <v>505</v>
      </c>
      <c r="AT34" s="11">
        <v>5048275.8620689688</v>
      </c>
      <c r="AU34" s="11">
        <v>56000</v>
      </c>
      <c r="AV34" s="11">
        <v>72551.724137931044</v>
      </c>
      <c r="AW34" s="11">
        <v>0</v>
      </c>
      <c r="AX34" s="11">
        <v>0</v>
      </c>
      <c r="AY34" s="11">
        <v>0</v>
      </c>
      <c r="AZ34" s="11">
        <v>0</v>
      </c>
      <c r="BA34" s="11">
        <f t="shared" si="0"/>
        <v>0</v>
      </c>
      <c r="BB34" s="11">
        <v>0</v>
      </c>
      <c r="BC34" s="11">
        <v>0</v>
      </c>
      <c r="BD34" s="11">
        <f t="shared" si="1"/>
        <v>0</v>
      </c>
      <c r="BE34" s="12">
        <v>0</v>
      </c>
      <c r="BF34" s="12">
        <v>0.05</v>
      </c>
      <c r="BG34" s="12">
        <v>0.1</v>
      </c>
      <c r="BH34" s="12">
        <v>0.1</v>
      </c>
      <c r="BI34" s="12">
        <v>0.1</v>
      </c>
      <c r="BJ34" s="12">
        <v>0.1</v>
      </c>
      <c r="BK34" s="12">
        <v>0.1</v>
      </c>
      <c r="BL34" s="12">
        <v>0.1</v>
      </c>
      <c r="BM34" s="12">
        <v>0.1</v>
      </c>
      <c r="BN34" s="12">
        <v>0.1</v>
      </c>
      <c r="BO34" s="12">
        <v>0.1</v>
      </c>
      <c r="BP34" s="12">
        <v>0.05</v>
      </c>
      <c r="BQ34" s="23">
        <f t="shared" si="2"/>
        <v>0.99999999999999989</v>
      </c>
      <c r="BR34" s="23">
        <f t="shared" si="3"/>
        <v>0.15000000000000002</v>
      </c>
      <c r="BS34" s="24">
        <f t="shared" si="4"/>
        <v>10800.000000000002</v>
      </c>
      <c r="BT34" s="24">
        <f t="shared" si="5"/>
        <v>10760.655737704919</v>
      </c>
      <c r="BU34" s="24">
        <f t="shared" si="6"/>
        <v>10882.758620689658</v>
      </c>
      <c r="BV34" s="24">
        <v>4800000</v>
      </c>
      <c r="BW34" s="24">
        <v>56000</v>
      </c>
      <c r="BX34" s="24">
        <v>71737.704918032789</v>
      </c>
      <c r="BY34" s="29">
        <v>0</v>
      </c>
      <c r="BZ34" s="29">
        <v>0</v>
      </c>
      <c r="CA34" s="30">
        <f t="shared" si="7"/>
        <v>0</v>
      </c>
      <c r="CB34" s="30">
        <f t="shared" si="20"/>
        <v>-71737.704918032789</v>
      </c>
      <c r="CC34" s="30">
        <f t="shared" si="8"/>
        <v>-72000</v>
      </c>
      <c r="CD34" s="29" t="s">
        <v>780</v>
      </c>
      <c r="CE34" s="24"/>
      <c r="CF34" s="24"/>
      <c r="CG34" s="24"/>
      <c r="CH34" s="24"/>
      <c r="CI34" s="24"/>
      <c r="CJ34" s="24"/>
      <c r="CK34" s="24"/>
      <c r="CL34" s="24"/>
      <c r="CM34" s="24"/>
      <c r="CN34" s="24">
        <f t="shared" si="9"/>
        <v>0</v>
      </c>
      <c r="CO34" s="24">
        <f t="shared" si="10"/>
        <v>0</v>
      </c>
      <c r="CP34" s="24">
        <f t="shared" si="11"/>
        <v>0</v>
      </c>
      <c r="CQ34" s="11">
        <v>0</v>
      </c>
      <c r="CR34" s="11">
        <v>0</v>
      </c>
      <c r="CS34" s="11">
        <v>0</v>
      </c>
      <c r="CT34" s="11">
        <v>0</v>
      </c>
      <c r="CU34" s="11">
        <v>0</v>
      </c>
      <c r="CV34" s="11">
        <v>0</v>
      </c>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v>21600</v>
      </c>
      <c r="EB34" s="24">
        <v>21521.311475409835</v>
      </c>
      <c r="EC34" s="24"/>
      <c r="ED34" s="24"/>
      <c r="EE34" s="24"/>
      <c r="EF34" s="24">
        <f t="shared" si="12"/>
        <v>3240</v>
      </c>
      <c r="EG34" s="24">
        <f t="shared" si="13"/>
        <v>0</v>
      </c>
      <c r="EH34" s="24">
        <f t="shared" si="14"/>
        <v>2160</v>
      </c>
      <c r="EI34" s="24">
        <f t="shared" si="15"/>
        <v>0</v>
      </c>
      <c r="EJ34" s="24">
        <f t="shared" si="16"/>
        <v>3228.1967213114758</v>
      </c>
      <c r="EK34" s="12">
        <v>0</v>
      </c>
      <c r="EL34" s="12">
        <v>0.05</v>
      </c>
      <c r="EM34" s="12">
        <v>0.1</v>
      </c>
      <c r="EN34" s="12">
        <v>0.1</v>
      </c>
      <c r="EO34" s="12">
        <v>0.1</v>
      </c>
      <c r="EP34" s="12">
        <v>0.1</v>
      </c>
      <c r="EQ34" s="12">
        <v>0.1</v>
      </c>
      <c r="ER34" s="12">
        <v>0.1</v>
      </c>
      <c r="ES34" s="12">
        <v>0.1</v>
      </c>
      <c r="ET34" s="12">
        <v>0.1</v>
      </c>
      <c r="EU34" s="12">
        <v>0.1</v>
      </c>
      <c r="EV34" s="12">
        <v>0.05</v>
      </c>
      <c r="EW34" s="12">
        <f t="shared" si="17"/>
        <v>0.15000000000000002</v>
      </c>
      <c r="EX34" s="12">
        <f t="shared" si="18"/>
        <v>0.99999999999999989</v>
      </c>
      <c r="EY34" s="11">
        <v>0</v>
      </c>
      <c r="EZ34" s="11">
        <v>3600</v>
      </c>
      <c r="FA34" s="11">
        <v>7200</v>
      </c>
      <c r="FB34" s="11">
        <v>7200</v>
      </c>
      <c r="FC34" s="11">
        <v>7200</v>
      </c>
      <c r="FD34" s="11">
        <v>7200</v>
      </c>
      <c r="FE34" s="11">
        <v>7200</v>
      </c>
      <c r="FF34" s="11">
        <v>7200</v>
      </c>
      <c r="FG34" s="11">
        <v>7200</v>
      </c>
      <c r="FH34" s="11">
        <v>7200</v>
      </c>
      <c r="FI34" s="11">
        <v>7200</v>
      </c>
      <c r="FJ34" s="11">
        <v>3600</v>
      </c>
      <c r="FK34" s="13">
        <v>0</v>
      </c>
      <c r="FL34" s="13">
        <v>1080</v>
      </c>
      <c r="FM34" s="13">
        <v>2160</v>
      </c>
      <c r="FN34" s="13">
        <v>2160</v>
      </c>
      <c r="FO34" s="13">
        <v>2160</v>
      </c>
      <c r="FP34" s="13">
        <v>2160</v>
      </c>
      <c r="FQ34" s="13">
        <v>2160</v>
      </c>
      <c r="FR34" s="13">
        <v>2160</v>
      </c>
      <c r="FS34" s="13">
        <v>2160</v>
      </c>
      <c r="FT34" s="13">
        <v>2160</v>
      </c>
      <c r="FU34" s="13">
        <v>2160</v>
      </c>
      <c r="FV34" s="13">
        <v>1080</v>
      </c>
    </row>
    <row r="35" spans="1:178" ht="15" customHeight="1" x14ac:dyDescent="0.25">
      <c r="A35" s="8" t="s">
        <v>583</v>
      </c>
      <c r="B35" s="8" t="s">
        <v>584</v>
      </c>
      <c r="C35" s="34" t="s">
        <v>789</v>
      </c>
      <c r="D35" s="34" t="s">
        <v>789</v>
      </c>
      <c r="E35" s="34" t="s">
        <v>795</v>
      </c>
      <c r="F35" s="8" t="s">
        <v>55</v>
      </c>
      <c r="G35" s="8" t="s">
        <v>56</v>
      </c>
      <c r="H35" s="8" t="s">
        <v>47</v>
      </c>
      <c r="I35" s="8" t="s">
        <v>464</v>
      </c>
      <c r="J35" s="8" t="s">
        <v>494</v>
      </c>
      <c r="K35" s="8" t="s">
        <v>495</v>
      </c>
      <c r="L35" s="8">
        <v>13204</v>
      </c>
      <c r="M35" s="8">
        <v>132</v>
      </c>
      <c r="N35" s="8" t="s">
        <v>48</v>
      </c>
      <c r="O35" s="8" t="s">
        <v>40</v>
      </c>
      <c r="P35" s="8" t="s">
        <v>40</v>
      </c>
      <c r="Q35" s="8" t="s">
        <v>40</v>
      </c>
      <c r="R35" s="8" t="s">
        <v>49</v>
      </c>
      <c r="S35" s="8" t="s">
        <v>51</v>
      </c>
      <c r="T35" s="8" t="s">
        <v>52</v>
      </c>
      <c r="U35" s="8" t="s">
        <v>73</v>
      </c>
      <c r="V35" s="8" t="s">
        <v>54</v>
      </c>
      <c r="W35" s="8" t="s">
        <v>121</v>
      </c>
      <c r="X35" s="8" t="s">
        <v>65</v>
      </c>
      <c r="Y35" s="8" t="s">
        <v>65</v>
      </c>
      <c r="Z35" s="8" t="s">
        <v>79</v>
      </c>
      <c r="AA35" s="8" t="s">
        <v>467</v>
      </c>
      <c r="AB35" s="8" t="s">
        <v>264</v>
      </c>
      <c r="AC35" s="8" t="s">
        <v>288</v>
      </c>
      <c r="AD35" s="8"/>
      <c r="AE35" s="8"/>
      <c r="AF35" s="8"/>
      <c r="AG35" s="9">
        <v>0</v>
      </c>
      <c r="AH35" s="9">
        <v>0</v>
      </c>
      <c r="AI35" s="9">
        <v>90000000</v>
      </c>
      <c r="AJ35" s="10">
        <v>1050000</v>
      </c>
      <c r="AK35" s="9">
        <v>1500000</v>
      </c>
      <c r="AL35" s="9">
        <v>90000000</v>
      </c>
      <c r="AM35" s="9">
        <v>1050000</v>
      </c>
      <c r="AN35" s="9">
        <v>1350000</v>
      </c>
      <c r="AO35" s="8" t="s">
        <v>585</v>
      </c>
      <c r="AP35" s="11">
        <v>90000000</v>
      </c>
      <c r="AQ35" s="11">
        <v>1050000</v>
      </c>
      <c r="AR35" s="11">
        <v>1360344.8275862068</v>
      </c>
      <c r="AS35" s="8" t="s">
        <v>497</v>
      </c>
      <c r="AT35" s="11">
        <v>94655172.413793117</v>
      </c>
      <c r="AU35" s="11">
        <v>1050000</v>
      </c>
      <c r="AV35" s="11">
        <v>1360344.8275862068</v>
      </c>
      <c r="AW35" s="11">
        <v>8072864</v>
      </c>
      <c r="AX35" s="11">
        <v>436</v>
      </c>
      <c r="AY35" s="11">
        <v>26399.88</v>
      </c>
      <c r="AZ35" s="11">
        <v>292806.68</v>
      </c>
      <c r="BA35" s="11">
        <f t="shared" si="0"/>
        <v>319206.56</v>
      </c>
      <c r="BB35" s="11">
        <v>0</v>
      </c>
      <c r="BC35" s="11">
        <v>0</v>
      </c>
      <c r="BD35" s="11">
        <f t="shared" si="1"/>
        <v>0</v>
      </c>
      <c r="BE35" s="12">
        <v>0.02</v>
      </c>
      <c r="BF35" s="12">
        <v>0.02</v>
      </c>
      <c r="BG35" s="12">
        <v>2.9999999999999995E-2</v>
      </c>
      <c r="BH35" s="12">
        <v>2.9999999999999995E-2</v>
      </c>
      <c r="BI35" s="12">
        <v>5.000000000000001E-2</v>
      </c>
      <c r="BJ35" s="12">
        <v>5.000000000000001E-2</v>
      </c>
      <c r="BK35" s="12">
        <v>0.10000000000000002</v>
      </c>
      <c r="BL35" s="12">
        <v>0.10000000000000002</v>
      </c>
      <c r="BM35" s="12">
        <v>0.10000000000000002</v>
      </c>
      <c r="BN35" s="12">
        <v>0.20000000000000004</v>
      </c>
      <c r="BO35" s="12">
        <v>0.20000000000000004</v>
      </c>
      <c r="BP35" s="12">
        <v>9.9999999999999756E-2</v>
      </c>
      <c r="BQ35" s="23">
        <f t="shared" si="2"/>
        <v>1</v>
      </c>
      <c r="BR35" s="23">
        <f t="shared" si="3"/>
        <v>6.9999999999999993E-2</v>
      </c>
      <c r="BS35" s="24">
        <f t="shared" si="4"/>
        <v>94499.999999999985</v>
      </c>
      <c r="BT35" s="24">
        <f t="shared" si="5"/>
        <v>94155.737704918021</v>
      </c>
      <c r="BU35" s="24">
        <f t="shared" si="6"/>
        <v>95224.137931034464</v>
      </c>
      <c r="BV35" s="24">
        <v>90000000</v>
      </c>
      <c r="BW35" s="24">
        <v>1050000</v>
      </c>
      <c r="BX35" s="24">
        <v>1345081.9672131147</v>
      </c>
      <c r="BY35" s="29">
        <v>90000000</v>
      </c>
      <c r="BZ35" s="29">
        <v>1050000</v>
      </c>
      <c r="CA35" s="30">
        <f t="shared" si="7"/>
        <v>1345081.9672131147</v>
      </c>
      <c r="CB35" s="30">
        <f t="shared" si="20"/>
        <v>0</v>
      </c>
      <c r="CC35" s="30">
        <f t="shared" si="8"/>
        <v>-4918.0327868852764</v>
      </c>
      <c r="CD35" s="29"/>
      <c r="CE35" s="24"/>
      <c r="CF35" s="24"/>
      <c r="CG35" s="24"/>
      <c r="CH35" s="24"/>
      <c r="CI35" s="24"/>
      <c r="CJ35" s="24"/>
      <c r="CK35" s="24"/>
      <c r="CL35" s="24"/>
      <c r="CM35" s="24"/>
      <c r="CN35" s="24">
        <f t="shared" si="9"/>
        <v>3984592</v>
      </c>
      <c r="CO35" s="24">
        <f t="shared" si="10"/>
        <v>213</v>
      </c>
      <c r="CP35" s="24">
        <f t="shared" si="11"/>
        <v>13188.03</v>
      </c>
      <c r="CQ35" s="11">
        <v>0</v>
      </c>
      <c r="CR35" s="11">
        <v>0</v>
      </c>
      <c r="CS35" s="11">
        <v>0</v>
      </c>
      <c r="CT35" s="11">
        <v>4088272</v>
      </c>
      <c r="CU35" s="11">
        <v>223</v>
      </c>
      <c r="CV35" s="11">
        <v>13211.85</v>
      </c>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v>404999.99999999988</v>
      </c>
      <c r="EB35" s="24">
        <v>403524.59016393439</v>
      </c>
      <c r="EC35" s="24"/>
      <c r="ED35" s="24"/>
      <c r="EE35" s="24"/>
      <c r="EF35" s="24">
        <f t="shared" si="12"/>
        <v>28349.999999999993</v>
      </c>
      <c r="EG35" s="24">
        <f t="shared" si="13"/>
        <v>7919.9639999999999</v>
      </c>
      <c r="EH35" s="24">
        <f t="shared" si="14"/>
        <v>12149.999999999995</v>
      </c>
      <c r="EI35" s="24">
        <f t="shared" si="15"/>
        <v>3956.4090000000001</v>
      </c>
      <c r="EJ35" s="24">
        <f t="shared" si="16"/>
        <v>28246.721311475405</v>
      </c>
      <c r="EK35" s="12">
        <v>0.02</v>
      </c>
      <c r="EL35" s="12">
        <v>0.02</v>
      </c>
      <c r="EM35" s="12">
        <v>2.9999999999999995E-2</v>
      </c>
      <c r="EN35" s="12">
        <v>2.9999999999999995E-2</v>
      </c>
      <c r="EO35" s="12">
        <v>5.000000000000001E-2</v>
      </c>
      <c r="EP35" s="12">
        <v>5.000000000000001E-2</v>
      </c>
      <c r="EQ35" s="12">
        <v>0.10000000000000002</v>
      </c>
      <c r="ER35" s="12">
        <v>0.10000000000000002</v>
      </c>
      <c r="ES35" s="12">
        <v>0.10000000000000002</v>
      </c>
      <c r="ET35" s="12">
        <v>0.20000000000000004</v>
      </c>
      <c r="EU35" s="12">
        <v>0.20000000000000004</v>
      </c>
      <c r="EV35" s="12">
        <v>9.9999999999999756E-2</v>
      </c>
      <c r="EW35" s="12">
        <f t="shared" si="17"/>
        <v>6.9999999999999993E-2</v>
      </c>
      <c r="EX35" s="12">
        <f t="shared" si="18"/>
        <v>1</v>
      </c>
      <c r="EY35" s="11">
        <v>27000</v>
      </c>
      <c r="EZ35" s="11">
        <v>27000</v>
      </c>
      <c r="FA35" s="11">
        <v>40499.999999999993</v>
      </c>
      <c r="FB35" s="11">
        <v>40499.999999999993</v>
      </c>
      <c r="FC35" s="11">
        <v>67500.000000000015</v>
      </c>
      <c r="FD35" s="11">
        <v>67500.000000000015</v>
      </c>
      <c r="FE35" s="11">
        <v>135000.00000000003</v>
      </c>
      <c r="FF35" s="11">
        <v>135000.00000000003</v>
      </c>
      <c r="FG35" s="11">
        <v>135000.00000000003</v>
      </c>
      <c r="FH35" s="11">
        <v>270000.00000000006</v>
      </c>
      <c r="FI35" s="11">
        <v>270000.00000000006</v>
      </c>
      <c r="FJ35" s="11">
        <v>134999.99999999968</v>
      </c>
      <c r="FK35" s="13">
        <v>8099.9999999999982</v>
      </c>
      <c r="FL35" s="13">
        <v>8099.9999999999982</v>
      </c>
      <c r="FM35" s="13">
        <v>12149.999999999995</v>
      </c>
      <c r="FN35" s="13">
        <v>12149.999999999995</v>
      </c>
      <c r="FO35" s="13">
        <v>20249.999999999996</v>
      </c>
      <c r="FP35" s="13">
        <v>20249.999999999996</v>
      </c>
      <c r="FQ35" s="13">
        <v>40499.999999999993</v>
      </c>
      <c r="FR35" s="13">
        <v>40499.999999999993</v>
      </c>
      <c r="FS35" s="13">
        <v>40499.999999999993</v>
      </c>
      <c r="FT35" s="13">
        <v>80999.999999999985</v>
      </c>
      <c r="FU35" s="13">
        <v>80999.999999999985</v>
      </c>
      <c r="FV35" s="13">
        <v>40499.999999999891</v>
      </c>
    </row>
    <row r="36" spans="1:178" ht="15" customHeight="1" x14ac:dyDescent="0.25">
      <c r="A36" s="8" t="s">
        <v>586</v>
      </c>
      <c r="B36" s="8" t="s">
        <v>587</v>
      </c>
      <c r="C36" s="34" t="s">
        <v>789</v>
      </c>
      <c r="D36" s="34" t="s">
        <v>789</v>
      </c>
      <c r="E36" s="34" t="s">
        <v>794</v>
      </c>
      <c r="F36" s="8" t="s">
        <v>55</v>
      </c>
      <c r="G36" s="8" t="s">
        <v>56</v>
      </c>
      <c r="H36" s="8" t="s">
        <v>47</v>
      </c>
      <c r="I36" s="8" t="s">
        <v>464</v>
      </c>
      <c r="J36" s="8" t="s">
        <v>487</v>
      </c>
      <c r="K36" s="8" t="s">
        <v>489</v>
      </c>
      <c r="L36" s="8">
        <v>13204</v>
      </c>
      <c r="M36" s="8">
        <v>132</v>
      </c>
      <c r="N36" s="8" t="s">
        <v>48</v>
      </c>
      <c r="O36" s="8" t="s">
        <v>40</v>
      </c>
      <c r="P36" s="8" t="s">
        <v>40</v>
      </c>
      <c r="Q36" s="8" t="s">
        <v>40</v>
      </c>
      <c r="R36" s="8" t="s">
        <v>49</v>
      </c>
      <c r="S36" s="8" t="s">
        <v>51</v>
      </c>
      <c r="T36" s="8" t="s">
        <v>52</v>
      </c>
      <c r="U36" s="8" t="s">
        <v>73</v>
      </c>
      <c r="V36" s="8" t="s">
        <v>54</v>
      </c>
      <c r="W36" s="8" t="s">
        <v>114</v>
      </c>
      <c r="X36" s="8" t="s">
        <v>65</v>
      </c>
      <c r="Y36" s="8" t="s">
        <v>65</v>
      </c>
      <c r="Z36" s="8" t="s">
        <v>79</v>
      </c>
      <c r="AA36" s="8" t="s">
        <v>467</v>
      </c>
      <c r="AB36" s="8" t="s">
        <v>264</v>
      </c>
      <c r="AC36" s="8" t="s">
        <v>588</v>
      </c>
      <c r="AD36" s="8"/>
      <c r="AE36" s="8"/>
      <c r="AF36" s="8"/>
      <c r="AG36" s="9">
        <v>0</v>
      </c>
      <c r="AH36" s="9">
        <v>0</v>
      </c>
      <c r="AI36" s="9">
        <v>24000000</v>
      </c>
      <c r="AJ36" s="10">
        <v>280000</v>
      </c>
      <c r="AK36" s="9">
        <v>400000</v>
      </c>
      <c r="AL36" s="9">
        <v>24000000</v>
      </c>
      <c r="AM36" s="9">
        <v>280000</v>
      </c>
      <c r="AN36" s="9">
        <v>360000</v>
      </c>
      <c r="AO36" s="8" t="s">
        <v>589</v>
      </c>
      <c r="AP36" s="11">
        <v>24000000</v>
      </c>
      <c r="AQ36" s="11">
        <v>280000</v>
      </c>
      <c r="AR36" s="11">
        <v>362758.62068965519</v>
      </c>
      <c r="AS36" s="8" t="s">
        <v>491</v>
      </c>
      <c r="AT36" s="11">
        <v>25241379.310344834</v>
      </c>
      <c r="AU36" s="11">
        <v>257777.77777777778</v>
      </c>
      <c r="AV36" s="11">
        <v>340536.39846743294</v>
      </c>
      <c r="AW36" s="11">
        <v>0</v>
      </c>
      <c r="AX36" s="11">
        <v>0</v>
      </c>
      <c r="AY36" s="11">
        <v>0</v>
      </c>
      <c r="AZ36" s="11">
        <v>0</v>
      </c>
      <c r="BA36" s="11">
        <f t="shared" si="0"/>
        <v>0</v>
      </c>
      <c r="BB36" s="11">
        <v>0</v>
      </c>
      <c r="BC36" s="11">
        <v>0</v>
      </c>
      <c r="BD36" s="11">
        <f t="shared" si="1"/>
        <v>0</v>
      </c>
      <c r="BE36" s="12">
        <v>0</v>
      </c>
      <c r="BF36" s="12">
        <v>0</v>
      </c>
      <c r="BG36" s="12">
        <v>0.15</v>
      </c>
      <c r="BH36" s="12">
        <v>0.15</v>
      </c>
      <c r="BI36" s="12">
        <v>0.15</v>
      </c>
      <c r="BJ36" s="12">
        <v>0.25</v>
      </c>
      <c r="BK36" s="12">
        <v>0.2</v>
      </c>
      <c r="BL36" s="12">
        <v>0.1</v>
      </c>
      <c r="BM36" s="12">
        <v>0</v>
      </c>
      <c r="BN36" s="12">
        <v>0</v>
      </c>
      <c r="BO36" s="12">
        <v>0</v>
      </c>
      <c r="BP36" s="12">
        <v>0</v>
      </c>
      <c r="BQ36" s="23">
        <f t="shared" si="2"/>
        <v>0.99999999999999989</v>
      </c>
      <c r="BR36" s="23">
        <f t="shared" si="3"/>
        <v>0.15</v>
      </c>
      <c r="BS36" s="24">
        <f t="shared" si="4"/>
        <v>54000</v>
      </c>
      <c r="BT36" s="24">
        <f t="shared" si="5"/>
        <v>53803.278688524595</v>
      </c>
      <c r="BU36" s="24">
        <f t="shared" si="6"/>
        <v>51080.45977011494</v>
      </c>
      <c r="BV36" s="24">
        <v>24000000</v>
      </c>
      <c r="BW36" s="24">
        <v>280000</v>
      </c>
      <c r="BX36" s="24">
        <v>358688.52459016396</v>
      </c>
      <c r="BY36" s="29">
        <v>24000000</v>
      </c>
      <c r="BZ36" s="29">
        <v>280000</v>
      </c>
      <c r="CA36" s="30">
        <f t="shared" si="7"/>
        <v>358688.52459016396</v>
      </c>
      <c r="CB36" s="30">
        <f t="shared" si="20"/>
        <v>0</v>
      </c>
      <c r="CC36" s="30">
        <f t="shared" si="8"/>
        <v>-1311.4754098360427</v>
      </c>
      <c r="CD36" s="29"/>
      <c r="CE36" s="24"/>
      <c r="CF36" s="24"/>
      <c r="CG36" s="24"/>
      <c r="CH36" s="24"/>
      <c r="CI36" s="24"/>
      <c r="CJ36" s="24"/>
      <c r="CK36" s="24"/>
      <c r="CL36" s="24"/>
      <c r="CM36" s="24"/>
      <c r="CN36" s="24">
        <f t="shared" si="9"/>
        <v>0</v>
      </c>
      <c r="CO36" s="24">
        <f t="shared" si="10"/>
        <v>0</v>
      </c>
      <c r="CP36" s="24">
        <f t="shared" si="11"/>
        <v>0</v>
      </c>
      <c r="CQ36" s="11">
        <v>0</v>
      </c>
      <c r="CR36" s="11">
        <v>0</v>
      </c>
      <c r="CS36" s="11">
        <v>0</v>
      </c>
      <c r="CT36" s="11">
        <v>0</v>
      </c>
      <c r="CU36" s="11">
        <v>0</v>
      </c>
      <c r="CV36" s="11">
        <v>0</v>
      </c>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v>108000</v>
      </c>
      <c r="EB36" s="24">
        <v>107606.55737704918</v>
      </c>
      <c r="EC36" s="24"/>
      <c r="ED36" s="24"/>
      <c r="EE36" s="24"/>
      <c r="EF36" s="24">
        <f t="shared" si="12"/>
        <v>16200</v>
      </c>
      <c r="EG36" s="24">
        <f t="shared" si="13"/>
        <v>0</v>
      </c>
      <c r="EH36" s="24">
        <f t="shared" si="14"/>
        <v>16200</v>
      </c>
      <c r="EI36" s="24">
        <f t="shared" si="15"/>
        <v>0</v>
      </c>
      <c r="EJ36" s="24">
        <f t="shared" si="16"/>
        <v>16140.983606557378</v>
      </c>
      <c r="EK36" s="12">
        <v>0</v>
      </c>
      <c r="EL36" s="12">
        <v>0</v>
      </c>
      <c r="EM36" s="12">
        <v>0.15</v>
      </c>
      <c r="EN36" s="12">
        <v>0.15</v>
      </c>
      <c r="EO36" s="12">
        <v>0.15</v>
      </c>
      <c r="EP36" s="12">
        <v>0.25</v>
      </c>
      <c r="EQ36" s="12">
        <v>0.2</v>
      </c>
      <c r="ER36" s="12">
        <v>0.1</v>
      </c>
      <c r="ES36" s="12">
        <v>0</v>
      </c>
      <c r="ET36" s="12">
        <v>0</v>
      </c>
      <c r="EU36" s="12">
        <v>0</v>
      </c>
      <c r="EV36" s="12">
        <v>0</v>
      </c>
      <c r="EW36" s="12">
        <f t="shared" si="17"/>
        <v>0.15</v>
      </c>
      <c r="EX36" s="12">
        <f t="shared" si="18"/>
        <v>0.99999999999999989</v>
      </c>
      <c r="EY36" s="11">
        <v>0</v>
      </c>
      <c r="EZ36" s="11">
        <v>0</v>
      </c>
      <c r="FA36" s="11">
        <v>54000</v>
      </c>
      <c r="FB36" s="11">
        <v>54000</v>
      </c>
      <c r="FC36" s="11">
        <v>54000</v>
      </c>
      <c r="FD36" s="11">
        <v>90000</v>
      </c>
      <c r="FE36" s="11">
        <v>72000</v>
      </c>
      <c r="FF36" s="11">
        <v>36000</v>
      </c>
      <c r="FG36" s="11">
        <v>0</v>
      </c>
      <c r="FH36" s="11">
        <v>0</v>
      </c>
      <c r="FI36" s="11">
        <v>0</v>
      </c>
      <c r="FJ36" s="11">
        <v>0</v>
      </c>
      <c r="FK36" s="13">
        <v>0</v>
      </c>
      <c r="FL36" s="13">
        <v>0</v>
      </c>
      <c r="FM36" s="13">
        <v>16200</v>
      </c>
      <c r="FN36" s="13">
        <v>16200</v>
      </c>
      <c r="FO36" s="13">
        <v>16200</v>
      </c>
      <c r="FP36" s="13">
        <v>27000</v>
      </c>
      <c r="FQ36" s="13">
        <v>21600</v>
      </c>
      <c r="FR36" s="13">
        <v>10800</v>
      </c>
      <c r="FS36" s="13">
        <v>0</v>
      </c>
      <c r="FT36" s="13">
        <v>0</v>
      </c>
      <c r="FU36" s="13">
        <v>0</v>
      </c>
      <c r="FV36" s="13">
        <v>0</v>
      </c>
    </row>
    <row r="37" spans="1:178" ht="15" customHeight="1" x14ac:dyDescent="0.25">
      <c r="A37" s="8" t="s">
        <v>590</v>
      </c>
      <c r="B37" s="8" t="s">
        <v>591</v>
      </c>
      <c r="C37" s="34" t="s">
        <v>789</v>
      </c>
      <c r="D37" s="34" t="s">
        <v>789</v>
      </c>
      <c r="E37" s="34" t="s">
        <v>798</v>
      </c>
      <c r="F37" s="8" t="s">
        <v>55</v>
      </c>
      <c r="G37" s="8" t="s">
        <v>56</v>
      </c>
      <c r="H37" s="8" t="s">
        <v>47</v>
      </c>
      <c r="I37" s="8" t="s">
        <v>464</v>
      </c>
      <c r="J37" s="8" t="s">
        <v>590</v>
      </c>
      <c r="K37" s="8" t="s">
        <v>591</v>
      </c>
      <c r="L37" s="8">
        <v>13204</v>
      </c>
      <c r="M37" s="8">
        <v>132</v>
      </c>
      <c r="N37" s="8" t="s">
        <v>48</v>
      </c>
      <c r="O37" s="8" t="s">
        <v>40</v>
      </c>
      <c r="P37" s="8" t="s">
        <v>40</v>
      </c>
      <c r="Q37" s="8" t="s">
        <v>40</v>
      </c>
      <c r="R37" s="8" t="s">
        <v>49</v>
      </c>
      <c r="S37" s="8" t="s">
        <v>51</v>
      </c>
      <c r="T37" s="8" t="s">
        <v>52</v>
      </c>
      <c r="U37" s="8" t="s">
        <v>73</v>
      </c>
      <c r="V37" s="8" t="s">
        <v>54</v>
      </c>
      <c r="W37" s="8" t="s">
        <v>90</v>
      </c>
      <c r="X37" s="8" t="s">
        <v>65</v>
      </c>
      <c r="Y37" s="8" t="s">
        <v>65</v>
      </c>
      <c r="Z37" s="8" t="s">
        <v>79</v>
      </c>
      <c r="AA37" s="8" t="s">
        <v>467</v>
      </c>
      <c r="AB37" s="8" t="s">
        <v>264</v>
      </c>
      <c r="AC37" s="8" t="s">
        <v>592</v>
      </c>
      <c r="AD37" s="8"/>
      <c r="AE37" s="8"/>
      <c r="AF37" s="8"/>
      <c r="AG37" s="9">
        <v>0</v>
      </c>
      <c r="AH37" s="9">
        <v>0</v>
      </c>
      <c r="AI37" s="9">
        <v>30000000</v>
      </c>
      <c r="AJ37" s="10">
        <v>350000</v>
      </c>
      <c r="AK37" s="9">
        <v>500000</v>
      </c>
      <c r="AL37" s="9">
        <v>30000000</v>
      </c>
      <c r="AM37" s="9">
        <v>350000</v>
      </c>
      <c r="AN37" s="9">
        <v>450000</v>
      </c>
      <c r="AO37" s="8" t="s">
        <v>593</v>
      </c>
      <c r="AP37" s="11">
        <v>30000000</v>
      </c>
      <c r="AQ37" s="11">
        <v>350000</v>
      </c>
      <c r="AR37" s="11">
        <v>453448.27586206899</v>
      </c>
      <c r="AS37" s="8" t="s">
        <v>593</v>
      </c>
      <c r="AT37" s="11">
        <v>31551724.137931049</v>
      </c>
      <c r="AU37" s="11">
        <v>350000</v>
      </c>
      <c r="AV37" s="11">
        <v>453448.27586206899</v>
      </c>
      <c r="AW37" s="11">
        <v>1912153.54</v>
      </c>
      <c r="AX37" s="11">
        <v>0</v>
      </c>
      <c r="AY37" s="11">
        <v>6166.34</v>
      </c>
      <c r="AZ37" s="11">
        <v>0</v>
      </c>
      <c r="BA37" s="11">
        <f t="shared" si="0"/>
        <v>6166.34</v>
      </c>
      <c r="BB37" s="11">
        <v>0</v>
      </c>
      <c r="BC37" s="11">
        <v>0</v>
      </c>
      <c r="BD37" s="11">
        <f t="shared" si="1"/>
        <v>0</v>
      </c>
      <c r="BE37" s="12">
        <v>0.02</v>
      </c>
      <c r="BF37" s="12">
        <v>0.02</v>
      </c>
      <c r="BG37" s="12">
        <v>2.9999999999999995E-2</v>
      </c>
      <c r="BH37" s="12">
        <v>2.9999999999999995E-2</v>
      </c>
      <c r="BI37" s="12">
        <v>5.000000000000001E-2</v>
      </c>
      <c r="BJ37" s="12">
        <v>5.000000000000001E-2</v>
      </c>
      <c r="BK37" s="12">
        <v>0.10000000000000002</v>
      </c>
      <c r="BL37" s="12">
        <v>0.10000000000000002</v>
      </c>
      <c r="BM37" s="12">
        <v>0.10000000000000002</v>
      </c>
      <c r="BN37" s="12">
        <v>0.20000000000000004</v>
      </c>
      <c r="BO37" s="12">
        <v>0.20000000000000004</v>
      </c>
      <c r="BP37" s="12">
        <v>9.9999999999999756E-2</v>
      </c>
      <c r="BQ37" s="23">
        <f t="shared" si="2"/>
        <v>1</v>
      </c>
      <c r="BR37" s="23">
        <f t="shared" si="3"/>
        <v>6.9999999999999993E-2</v>
      </c>
      <c r="BS37" s="24">
        <f t="shared" si="4"/>
        <v>31499.999999999996</v>
      </c>
      <c r="BT37" s="24">
        <f t="shared" si="5"/>
        <v>31385.245901639344</v>
      </c>
      <c r="BU37" s="24">
        <f t="shared" si="6"/>
        <v>31741.379310344826</v>
      </c>
      <c r="BV37" s="24">
        <v>30000000</v>
      </c>
      <c r="BW37" s="24">
        <v>350000</v>
      </c>
      <c r="BX37" s="24">
        <v>448360.65573770495</v>
      </c>
      <c r="BY37" s="29">
        <v>30000000</v>
      </c>
      <c r="BZ37" s="29">
        <v>350000</v>
      </c>
      <c r="CA37" s="30">
        <f t="shared" si="7"/>
        <v>448360.65573770495</v>
      </c>
      <c r="CB37" s="30">
        <f t="shared" si="20"/>
        <v>0</v>
      </c>
      <c r="CC37" s="30">
        <f t="shared" si="8"/>
        <v>-1639.3442622950533</v>
      </c>
      <c r="CD37" s="29"/>
      <c r="CE37" s="24"/>
      <c r="CF37" s="24"/>
      <c r="CG37" s="24"/>
      <c r="CH37" s="24"/>
      <c r="CI37" s="24"/>
      <c r="CJ37" s="24"/>
      <c r="CK37" s="24"/>
      <c r="CL37" s="24"/>
      <c r="CM37" s="24"/>
      <c r="CN37" s="24">
        <f t="shared" si="9"/>
        <v>-1011741.1400000001</v>
      </c>
      <c r="CO37" s="24">
        <f t="shared" si="10"/>
        <v>0</v>
      </c>
      <c r="CP37" s="24">
        <f t="shared" si="11"/>
        <v>-3238.2099999999991</v>
      </c>
      <c r="CQ37" s="11">
        <v>1912153.54</v>
      </c>
      <c r="CR37" s="11">
        <v>0</v>
      </c>
      <c r="CS37" s="11">
        <v>6264.43</v>
      </c>
      <c r="CT37" s="11">
        <v>2923894.68</v>
      </c>
      <c r="CU37" s="11">
        <v>0</v>
      </c>
      <c r="CV37" s="11">
        <v>9404.5499999999993</v>
      </c>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v>134999.99999999997</v>
      </c>
      <c r="EB37" s="24">
        <v>134508.19672131148</v>
      </c>
      <c r="EC37" s="24"/>
      <c r="ED37" s="24"/>
      <c r="EE37" s="24"/>
      <c r="EF37" s="24">
        <f t="shared" si="12"/>
        <v>9449.9999999999982</v>
      </c>
      <c r="EG37" s="24">
        <f t="shared" si="13"/>
        <v>1849.902</v>
      </c>
      <c r="EH37" s="24">
        <f t="shared" si="14"/>
        <v>4049.9999999999986</v>
      </c>
      <c r="EI37" s="24">
        <f t="shared" si="15"/>
        <v>-971.46299999999974</v>
      </c>
      <c r="EJ37" s="24">
        <f t="shared" si="16"/>
        <v>9415.5737704918029</v>
      </c>
      <c r="EK37" s="12">
        <v>0.02</v>
      </c>
      <c r="EL37" s="12">
        <v>0.02</v>
      </c>
      <c r="EM37" s="12">
        <v>2.9999999999999995E-2</v>
      </c>
      <c r="EN37" s="12">
        <v>2.9999999999999995E-2</v>
      </c>
      <c r="EO37" s="12">
        <v>5.000000000000001E-2</v>
      </c>
      <c r="EP37" s="12">
        <v>5.000000000000001E-2</v>
      </c>
      <c r="EQ37" s="12">
        <v>0.10000000000000002</v>
      </c>
      <c r="ER37" s="12">
        <v>0.10000000000000002</v>
      </c>
      <c r="ES37" s="12">
        <v>0.10000000000000002</v>
      </c>
      <c r="ET37" s="12">
        <v>0.20000000000000004</v>
      </c>
      <c r="EU37" s="12">
        <v>0.20000000000000004</v>
      </c>
      <c r="EV37" s="12">
        <v>9.9999999999999756E-2</v>
      </c>
      <c r="EW37" s="12">
        <f t="shared" si="17"/>
        <v>6.9999999999999993E-2</v>
      </c>
      <c r="EX37" s="12">
        <f t="shared" si="18"/>
        <v>1</v>
      </c>
      <c r="EY37" s="11">
        <v>9000</v>
      </c>
      <c r="EZ37" s="11">
        <v>9000</v>
      </c>
      <c r="FA37" s="11">
        <v>13499.999999999998</v>
      </c>
      <c r="FB37" s="11">
        <v>13499.999999999998</v>
      </c>
      <c r="FC37" s="11">
        <v>22500.000000000004</v>
      </c>
      <c r="FD37" s="11">
        <v>22500.000000000004</v>
      </c>
      <c r="FE37" s="11">
        <v>45000.000000000007</v>
      </c>
      <c r="FF37" s="11">
        <v>45000.000000000007</v>
      </c>
      <c r="FG37" s="11">
        <v>45000.000000000007</v>
      </c>
      <c r="FH37" s="11">
        <v>90000.000000000015</v>
      </c>
      <c r="FI37" s="11">
        <v>90000.000000000015</v>
      </c>
      <c r="FJ37" s="11">
        <v>44999.999999999891</v>
      </c>
      <c r="FK37" s="13">
        <v>2699.9999999999995</v>
      </c>
      <c r="FL37" s="13">
        <v>2699.9999999999995</v>
      </c>
      <c r="FM37" s="13">
        <v>4049.9999999999986</v>
      </c>
      <c r="FN37" s="13">
        <v>4049.9999999999986</v>
      </c>
      <c r="FO37" s="13">
        <v>6750</v>
      </c>
      <c r="FP37" s="13">
        <v>6750</v>
      </c>
      <c r="FQ37" s="13">
        <v>13500</v>
      </c>
      <c r="FR37" s="13">
        <v>13500</v>
      </c>
      <c r="FS37" s="13">
        <v>13500</v>
      </c>
      <c r="FT37" s="13">
        <v>27000</v>
      </c>
      <c r="FU37" s="13">
        <v>27000</v>
      </c>
      <c r="FV37" s="13">
        <v>13499.999999999964</v>
      </c>
    </row>
    <row r="38" spans="1:178" ht="15" customHeight="1" x14ac:dyDescent="0.25">
      <c r="A38" s="8" t="s">
        <v>594</v>
      </c>
      <c r="B38" s="8" t="s">
        <v>595</v>
      </c>
      <c r="C38" s="34" t="s">
        <v>789</v>
      </c>
      <c r="D38" s="34" t="s">
        <v>789</v>
      </c>
      <c r="E38" s="34" t="s">
        <v>798</v>
      </c>
      <c r="F38" s="8" t="s">
        <v>55</v>
      </c>
      <c r="G38" s="8" t="s">
        <v>56</v>
      </c>
      <c r="H38" s="8" t="s">
        <v>47</v>
      </c>
      <c r="I38" s="8" t="s">
        <v>464</v>
      </c>
      <c r="J38" s="8" t="s">
        <v>594</v>
      </c>
      <c r="K38" s="8" t="s">
        <v>595</v>
      </c>
      <c r="L38" s="8">
        <v>13204</v>
      </c>
      <c r="M38" s="8">
        <v>132</v>
      </c>
      <c r="N38" s="8" t="s">
        <v>48</v>
      </c>
      <c r="O38" s="8" t="s">
        <v>40</v>
      </c>
      <c r="P38" s="8" t="s">
        <v>40</v>
      </c>
      <c r="Q38" s="8" t="s">
        <v>40</v>
      </c>
      <c r="R38" s="8" t="s">
        <v>49</v>
      </c>
      <c r="S38" s="8" t="s">
        <v>51</v>
      </c>
      <c r="T38" s="8" t="s">
        <v>52</v>
      </c>
      <c r="U38" s="8" t="s">
        <v>73</v>
      </c>
      <c r="V38" s="8" t="s">
        <v>54</v>
      </c>
      <c r="W38" s="8" t="s">
        <v>114</v>
      </c>
      <c r="X38" s="8" t="s">
        <v>65</v>
      </c>
      <c r="Y38" s="8" t="s">
        <v>65</v>
      </c>
      <c r="Z38" s="8" t="s">
        <v>79</v>
      </c>
      <c r="AA38" s="8" t="s">
        <v>467</v>
      </c>
      <c r="AB38" s="8" t="s">
        <v>264</v>
      </c>
      <c r="AC38" s="8" t="s">
        <v>596</v>
      </c>
      <c r="AD38" s="8"/>
      <c r="AE38" s="8"/>
      <c r="AF38" s="8"/>
      <c r="AG38" s="9">
        <v>0</v>
      </c>
      <c r="AH38" s="9">
        <v>0</v>
      </c>
      <c r="AI38" s="9">
        <v>9000000</v>
      </c>
      <c r="AJ38" s="10">
        <v>105000</v>
      </c>
      <c r="AK38" s="9">
        <v>150000</v>
      </c>
      <c r="AL38" s="9">
        <v>9000000</v>
      </c>
      <c r="AM38" s="9">
        <v>105000</v>
      </c>
      <c r="AN38" s="9">
        <v>135000</v>
      </c>
      <c r="AO38" s="8" t="s">
        <v>468</v>
      </c>
      <c r="AP38" s="11">
        <v>9000000</v>
      </c>
      <c r="AQ38" s="11">
        <v>105000</v>
      </c>
      <c r="AR38" s="11">
        <v>136034.4827586207</v>
      </c>
      <c r="AS38" s="8" t="s">
        <v>468</v>
      </c>
      <c r="AT38" s="11">
        <v>9465517.2413793132</v>
      </c>
      <c r="AU38" s="11">
        <v>105000</v>
      </c>
      <c r="AV38" s="11">
        <v>136034.4827586207</v>
      </c>
      <c r="AW38" s="11">
        <v>0</v>
      </c>
      <c r="AX38" s="11">
        <v>0</v>
      </c>
      <c r="AY38" s="11">
        <v>0</v>
      </c>
      <c r="AZ38" s="11">
        <v>0</v>
      </c>
      <c r="BA38" s="11">
        <f t="shared" si="0"/>
        <v>0</v>
      </c>
      <c r="BB38" s="11">
        <v>0</v>
      </c>
      <c r="BC38" s="11">
        <v>0</v>
      </c>
      <c r="BD38" s="11">
        <f t="shared" si="1"/>
        <v>0</v>
      </c>
      <c r="BE38" s="12">
        <v>0</v>
      </c>
      <c r="BF38" s="12">
        <v>0.05</v>
      </c>
      <c r="BG38" s="12">
        <v>0.05</v>
      </c>
      <c r="BH38" s="12">
        <v>0.1</v>
      </c>
      <c r="BI38" s="12">
        <v>0.1</v>
      </c>
      <c r="BJ38" s="12">
        <v>0.1</v>
      </c>
      <c r="BK38" s="12">
        <v>0.1</v>
      </c>
      <c r="BL38" s="12">
        <v>0.1</v>
      </c>
      <c r="BM38" s="12">
        <v>0.1</v>
      </c>
      <c r="BN38" s="12">
        <v>0.2</v>
      </c>
      <c r="BO38" s="12">
        <v>0.1</v>
      </c>
      <c r="BP38" s="12">
        <v>0</v>
      </c>
      <c r="BQ38" s="23">
        <f t="shared" si="2"/>
        <v>0.99999999999999989</v>
      </c>
      <c r="BR38" s="23">
        <f t="shared" si="3"/>
        <v>0.1</v>
      </c>
      <c r="BS38" s="24">
        <f t="shared" si="4"/>
        <v>13500</v>
      </c>
      <c r="BT38" s="24">
        <f t="shared" si="5"/>
        <v>13450.819672131149</v>
      </c>
      <c r="BU38" s="24">
        <f t="shared" si="6"/>
        <v>13603.448275862071</v>
      </c>
      <c r="BV38" s="24">
        <v>9000000</v>
      </c>
      <c r="BW38" s="24">
        <v>105000</v>
      </c>
      <c r="BX38" s="24">
        <v>134508.19672131148</v>
      </c>
      <c r="BY38" s="29">
        <v>0</v>
      </c>
      <c r="BZ38" s="29">
        <v>0</v>
      </c>
      <c r="CA38" s="30">
        <f t="shared" si="7"/>
        <v>0</v>
      </c>
      <c r="CB38" s="30">
        <f t="shared" si="20"/>
        <v>-134508.19672131148</v>
      </c>
      <c r="CC38" s="30">
        <f t="shared" si="8"/>
        <v>-135000</v>
      </c>
      <c r="CD38" s="29" t="s">
        <v>781</v>
      </c>
      <c r="CE38" s="24"/>
      <c r="CF38" s="24"/>
      <c r="CG38" s="24"/>
      <c r="CH38" s="24"/>
      <c r="CI38" s="24"/>
      <c r="CJ38" s="24"/>
      <c r="CK38" s="24"/>
      <c r="CL38" s="24"/>
      <c r="CM38" s="24"/>
      <c r="CN38" s="24">
        <f t="shared" si="9"/>
        <v>0</v>
      </c>
      <c r="CO38" s="24">
        <f t="shared" si="10"/>
        <v>0</v>
      </c>
      <c r="CP38" s="24">
        <f t="shared" si="11"/>
        <v>0</v>
      </c>
      <c r="CQ38" s="11">
        <v>0</v>
      </c>
      <c r="CR38" s="11">
        <v>0</v>
      </c>
      <c r="CS38" s="11">
        <v>0</v>
      </c>
      <c r="CT38" s="11">
        <v>0</v>
      </c>
      <c r="CU38" s="11">
        <v>0</v>
      </c>
      <c r="CV38" s="11">
        <v>0</v>
      </c>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v>40500</v>
      </c>
      <c r="EB38" s="24">
        <v>40352.459016393441</v>
      </c>
      <c r="EC38" s="24"/>
      <c r="ED38" s="24"/>
      <c r="EE38" s="24"/>
      <c r="EF38" s="24">
        <f t="shared" si="12"/>
        <v>4050</v>
      </c>
      <c r="EG38" s="24">
        <f t="shared" si="13"/>
        <v>0</v>
      </c>
      <c r="EH38" s="24">
        <f t="shared" si="14"/>
        <v>2025</v>
      </c>
      <c r="EI38" s="24">
        <f t="shared" si="15"/>
        <v>0</v>
      </c>
      <c r="EJ38" s="24">
        <f t="shared" si="16"/>
        <v>4035.2459016393445</v>
      </c>
      <c r="EK38" s="12">
        <v>0</v>
      </c>
      <c r="EL38" s="12">
        <v>0.05</v>
      </c>
      <c r="EM38" s="12">
        <v>0.05</v>
      </c>
      <c r="EN38" s="12">
        <v>0.1</v>
      </c>
      <c r="EO38" s="12">
        <v>0.1</v>
      </c>
      <c r="EP38" s="12">
        <v>0.1</v>
      </c>
      <c r="EQ38" s="12">
        <v>0.1</v>
      </c>
      <c r="ER38" s="12">
        <v>0.1</v>
      </c>
      <c r="ES38" s="12">
        <v>0.1</v>
      </c>
      <c r="ET38" s="12">
        <v>0.2</v>
      </c>
      <c r="EU38" s="12">
        <v>0.1</v>
      </c>
      <c r="EV38" s="12">
        <v>0</v>
      </c>
      <c r="EW38" s="12">
        <f t="shared" si="17"/>
        <v>0.1</v>
      </c>
      <c r="EX38" s="12">
        <f t="shared" si="18"/>
        <v>0.99999999999999989</v>
      </c>
      <c r="EY38" s="11">
        <v>0</v>
      </c>
      <c r="EZ38" s="11">
        <v>6750</v>
      </c>
      <c r="FA38" s="11">
        <v>6750</v>
      </c>
      <c r="FB38" s="11">
        <v>13500</v>
      </c>
      <c r="FC38" s="11">
        <v>13500</v>
      </c>
      <c r="FD38" s="11">
        <v>13500</v>
      </c>
      <c r="FE38" s="11">
        <v>13500</v>
      </c>
      <c r="FF38" s="11">
        <v>13500</v>
      </c>
      <c r="FG38" s="11">
        <v>13500</v>
      </c>
      <c r="FH38" s="11">
        <v>27000</v>
      </c>
      <c r="FI38" s="11">
        <v>13500</v>
      </c>
      <c r="FJ38" s="11">
        <v>0</v>
      </c>
      <c r="FK38" s="13">
        <v>0</v>
      </c>
      <c r="FL38" s="13">
        <v>2025</v>
      </c>
      <c r="FM38" s="13">
        <v>2025</v>
      </c>
      <c r="FN38" s="13">
        <v>4050</v>
      </c>
      <c r="FO38" s="13">
        <v>4050</v>
      </c>
      <c r="FP38" s="13">
        <v>4050</v>
      </c>
      <c r="FQ38" s="13">
        <v>4050</v>
      </c>
      <c r="FR38" s="13">
        <v>4050</v>
      </c>
      <c r="FS38" s="13">
        <v>4050</v>
      </c>
      <c r="FT38" s="13">
        <v>8100</v>
      </c>
      <c r="FU38" s="13">
        <v>4050</v>
      </c>
      <c r="FV38" s="13">
        <v>0</v>
      </c>
    </row>
    <row r="39" spans="1:178" ht="15" customHeight="1" x14ac:dyDescent="0.25">
      <c r="A39" s="8" t="s">
        <v>597</v>
      </c>
      <c r="B39" s="8" t="s">
        <v>598</v>
      </c>
      <c r="C39" s="34" t="s">
        <v>789</v>
      </c>
      <c r="D39" s="34" t="s">
        <v>789</v>
      </c>
      <c r="E39" s="34" t="s">
        <v>792</v>
      </c>
      <c r="F39" s="8" t="s">
        <v>55</v>
      </c>
      <c r="G39" s="8" t="s">
        <v>56</v>
      </c>
      <c r="H39" s="8" t="s">
        <v>47</v>
      </c>
      <c r="I39" s="8" t="s">
        <v>464</v>
      </c>
      <c r="J39" s="8" t="s">
        <v>475</v>
      </c>
      <c r="K39" s="8" t="s">
        <v>477</v>
      </c>
      <c r="L39" s="8">
        <v>13204</v>
      </c>
      <c r="M39" s="8">
        <v>132</v>
      </c>
      <c r="N39" s="8" t="s">
        <v>48</v>
      </c>
      <c r="O39" s="8" t="s">
        <v>40</v>
      </c>
      <c r="P39" s="8" t="s">
        <v>40</v>
      </c>
      <c r="Q39" s="8" t="s">
        <v>40</v>
      </c>
      <c r="R39" s="8" t="s">
        <v>49</v>
      </c>
      <c r="S39" s="8" t="s">
        <v>51</v>
      </c>
      <c r="T39" s="8" t="s">
        <v>52</v>
      </c>
      <c r="U39" s="8" t="s">
        <v>73</v>
      </c>
      <c r="V39" s="8" t="s">
        <v>54</v>
      </c>
      <c r="W39" s="8" t="s">
        <v>114</v>
      </c>
      <c r="X39" s="8" t="s">
        <v>65</v>
      </c>
      <c r="Y39" s="8" t="s">
        <v>65</v>
      </c>
      <c r="Z39" s="8" t="s">
        <v>79</v>
      </c>
      <c r="AA39" s="8" t="s">
        <v>467</v>
      </c>
      <c r="AB39" s="8" t="s">
        <v>264</v>
      </c>
      <c r="AC39" s="8" t="s">
        <v>399</v>
      </c>
      <c r="AD39" s="8"/>
      <c r="AE39" s="8"/>
      <c r="AF39" s="8"/>
      <c r="AG39" s="9">
        <v>0</v>
      </c>
      <c r="AH39" s="9">
        <v>0</v>
      </c>
      <c r="AI39" s="9">
        <v>12840000</v>
      </c>
      <c r="AJ39" s="10">
        <v>149800</v>
      </c>
      <c r="AK39" s="9">
        <v>214000</v>
      </c>
      <c r="AL39" s="9">
        <v>12840000</v>
      </c>
      <c r="AM39" s="9">
        <v>149800</v>
      </c>
      <c r="AN39" s="9">
        <v>192600</v>
      </c>
      <c r="AO39" s="8" t="s">
        <v>553</v>
      </c>
      <c r="AP39" s="11">
        <v>12840000</v>
      </c>
      <c r="AQ39" s="11">
        <v>149800</v>
      </c>
      <c r="AR39" s="11">
        <v>194075.86206896551</v>
      </c>
      <c r="AS39" s="8" t="s">
        <v>479</v>
      </c>
      <c r="AT39" s="11">
        <v>13504137.931034492</v>
      </c>
      <c r="AU39" s="11">
        <v>149800</v>
      </c>
      <c r="AV39" s="11">
        <v>194075.86206896551</v>
      </c>
      <c r="AW39" s="11">
        <v>0</v>
      </c>
      <c r="AX39" s="11">
        <v>0</v>
      </c>
      <c r="AY39" s="11">
        <v>0</v>
      </c>
      <c r="AZ39" s="11">
        <v>0</v>
      </c>
      <c r="BA39" s="11">
        <f t="shared" si="0"/>
        <v>0</v>
      </c>
      <c r="BB39" s="11">
        <v>0</v>
      </c>
      <c r="BC39" s="11">
        <v>0</v>
      </c>
      <c r="BD39" s="11">
        <f t="shared" si="1"/>
        <v>0</v>
      </c>
      <c r="BE39" s="12">
        <v>0</v>
      </c>
      <c r="BF39" s="12">
        <v>0.1</v>
      </c>
      <c r="BG39" s="12">
        <v>0.05</v>
      </c>
      <c r="BH39" s="12">
        <v>0.05</v>
      </c>
      <c r="BI39" s="12">
        <v>0.05</v>
      </c>
      <c r="BJ39" s="12">
        <v>0.05</v>
      </c>
      <c r="BK39" s="12">
        <v>0.25</v>
      </c>
      <c r="BL39" s="12">
        <v>0.25</v>
      </c>
      <c r="BM39" s="12">
        <v>0.1</v>
      </c>
      <c r="BN39" s="12">
        <v>0.1</v>
      </c>
      <c r="BO39" s="12">
        <v>0</v>
      </c>
      <c r="BP39" s="12">
        <v>0</v>
      </c>
      <c r="BQ39" s="23">
        <f t="shared" si="2"/>
        <v>1</v>
      </c>
      <c r="BR39" s="23">
        <f t="shared" si="3"/>
        <v>0.15000000000000002</v>
      </c>
      <c r="BS39" s="24">
        <f t="shared" si="4"/>
        <v>28890.000000000004</v>
      </c>
      <c r="BT39" s="24">
        <f t="shared" si="5"/>
        <v>28784.75409836066</v>
      </c>
      <c r="BU39" s="24">
        <f t="shared" si="6"/>
        <v>29111.37931034483</v>
      </c>
      <c r="BV39" s="24">
        <v>12840000</v>
      </c>
      <c r="BW39" s="24">
        <v>149800</v>
      </c>
      <c r="BX39" s="24">
        <v>191898.36065573769</v>
      </c>
      <c r="BY39" s="29">
        <v>0</v>
      </c>
      <c r="BZ39" s="29">
        <v>0</v>
      </c>
      <c r="CA39" s="30">
        <f t="shared" si="7"/>
        <v>0</v>
      </c>
      <c r="CB39" s="30">
        <f t="shared" si="20"/>
        <v>-191898.36065573769</v>
      </c>
      <c r="CC39" s="30">
        <f t="shared" si="8"/>
        <v>-192600</v>
      </c>
      <c r="CD39" s="29" t="s">
        <v>772</v>
      </c>
      <c r="CE39" s="24"/>
      <c r="CF39" s="24"/>
      <c r="CG39" s="24"/>
      <c r="CH39" s="24"/>
      <c r="CI39" s="24"/>
      <c r="CJ39" s="24"/>
      <c r="CK39" s="24"/>
      <c r="CL39" s="24"/>
      <c r="CM39" s="24"/>
      <c r="CN39" s="24">
        <f t="shared" si="9"/>
        <v>0</v>
      </c>
      <c r="CO39" s="24">
        <f t="shared" si="10"/>
        <v>0</v>
      </c>
      <c r="CP39" s="24">
        <f t="shared" si="11"/>
        <v>0</v>
      </c>
      <c r="CQ39" s="11">
        <v>0</v>
      </c>
      <c r="CR39" s="11">
        <v>0</v>
      </c>
      <c r="CS39" s="11">
        <v>0</v>
      </c>
      <c r="CT39" s="11">
        <v>0</v>
      </c>
      <c r="CU39" s="11">
        <v>0</v>
      </c>
      <c r="CV39" s="11">
        <v>0</v>
      </c>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v>57780</v>
      </c>
      <c r="EB39" s="24">
        <v>57569.508196721312</v>
      </c>
      <c r="EC39" s="24"/>
      <c r="ED39" s="24"/>
      <c r="EE39" s="24"/>
      <c r="EF39" s="24">
        <f t="shared" si="12"/>
        <v>8667</v>
      </c>
      <c r="EG39" s="24">
        <f t="shared" si="13"/>
        <v>0</v>
      </c>
      <c r="EH39" s="24">
        <f t="shared" si="14"/>
        <v>2889</v>
      </c>
      <c r="EI39" s="24">
        <f t="shared" si="15"/>
        <v>0</v>
      </c>
      <c r="EJ39" s="24">
        <f t="shared" si="16"/>
        <v>8635.4262295081971</v>
      </c>
      <c r="EK39" s="12">
        <v>0</v>
      </c>
      <c r="EL39" s="12">
        <v>0.1</v>
      </c>
      <c r="EM39" s="12">
        <v>0.05</v>
      </c>
      <c r="EN39" s="12">
        <v>0.05</v>
      </c>
      <c r="EO39" s="12">
        <v>0.05</v>
      </c>
      <c r="EP39" s="12">
        <v>0.05</v>
      </c>
      <c r="EQ39" s="12">
        <v>0.25</v>
      </c>
      <c r="ER39" s="12">
        <v>0.25</v>
      </c>
      <c r="ES39" s="12">
        <v>0.1</v>
      </c>
      <c r="ET39" s="12">
        <v>0.1</v>
      </c>
      <c r="EU39" s="12">
        <v>0</v>
      </c>
      <c r="EV39" s="12">
        <v>0</v>
      </c>
      <c r="EW39" s="12">
        <f t="shared" si="17"/>
        <v>0.15000000000000002</v>
      </c>
      <c r="EX39" s="12">
        <f t="shared" si="18"/>
        <v>1</v>
      </c>
      <c r="EY39" s="11">
        <v>0</v>
      </c>
      <c r="EZ39" s="11">
        <v>19260</v>
      </c>
      <c r="FA39" s="11">
        <v>9630</v>
      </c>
      <c r="FB39" s="11">
        <v>9630</v>
      </c>
      <c r="FC39" s="11">
        <v>9630</v>
      </c>
      <c r="FD39" s="11">
        <v>9630</v>
      </c>
      <c r="FE39" s="11">
        <v>48150</v>
      </c>
      <c r="FF39" s="11">
        <v>48150</v>
      </c>
      <c r="FG39" s="11">
        <v>19260</v>
      </c>
      <c r="FH39" s="11">
        <v>19260</v>
      </c>
      <c r="FI39" s="11">
        <v>0</v>
      </c>
      <c r="FJ39" s="11">
        <v>0</v>
      </c>
      <c r="FK39" s="13">
        <v>0</v>
      </c>
      <c r="FL39" s="13">
        <v>5778</v>
      </c>
      <c r="FM39" s="13">
        <v>2889</v>
      </c>
      <c r="FN39" s="13">
        <v>2889</v>
      </c>
      <c r="FO39" s="13">
        <v>2889</v>
      </c>
      <c r="FP39" s="13">
        <v>2889</v>
      </c>
      <c r="FQ39" s="13">
        <v>14445</v>
      </c>
      <c r="FR39" s="13">
        <v>14445</v>
      </c>
      <c r="FS39" s="13">
        <v>5778</v>
      </c>
      <c r="FT39" s="13">
        <v>5778</v>
      </c>
      <c r="FU39" s="13">
        <v>0</v>
      </c>
      <c r="FV39" s="13">
        <v>0</v>
      </c>
    </row>
    <row r="40" spans="1:178" ht="15" customHeight="1" x14ac:dyDescent="0.25">
      <c r="A40" s="8" t="s">
        <v>599</v>
      </c>
      <c r="B40" s="8" t="s">
        <v>600</v>
      </c>
      <c r="C40" s="34" t="s">
        <v>789</v>
      </c>
      <c r="D40" s="34" t="s">
        <v>789</v>
      </c>
      <c r="E40" s="34" t="s">
        <v>791</v>
      </c>
      <c r="F40" s="8" t="s">
        <v>55</v>
      </c>
      <c r="G40" s="8" t="s">
        <v>56</v>
      </c>
      <c r="H40" s="8" t="s">
        <v>47</v>
      </c>
      <c r="I40" s="8" t="s">
        <v>464</v>
      </c>
      <c r="J40" s="8" t="s">
        <v>599</v>
      </c>
      <c r="K40" s="8" t="s">
        <v>127</v>
      </c>
      <c r="L40" s="8">
        <v>13203</v>
      </c>
      <c r="M40" s="8">
        <v>132</v>
      </c>
      <c r="N40" s="8" t="s">
        <v>48</v>
      </c>
      <c r="O40" s="8" t="s">
        <v>40</v>
      </c>
      <c r="P40" s="8" t="s">
        <v>40</v>
      </c>
      <c r="Q40" s="8" t="s">
        <v>40</v>
      </c>
      <c r="R40" s="8" t="s">
        <v>49</v>
      </c>
      <c r="S40" s="8" t="s">
        <v>51</v>
      </c>
      <c r="T40" s="8" t="s">
        <v>52</v>
      </c>
      <c r="U40" s="8" t="s">
        <v>73</v>
      </c>
      <c r="V40" s="8" t="s">
        <v>54</v>
      </c>
      <c r="W40" s="8" t="s">
        <v>121</v>
      </c>
      <c r="X40" s="8" t="s">
        <v>65</v>
      </c>
      <c r="Y40" s="8" t="s">
        <v>65</v>
      </c>
      <c r="Z40" s="8" t="s">
        <v>79</v>
      </c>
      <c r="AA40" s="8" t="s">
        <v>601</v>
      </c>
      <c r="AB40" s="8" t="s">
        <v>264</v>
      </c>
      <c r="AC40" s="8" t="s">
        <v>237</v>
      </c>
      <c r="AD40" s="8"/>
      <c r="AE40" s="8"/>
      <c r="AF40" s="8"/>
      <c r="AG40" s="9">
        <v>0</v>
      </c>
      <c r="AH40" s="9">
        <v>0</v>
      </c>
      <c r="AI40" s="9">
        <v>91200000</v>
      </c>
      <c r="AJ40" s="10">
        <v>1064000</v>
      </c>
      <c r="AK40" s="9">
        <v>1520000</v>
      </c>
      <c r="AL40" s="9">
        <v>91200000</v>
      </c>
      <c r="AM40" s="9">
        <v>1064000</v>
      </c>
      <c r="AN40" s="9">
        <v>1368000</v>
      </c>
      <c r="AO40" s="8" t="s">
        <v>602</v>
      </c>
      <c r="AP40" s="11">
        <v>91200000</v>
      </c>
      <c r="AQ40" s="11">
        <v>1064000</v>
      </c>
      <c r="AR40" s="11">
        <v>1378482.7586206896</v>
      </c>
      <c r="AS40" s="8" t="s">
        <v>603</v>
      </c>
      <c r="AT40" s="11">
        <v>95917241.37931034</v>
      </c>
      <c r="AU40" s="11">
        <v>1064000</v>
      </c>
      <c r="AV40" s="11">
        <v>1378482.7586206899</v>
      </c>
      <c r="AW40" s="11">
        <v>624820.89999999991</v>
      </c>
      <c r="AX40" s="11">
        <v>0</v>
      </c>
      <c r="AY40" s="11">
        <v>1992.29</v>
      </c>
      <c r="AZ40" s="11">
        <v>0</v>
      </c>
      <c r="BA40" s="11">
        <f t="shared" si="0"/>
        <v>1992.29</v>
      </c>
      <c r="BB40" s="11">
        <v>0</v>
      </c>
      <c r="BC40" s="11">
        <v>0</v>
      </c>
      <c r="BD40" s="11">
        <f t="shared" si="1"/>
        <v>0</v>
      </c>
      <c r="BE40" s="12">
        <v>0</v>
      </c>
      <c r="BF40" s="12">
        <v>0</v>
      </c>
      <c r="BG40" s="12">
        <v>0.1</v>
      </c>
      <c r="BH40" s="12">
        <v>0.1</v>
      </c>
      <c r="BI40" s="12">
        <v>0.1</v>
      </c>
      <c r="BJ40" s="12">
        <v>0.1</v>
      </c>
      <c r="BK40" s="12">
        <v>0.1</v>
      </c>
      <c r="BL40" s="12">
        <v>0.1</v>
      </c>
      <c r="BM40" s="12">
        <v>0.1</v>
      </c>
      <c r="BN40" s="12">
        <v>0.1</v>
      </c>
      <c r="BO40" s="12">
        <v>0.05</v>
      </c>
      <c r="BP40" s="12">
        <v>0.15000000000000002</v>
      </c>
      <c r="BQ40" s="23">
        <f t="shared" si="2"/>
        <v>1</v>
      </c>
      <c r="BR40" s="23">
        <f t="shared" si="3"/>
        <v>0.1</v>
      </c>
      <c r="BS40" s="24">
        <f t="shared" si="4"/>
        <v>136800</v>
      </c>
      <c r="BT40" s="24">
        <f t="shared" si="5"/>
        <v>136301.63934426228</v>
      </c>
      <c r="BU40" s="24">
        <f t="shared" si="6"/>
        <v>137848.27586206899</v>
      </c>
      <c r="BV40" s="24">
        <v>91200000</v>
      </c>
      <c r="BW40" s="24">
        <v>1064000</v>
      </c>
      <c r="BX40" s="24">
        <v>1363016.3934426229</v>
      </c>
      <c r="BY40" s="29">
        <v>91200000</v>
      </c>
      <c r="BZ40" s="29">
        <v>1014000</v>
      </c>
      <c r="CA40" s="30">
        <f t="shared" si="7"/>
        <v>1313016.3934426229</v>
      </c>
      <c r="CB40" s="30">
        <f t="shared" si="20"/>
        <v>-50000</v>
      </c>
      <c r="CC40" s="30">
        <f t="shared" si="8"/>
        <v>-54983.606557377148</v>
      </c>
      <c r="CD40" s="29" t="s">
        <v>782</v>
      </c>
      <c r="CE40" s="24"/>
      <c r="CF40" s="24"/>
      <c r="CG40" s="24"/>
      <c r="CH40" s="24"/>
      <c r="CI40" s="24"/>
      <c r="CJ40" s="24"/>
      <c r="CK40" s="24"/>
      <c r="CL40" s="24"/>
      <c r="CM40" s="24"/>
      <c r="CN40" s="24">
        <f t="shared" si="9"/>
        <v>624820.89999999991</v>
      </c>
      <c r="CO40" s="24">
        <f t="shared" si="10"/>
        <v>0</v>
      </c>
      <c r="CP40" s="24">
        <f t="shared" si="11"/>
        <v>1992.29</v>
      </c>
      <c r="CQ40" s="11">
        <v>0</v>
      </c>
      <c r="CR40" s="11">
        <v>0</v>
      </c>
      <c r="CS40" s="11">
        <v>0</v>
      </c>
      <c r="CT40" s="11">
        <v>0</v>
      </c>
      <c r="CU40" s="11">
        <v>0</v>
      </c>
      <c r="CV40" s="11">
        <v>0</v>
      </c>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v>410400</v>
      </c>
      <c r="EB40" s="24">
        <v>408904.91803278687</v>
      </c>
      <c r="EC40" s="24"/>
      <c r="ED40" s="24"/>
      <c r="EE40" s="24"/>
      <c r="EF40" s="24">
        <f t="shared" si="12"/>
        <v>41040</v>
      </c>
      <c r="EG40" s="24">
        <f t="shared" si="13"/>
        <v>597.68700000000001</v>
      </c>
      <c r="EH40" s="24">
        <f t="shared" si="14"/>
        <v>41040</v>
      </c>
      <c r="EI40" s="24">
        <f t="shared" si="15"/>
        <v>597.68700000000001</v>
      </c>
      <c r="EJ40" s="24">
        <f t="shared" si="16"/>
        <v>40890.491803278681</v>
      </c>
      <c r="EK40" s="12">
        <v>0</v>
      </c>
      <c r="EL40" s="12">
        <v>0</v>
      </c>
      <c r="EM40" s="12">
        <v>0.1</v>
      </c>
      <c r="EN40" s="12">
        <v>0.1</v>
      </c>
      <c r="EO40" s="12">
        <v>0.1</v>
      </c>
      <c r="EP40" s="12">
        <v>0.1</v>
      </c>
      <c r="EQ40" s="12">
        <v>0.1</v>
      </c>
      <c r="ER40" s="12">
        <v>0.1</v>
      </c>
      <c r="ES40" s="12">
        <v>0.1</v>
      </c>
      <c r="ET40" s="12">
        <v>0.1</v>
      </c>
      <c r="EU40" s="12">
        <v>0.05</v>
      </c>
      <c r="EV40" s="12">
        <v>0.15000000000000002</v>
      </c>
      <c r="EW40" s="12">
        <f t="shared" si="17"/>
        <v>0.1</v>
      </c>
      <c r="EX40" s="12">
        <f t="shared" si="18"/>
        <v>1</v>
      </c>
      <c r="EY40" s="11">
        <v>0</v>
      </c>
      <c r="EZ40" s="11">
        <v>0</v>
      </c>
      <c r="FA40" s="11">
        <v>136800</v>
      </c>
      <c r="FB40" s="11">
        <v>136800</v>
      </c>
      <c r="FC40" s="11">
        <v>136800</v>
      </c>
      <c r="FD40" s="11">
        <v>136800</v>
      </c>
      <c r="FE40" s="11">
        <v>136800</v>
      </c>
      <c r="FF40" s="11">
        <v>136800</v>
      </c>
      <c r="FG40" s="11">
        <v>136800</v>
      </c>
      <c r="FH40" s="11">
        <v>136800</v>
      </c>
      <c r="FI40" s="11">
        <v>68400</v>
      </c>
      <c r="FJ40" s="11">
        <v>205200.00000000003</v>
      </c>
      <c r="FK40" s="13">
        <v>0</v>
      </c>
      <c r="FL40" s="13">
        <v>0</v>
      </c>
      <c r="FM40" s="13">
        <v>41040</v>
      </c>
      <c r="FN40" s="13">
        <v>41040</v>
      </c>
      <c r="FO40" s="13">
        <v>41040</v>
      </c>
      <c r="FP40" s="13">
        <v>41040</v>
      </c>
      <c r="FQ40" s="13">
        <v>41040</v>
      </c>
      <c r="FR40" s="13">
        <v>41040</v>
      </c>
      <c r="FS40" s="13">
        <v>41040</v>
      </c>
      <c r="FT40" s="13">
        <v>41040</v>
      </c>
      <c r="FU40" s="13">
        <v>20520</v>
      </c>
      <c r="FV40" s="13">
        <v>61560.000000000007</v>
      </c>
    </row>
    <row r="41" spans="1:178" ht="15" customHeight="1" x14ac:dyDescent="0.25">
      <c r="A41" s="8" t="s">
        <v>604</v>
      </c>
      <c r="B41" s="8" t="s">
        <v>605</v>
      </c>
      <c r="C41" s="34" t="s">
        <v>789</v>
      </c>
      <c r="D41" s="34" t="s">
        <v>789</v>
      </c>
      <c r="E41" s="34" t="s">
        <v>791</v>
      </c>
      <c r="F41" s="8" t="s">
        <v>55</v>
      </c>
      <c r="G41" s="8" t="s">
        <v>56</v>
      </c>
      <c r="H41" s="8" t="s">
        <v>47</v>
      </c>
      <c r="I41" s="8" t="s">
        <v>464</v>
      </c>
      <c r="J41" s="8" t="s">
        <v>599</v>
      </c>
      <c r="K41" s="8" t="s">
        <v>127</v>
      </c>
      <c r="L41" s="8">
        <v>13203</v>
      </c>
      <c r="M41" s="8">
        <v>132</v>
      </c>
      <c r="N41" s="8" t="s">
        <v>48</v>
      </c>
      <c r="O41" s="8" t="s">
        <v>40</v>
      </c>
      <c r="P41" s="8" t="s">
        <v>40</v>
      </c>
      <c r="Q41" s="8" t="s">
        <v>40</v>
      </c>
      <c r="R41" s="8" t="s">
        <v>49</v>
      </c>
      <c r="S41" s="8" t="s">
        <v>51</v>
      </c>
      <c r="T41" s="8" t="s">
        <v>52</v>
      </c>
      <c r="U41" s="8" t="s">
        <v>73</v>
      </c>
      <c r="V41" s="8" t="s">
        <v>54</v>
      </c>
      <c r="W41" s="8" t="s">
        <v>121</v>
      </c>
      <c r="X41" s="8" t="s">
        <v>65</v>
      </c>
      <c r="Y41" s="8" t="s">
        <v>65</v>
      </c>
      <c r="Z41" s="8" t="s">
        <v>79</v>
      </c>
      <c r="AA41" s="8" t="s">
        <v>601</v>
      </c>
      <c r="AB41" s="8" t="s">
        <v>264</v>
      </c>
      <c r="AC41" s="8" t="s">
        <v>405</v>
      </c>
      <c r="AD41" s="8"/>
      <c r="AE41" s="8"/>
      <c r="AF41" s="8"/>
      <c r="AG41" s="9">
        <v>0</v>
      </c>
      <c r="AH41" s="9">
        <v>0</v>
      </c>
      <c r="AI41" s="9">
        <v>58200000</v>
      </c>
      <c r="AJ41" s="10">
        <v>679000</v>
      </c>
      <c r="AK41" s="9">
        <v>970000</v>
      </c>
      <c r="AL41" s="9">
        <v>58200000</v>
      </c>
      <c r="AM41" s="9">
        <v>679000</v>
      </c>
      <c r="AN41" s="9">
        <v>873000</v>
      </c>
      <c r="AO41" s="8" t="s">
        <v>606</v>
      </c>
      <c r="AP41" s="11">
        <v>58200000</v>
      </c>
      <c r="AQ41" s="11">
        <v>679000</v>
      </c>
      <c r="AR41" s="11">
        <v>879689.6551724138</v>
      </c>
      <c r="AS41" s="8" t="s">
        <v>603</v>
      </c>
      <c r="AT41" s="11">
        <v>61210344.827586196</v>
      </c>
      <c r="AU41" s="11">
        <v>679000</v>
      </c>
      <c r="AV41" s="11">
        <v>879689.6551724138</v>
      </c>
      <c r="AW41" s="11">
        <v>0</v>
      </c>
      <c r="AX41" s="11">
        <v>0</v>
      </c>
      <c r="AY41" s="11">
        <v>0</v>
      </c>
      <c r="AZ41" s="11">
        <v>0</v>
      </c>
      <c r="BA41" s="11">
        <f t="shared" si="0"/>
        <v>0</v>
      </c>
      <c r="BB41" s="11">
        <v>0</v>
      </c>
      <c r="BC41" s="11">
        <v>0</v>
      </c>
      <c r="BD41" s="11">
        <f t="shared" si="1"/>
        <v>0</v>
      </c>
      <c r="BE41" s="12">
        <v>0</v>
      </c>
      <c r="BF41" s="12">
        <v>0</v>
      </c>
      <c r="BG41" s="12">
        <v>0.1</v>
      </c>
      <c r="BH41" s="12">
        <v>0.1</v>
      </c>
      <c r="BI41" s="12">
        <v>0.1</v>
      </c>
      <c r="BJ41" s="12">
        <v>0.1</v>
      </c>
      <c r="BK41" s="12">
        <v>0.1</v>
      </c>
      <c r="BL41" s="12">
        <v>0.1</v>
      </c>
      <c r="BM41" s="12">
        <v>0.1</v>
      </c>
      <c r="BN41" s="12">
        <v>0.1</v>
      </c>
      <c r="BO41" s="12">
        <v>0.05</v>
      </c>
      <c r="BP41" s="12">
        <v>0.15000000000000002</v>
      </c>
      <c r="BQ41" s="23">
        <f t="shared" si="2"/>
        <v>1</v>
      </c>
      <c r="BR41" s="23">
        <f t="shared" si="3"/>
        <v>0.1</v>
      </c>
      <c r="BS41" s="24">
        <f t="shared" si="4"/>
        <v>87300</v>
      </c>
      <c r="BT41" s="24">
        <f t="shared" si="5"/>
        <v>86981.967213114753</v>
      </c>
      <c r="BU41" s="24">
        <f t="shared" si="6"/>
        <v>87968.965517241391</v>
      </c>
      <c r="BV41" s="24">
        <v>58200000</v>
      </c>
      <c r="BW41" s="24">
        <v>679000</v>
      </c>
      <c r="BX41" s="24">
        <v>869819.67213114747</v>
      </c>
      <c r="BY41" s="29">
        <v>58200000</v>
      </c>
      <c r="BZ41" s="29">
        <v>679000</v>
      </c>
      <c r="CA41" s="30">
        <f t="shared" si="7"/>
        <v>869819.67213114747</v>
      </c>
      <c r="CB41" s="30">
        <f t="shared" si="20"/>
        <v>0</v>
      </c>
      <c r="CC41" s="30">
        <f t="shared" si="8"/>
        <v>-3180.3278688525315</v>
      </c>
      <c r="CD41" s="29"/>
      <c r="CE41" s="24"/>
      <c r="CF41" s="24"/>
      <c r="CG41" s="24"/>
      <c r="CH41" s="24"/>
      <c r="CI41" s="24"/>
      <c r="CJ41" s="24"/>
      <c r="CK41" s="24"/>
      <c r="CL41" s="24"/>
      <c r="CM41" s="24"/>
      <c r="CN41" s="24">
        <f t="shared" si="9"/>
        <v>0</v>
      </c>
      <c r="CO41" s="24">
        <f t="shared" si="10"/>
        <v>0</v>
      </c>
      <c r="CP41" s="24">
        <f t="shared" si="11"/>
        <v>0</v>
      </c>
      <c r="CQ41" s="11">
        <v>0</v>
      </c>
      <c r="CR41" s="11">
        <v>0</v>
      </c>
      <c r="CS41" s="11">
        <v>0</v>
      </c>
      <c r="CT41" s="11">
        <v>0</v>
      </c>
      <c r="CU41" s="11">
        <v>0</v>
      </c>
      <c r="CV41" s="11">
        <v>0</v>
      </c>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v>261900</v>
      </c>
      <c r="EB41" s="24">
        <v>260945.90163934426</v>
      </c>
      <c r="EC41" s="24"/>
      <c r="ED41" s="24"/>
      <c r="EE41" s="24"/>
      <c r="EF41" s="24">
        <f t="shared" si="12"/>
        <v>26190</v>
      </c>
      <c r="EG41" s="24">
        <f t="shared" si="13"/>
        <v>0</v>
      </c>
      <c r="EH41" s="24">
        <f t="shared" si="14"/>
        <v>26190</v>
      </c>
      <c r="EI41" s="24">
        <f t="shared" si="15"/>
        <v>0</v>
      </c>
      <c r="EJ41" s="24">
        <f t="shared" si="16"/>
        <v>26094.590163934427</v>
      </c>
      <c r="EK41" s="12">
        <v>0</v>
      </c>
      <c r="EL41" s="12">
        <v>0</v>
      </c>
      <c r="EM41" s="12">
        <v>0.1</v>
      </c>
      <c r="EN41" s="12">
        <v>0.1</v>
      </c>
      <c r="EO41" s="12">
        <v>0.1</v>
      </c>
      <c r="EP41" s="12">
        <v>0.1</v>
      </c>
      <c r="EQ41" s="12">
        <v>0.1</v>
      </c>
      <c r="ER41" s="12">
        <v>0.1</v>
      </c>
      <c r="ES41" s="12">
        <v>0.1</v>
      </c>
      <c r="ET41" s="12">
        <v>0.1</v>
      </c>
      <c r="EU41" s="12">
        <v>0.05</v>
      </c>
      <c r="EV41" s="12">
        <v>0.15000000000000002</v>
      </c>
      <c r="EW41" s="12">
        <f t="shared" si="17"/>
        <v>0.1</v>
      </c>
      <c r="EX41" s="12">
        <f t="shared" si="18"/>
        <v>1</v>
      </c>
      <c r="EY41" s="11">
        <v>0</v>
      </c>
      <c r="EZ41" s="11">
        <v>0</v>
      </c>
      <c r="FA41" s="11">
        <v>87300</v>
      </c>
      <c r="FB41" s="11">
        <v>87300</v>
      </c>
      <c r="FC41" s="11">
        <v>87300</v>
      </c>
      <c r="FD41" s="11">
        <v>87300</v>
      </c>
      <c r="FE41" s="11">
        <v>87300</v>
      </c>
      <c r="FF41" s="11">
        <v>87300</v>
      </c>
      <c r="FG41" s="11">
        <v>87300</v>
      </c>
      <c r="FH41" s="11">
        <v>87300</v>
      </c>
      <c r="FI41" s="11">
        <v>43650</v>
      </c>
      <c r="FJ41" s="11">
        <v>130950.00000000001</v>
      </c>
      <c r="FK41" s="13">
        <v>0</v>
      </c>
      <c r="FL41" s="13">
        <v>0</v>
      </c>
      <c r="FM41" s="13">
        <v>26190</v>
      </c>
      <c r="FN41" s="13">
        <v>26190</v>
      </c>
      <c r="FO41" s="13">
        <v>26190</v>
      </c>
      <c r="FP41" s="13">
        <v>26190</v>
      </c>
      <c r="FQ41" s="13">
        <v>26190</v>
      </c>
      <c r="FR41" s="13">
        <v>26190</v>
      </c>
      <c r="FS41" s="13">
        <v>26190</v>
      </c>
      <c r="FT41" s="13">
        <v>26190</v>
      </c>
      <c r="FU41" s="13">
        <v>13095</v>
      </c>
      <c r="FV41" s="13">
        <v>39285.000000000007</v>
      </c>
    </row>
    <row r="42" spans="1:178" ht="15" customHeight="1" x14ac:dyDescent="0.25">
      <c r="A42" s="8" t="s">
        <v>607</v>
      </c>
      <c r="B42" s="8" t="s">
        <v>414</v>
      </c>
      <c r="C42" s="34" t="s">
        <v>789</v>
      </c>
      <c r="D42" s="34" t="s">
        <v>789</v>
      </c>
      <c r="E42" s="34" t="s">
        <v>799</v>
      </c>
      <c r="F42" s="8" t="s">
        <v>55</v>
      </c>
      <c r="G42" s="8" t="s">
        <v>56</v>
      </c>
      <c r="H42" s="8" t="s">
        <v>47</v>
      </c>
      <c r="I42" s="8" t="s">
        <v>464</v>
      </c>
      <c r="J42" s="8" t="s">
        <v>607</v>
      </c>
      <c r="K42" s="8" t="s">
        <v>414</v>
      </c>
      <c r="L42" s="8">
        <v>13210</v>
      </c>
      <c r="M42" s="8">
        <v>132</v>
      </c>
      <c r="N42" s="8" t="s">
        <v>48</v>
      </c>
      <c r="O42" s="8" t="s">
        <v>40</v>
      </c>
      <c r="P42" s="8" t="s">
        <v>40</v>
      </c>
      <c r="Q42" s="8" t="s">
        <v>40</v>
      </c>
      <c r="R42" s="8" t="s">
        <v>49</v>
      </c>
      <c r="S42" s="8" t="s">
        <v>51</v>
      </c>
      <c r="T42" s="8" t="s">
        <v>52</v>
      </c>
      <c r="U42" s="8" t="s">
        <v>73</v>
      </c>
      <c r="V42" s="8" t="s">
        <v>54</v>
      </c>
      <c r="W42" s="8" t="s">
        <v>84</v>
      </c>
      <c r="X42" s="8" t="s">
        <v>65</v>
      </c>
      <c r="Y42" s="8" t="s">
        <v>65</v>
      </c>
      <c r="Z42" s="8" t="s">
        <v>79</v>
      </c>
      <c r="AA42" s="8" t="s">
        <v>601</v>
      </c>
      <c r="AB42" s="8" t="s">
        <v>264</v>
      </c>
      <c r="AC42" s="8" t="s">
        <v>608</v>
      </c>
      <c r="AD42" s="8"/>
      <c r="AE42" s="8"/>
      <c r="AF42" s="8"/>
      <c r="AG42" s="9">
        <v>0</v>
      </c>
      <c r="AH42" s="9">
        <v>0</v>
      </c>
      <c r="AI42" s="9">
        <v>229800000</v>
      </c>
      <c r="AJ42" s="10">
        <v>2681000</v>
      </c>
      <c r="AK42" s="9">
        <v>3830000</v>
      </c>
      <c r="AL42" s="9">
        <v>229800000</v>
      </c>
      <c r="AM42" s="9">
        <v>2681000</v>
      </c>
      <c r="AN42" s="9">
        <v>3447000</v>
      </c>
      <c r="AO42" s="8" t="s">
        <v>609</v>
      </c>
      <c r="AP42" s="11">
        <v>229800000</v>
      </c>
      <c r="AQ42" s="11">
        <v>2681000</v>
      </c>
      <c r="AR42" s="11">
        <v>3473413.7931034481</v>
      </c>
      <c r="AS42" s="8" t="s">
        <v>609</v>
      </c>
      <c r="AT42" s="11">
        <v>241686206.89655161</v>
      </c>
      <c r="AU42" s="11">
        <v>2681000</v>
      </c>
      <c r="AV42" s="11">
        <v>3473413.7931034481</v>
      </c>
      <c r="AW42" s="11">
        <v>110023330.82000002</v>
      </c>
      <c r="AX42" s="11">
        <v>141497.17999999996</v>
      </c>
      <c r="AY42" s="11">
        <v>496753.42999999988</v>
      </c>
      <c r="AZ42" s="11">
        <v>427988.35000000003</v>
      </c>
      <c r="BA42" s="11">
        <f t="shared" si="0"/>
        <v>924741.77999999991</v>
      </c>
      <c r="BB42" s="11">
        <v>2049.96</v>
      </c>
      <c r="BC42" s="11">
        <v>0</v>
      </c>
      <c r="BD42" s="11">
        <f t="shared" si="1"/>
        <v>2049.96</v>
      </c>
      <c r="BE42" s="12">
        <v>0</v>
      </c>
      <c r="BF42" s="12">
        <v>0</v>
      </c>
      <c r="BG42" s="12">
        <v>0.15</v>
      </c>
      <c r="BH42" s="12">
        <v>0.1</v>
      </c>
      <c r="BI42" s="12">
        <v>0.1</v>
      </c>
      <c r="BJ42" s="12">
        <v>0.1</v>
      </c>
      <c r="BK42" s="12">
        <v>0.1</v>
      </c>
      <c r="BL42" s="12">
        <v>0.1</v>
      </c>
      <c r="BM42" s="12">
        <v>0.1</v>
      </c>
      <c r="BN42" s="12">
        <v>0</v>
      </c>
      <c r="BO42" s="12">
        <v>0.15</v>
      </c>
      <c r="BP42" s="12">
        <v>9.9999999999999978E-2</v>
      </c>
      <c r="BQ42" s="23">
        <f t="shared" si="2"/>
        <v>0.99999999999999989</v>
      </c>
      <c r="BR42" s="23">
        <f t="shared" si="3"/>
        <v>0.15</v>
      </c>
      <c r="BS42" s="24">
        <f t="shared" si="4"/>
        <v>517050</v>
      </c>
      <c r="BT42" s="24">
        <f t="shared" si="5"/>
        <v>515166.39344262297</v>
      </c>
      <c r="BU42" s="24">
        <f t="shared" si="6"/>
        <v>521012.06896551722</v>
      </c>
      <c r="BV42" s="24">
        <v>229800000</v>
      </c>
      <c r="BW42" s="24">
        <v>2681000</v>
      </c>
      <c r="BX42" s="24">
        <v>3434442.6229508198</v>
      </c>
      <c r="BY42" s="29">
        <v>199800000</v>
      </c>
      <c r="BZ42" s="29">
        <v>1779361</v>
      </c>
      <c r="CA42" s="30">
        <f t="shared" si="7"/>
        <v>2434442.9672131147</v>
      </c>
      <c r="CB42" s="30">
        <f t="shared" si="20"/>
        <v>-999999.65573770506</v>
      </c>
      <c r="CC42" s="30">
        <f t="shared" si="8"/>
        <v>-1012557.0327868853</v>
      </c>
      <c r="CD42" s="29" t="s">
        <v>783</v>
      </c>
      <c r="CE42" s="24"/>
      <c r="CF42" s="24"/>
      <c r="CG42" s="24"/>
      <c r="CH42" s="24"/>
      <c r="CI42" s="24"/>
      <c r="CJ42" s="24"/>
      <c r="CK42" s="24"/>
      <c r="CL42" s="24"/>
      <c r="CM42" s="24"/>
      <c r="CN42" s="24">
        <f t="shared" si="9"/>
        <v>72339986.910000026</v>
      </c>
      <c r="CO42" s="24">
        <f t="shared" si="10"/>
        <v>130147.77999999997</v>
      </c>
      <c r="CP42" s="24">
        <f t="shared" si="11"/>
        <v>365678.29999999981</v>
      </c>
      <c r="CQ42" s="11">
        <v>2013518.46</v>
      </c>
      <c r="CR42" s="11">
        <v>0</v>
      </c>
      <c r="CS42" s="11">
        <v>6593.65</v>
      </c>
      <c r="CT42" s="11">
        <v>37683343.910000004</v>
      </c>
      <c r="CU42" s="11">
        <v>11349.4</v>
      </c>
      <c r="CV42" s="11">
        <v>131075.13000000003</v>
      </c>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v>1034100</v>
      </c>
      <c r="EB42" s="24">
        <v>1030332.7868852459</v>
      </c>
      <c r="EC42" s="24"/>
      <c r="ED42" s="24"/>
      <c r="EE42" s="24"/>
      <c r="EF42" s="24">
        <f t="shared" si="12"/>
        <v>155115</v>
      </c>
      <c r="EG42" s="24">
        <f t="shared" si="13"/>
        <v>149026.02899999995</v>
      </c>
      <c r="EH42" s="24">
        <f t="shared" si="14"/>
        <v>155115</v>
      </c>
      <c r="EI42" s="24">
        <f t="shared" si="15"/>
        <v>109703.48999999995</v>
      </c>
      <c r="EJ42" s="24">
        <f t="shared" si="16"/>
        <v>154549.9180327869</v>
      </c>
      <c r="EK42" s="12">
        <v>0</v>
      </c>
      <c r="EL42" s="12">
        <v>0</v>
      </c>
      <c r="EM42" s="12">
        <v>0.15</v>
      </c>
      <c r="EN42" s="12">
        <v>0.1</v>
      </c>
      <c r="EO42" s="12">
        <v>0.1</v>
      </c>
      <c r="EP42" s="12">
        <v>0.1</v>
      </c>
      <c r="EQ42" s="12">
        <v>0.1</v>
      </c>
      <c r="ER42" s="12">
        <v>0.1</v>
      </c>
      <c r="ES42" s="12">
        <v>0.1</v>
      </c>
      <c r="ET42" s="12">
        <v>0</v>
      </c>
      <c r="EU42" s="12">
        <v>0.15</v>
      </c>
      <c r="EV42" s="12">
        <v>9.9999999999999978E-2</v>
      </c>
      <c r="EW42" s="12">
        <f t="shared" si="17"/>
        <v>0.15</v>
      </c>
      <c r="EX42" s="12">
        <f t="shared" si="18"/>
        <v>0.99999999999999989</v>
      </c>
      <c r="EY42" s="11">
        <v>0</v>
      </c>
      <c r="EZ42" s="11">
        <v>0</v>
      </c>
      <c r="FA42" s="11">
        <v>517050</v>
      </c>
      <c r="FB42" s="11">
        <v>344700</v>
      </c>
      <c r="FC42" s="11">
        <v>344700</v>
      </c>
      <c r="FD42" s="11">
        <v>344700</v>
      </c>
      <c r="FE42" s="11">
        <v>344700</v>
      </c>
      <c r="FF42" s="11">
        <v>344700</v>
      </c>
      <c r="FG42" s="11">
        <v>344700</v>
      </c>
      <c r="FH42" s="11">
        <v>0</v>
      </c>
      <c r="FI42" s="11">
        <v>517050</v>
      </c>
      <c r="FJ42" s="11">
        <v>344699.99999999994</v>
      </c>
      <c r="FK42" s="13">
        <v>0</v>
      </c>
      <c r="FL42" s="13">
        <v>0</v>
      </c>
      <c r="FM42" s="13">
        <v>155115</v>
      </c>
      <c r="FN42" s="13">
        <v>103410</v>
      </c>
      <c r="FO42" s="13">
        <v>103410</v>
      </c>
      <c r="FP42" s="13">
        <v>103410</v>
      </c>
      <c r="FQ42" s="13">
        <v>103410</v>
      </c>
      <c r="FR42" s="13">
        <v>103410</v>
      </c>
      <c r="FS42" s="13">
        <v>103410</v>
      </c>
      <c r="FT42" s="13">
        <v>0</v>
      </c>
      <c r="FU42" s="13">
        <v>155115</v>
      </c>
      <c r="FV42" s="13">
        <v>103409.99999999997</v>
      </c>
    </row>
    <row r="43" spans="1:178" ht="15" customHeight="1" x14ac:dyDescent="0.25">
      <c r="A43" s="8" t="s">
        <v>610</v>
      </c>
      <c r="B43" s="8" t="s">
        <v>124</v>
      </c>
      <c r="C43" s="34" t="s">
        <v>789</v>
      </c>
      <c r="D43" s="34" t="s">
        <v>789</v>
      </c>
      <c r="E43" s="34" t="s">
        <v>799</v>
      </c>
      <c r="F43" s="8" t="s">
        <v>55</v>
      </c>
      <c r="G43" s="8" t="s">
        <v>56</v>
      </c>
      <c r="H43" s="8" t="s">
        <v>47</v>
      </c>
      <c r="I43" s="8" t="s">
        <v>464</v>
      </c>
      <c r="J43" s="8" t="s">
        <v>610</v>
      </c>
      <c r="K43" s="8" t="s">
        <v>124</v>
      </c>
      <c r="L43" s="8">
        <v>13210</v>
      </c>
      <c r="M43" s="8">
        <v>132</v>
      </c>
      <c r="N43" s="8" t="s">
        <v>48</v>
      </c>
      <c r="O43" s="8" t="s">
        <v>40</v>
      </c>
      <c r="P43" s="8" t="s">
        <v>40</v>
      </c>
      <c r="Q43" s="8" t="s">
        <v>40</v>
      </c>
      <c r="R43" s="8" t="s">
        <v>49</v>
      </c>
      <c r="S43" s="8" t="s">
        <v>51</v>
      </c>
      <c r="T43" s="8" t="s">
        <v>52</v>
      </c>
      <c r="U43" s="8" t="s">
        <v>73</v>
      </c>
      <c r="V43" s="8" t="s">
        <v>54</v>
      </c>
      <c r="W43" s="8" t="s">
        <v>84</v>
      </c>
      <c r="X43" s="8" t="s">
        <v>65</v>
      </c>
      <c r="Y43" s="8" t="s">
        <v>65</v>
      </c>
      <c r="Z43" s="8" t="s">
        <v>79</v>
      </c>
      <c r="AA43" s="8" t="s">
        <v>601</v>
      </c>
      <c r="AB43" s="8" t="s">
        <v>264</v>
      </c>
      <c r="AC43" s="8" t="s">
        <v>611</v>
      </c>
      <c r="AD43" s="8"/>
      <c r="AE43" s="8"/>
      <c r="AF43" s="8"/>
      <c r="AG43" s="9">
        <v>0</v>
      </c>
      <c r="AH43" s="9">
        <v>0</v>
      </c>
      <c r="AI43" s="9">
        <v>60000000</v>
      </c>
      <c r="AJ43" s="10">
        <v>700000</v>
      </c>
      <c r="AK43" s="9">
        <v>1000000</v>
      </c>
      <c r="AL43" s="9">
        <v>60000000</v>
      </c>
      <c r="AM43" s="9">
        <v>700000</v>
      </c>
      <c r="AN43" s="9">
        <v>900000</v>
      </c>
      <c r="AO43" s="8" t="s">
        <v>612</v>
      </c>
      <c r="AP43" s="11">
        <v>60000000</v>
      </c>
      <c r="AQ43" s="11">
        <v>700000</v>
      </c>
      <c r="AR43" s="11">
        <v>906896.55172413797</v>
      </c>
      <c r="AS43" s="8" t="s">
        <v>612</v>
      </c>
      <c r="AT43" s="11">
        <v>63103448.275862098</v>
      </c>
      <c r="AU43" s="11">
        <v>700000</v>
      </c>
      <c r="AV43" s="11">
        <v>906896.55172413797</v>
      </c>
      <c r="AW43" s="11">
        <v>0</v>
      </c>
      <c r="AX43" s="11">
        <v>0</v>
      </c>
      <c r="AY43" s="11">
        <v>0</v>
      </c>
      <c r="AZ43" s="11">
        <v>0</v>
      </c>
      <c r="BA43" s="11">
        <f t="shared" si="0"/>
        <v>0</v>
      </c>
      <c r="BB43" s="11">
        <v>0</v>
      </c>
      <c r="BC43" s="11">
        <v>0</v>
      </c>
      <c r="BD43" s="11">
        <f t="shared" si="1"/>
        <v>0</v>
      </c>
      <c r="BE43" s="12">
        <v>0</v>
      </c>
      <c r="BF43" s="12">
        <v>0</v>
      </c>
      <c r="BG43" s="12">
        <v>0</v>
      </c>
      <c r="BH43" s="12">
        <v>0.1</v>
      </c>
      <c r="BI43" s="12">
        <v>0.1</v>
      </c>
      <c r="BJ43" s="12">
        <v>0.1</v>
      </c>
      <c r="BK43" s="12">
        <v>0.1</v>
      </c>
      <c r="BL43" s="12">
        <v>0.1</v>
      </c>
      <c r="BM43" s="12">
        <v>0.1</v>
      </c>
      <c r="BN43" s="12">
        <v>0.15</v>
      </c>
      <c r="BO43" s="12">
        <v>0.15</v>
      </c>
      <c r="BP43" s="12">
        <v>9.9999999999999978E-2</v>
      </c>
      <c r="BQ43" s="23">
        <f t="shared" si="2"/>
        <v>1</v>
      </c>
      <c r="BR43" s="23">
        <f t="shared" si="3"/>
        <v>0</v>
      </c>
      <c r="BS43" s="24">
        <f t="shared" si="4"/>
        <v>0</v>
      </c>
      <c r="BT43" s="24">
        <f t="shared" si="5"/>
        <v>0</v>
      </c>
      <c r="BU43" s="24">
        <f t="shared" si="6"/>
        <v>0</v>
      </c>
      <c r="BV43" s="24">
        <v>60000000</v>
      </c>
      <c r="BW43" s="24">
        <v>700000</v>
      </c>
      <c r="BX43" s="24">
        <v>896721.31147540989</v>
      </c>
      <c r="BY43" s="29">
        <v>60000000</v>
      </c>
      <c r="BZ43" s="29">
        <v>700000</v>
      </c>
      <c r="CA43" s="30">
        <f t="shared" si="7"/>
        <v>896721.31147540989</v>
      </c>
      <c r="CB43" s="30">
        <f t="shared" si="20"/>
        <v>0</v>
      </c>
      <c r="CC43" s="30">
        <f t="shared" si="8"/>
        <v>-3278.6885245901067</v>
      </c>
      <c r="CD43" s="29"/>
      <c r="CE43" s="24"/>
      <c r="CF43" s="24"/>
      <c r="CG43" s="24"/>
      <c r="CH43" s="24"/>
      <c r="CI43" s="24"/>
      <c r="CJ43" s="24"/>
      <c r="CK43" s="24"/>
      <c r="CL43" s="24"/>
      <c r="CM43" s="24"/>
      <c r="CN43" s="24">
        <f t="shared" si="9"/>
        <v>0</v>
      </c>
      <c r="CO43" s="24">
        <f t="shared" si="10"/>
        <v>0</v>
      </c>
      <c r="CP43" s="24">
        <f t="shared" si="11"/>
        <v>0</v>
      </c>
      <c r="CQ43" s="11">
        <v>0</v>
      </c>
      <c r="CR43" s="11">
        <v>0</v>
      </c>
      <c r="CS43" s="11">
        <v>0</v>
      </c>
      <c r="CT43" s="11">
        <v>0</v>
      </c>
      <c r="CU43" s="11">
        <v>0</v>
      </c>
      <c r="CV43" s="11">
        <v>0</v>
      </c>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v>270000</v>
      </c>
      <c r="EB43" s="24">
        <v>269016.39344262297</v>
      </c>
      <c r="EC43" s="24"/>
      <c r="ED43" s="24"/>
      <c r="EE43" s="24"/>
      <c r="EF43" s="24">
        <f t="shared" si="12"/>
        <v>0</v>
      </c>
      <c r="EG43" s="24">
        <f t="shared" si="13"/>
        <v>0</v>
      </c>
      <c r="EH43" s="24">
        <f t="shared" si="14"/>
        <v>0</v>
      </c>
      <c r="EI43" s="24">
        <f t="shared" si="15"/>
        <v>0</v>
      </c>
      <c r="EJ43" s="24">
        <f t="shared" si="16"/>
        <v>0</v>
      </c>
      <c r="EK43" s="12">
        <v>0</v>
      </c>
      <c r="EL43" s="12">
        <v>0</v>
      </c>
      <c r="EM43" s="12">
        <v>0</v>
      </c>
      <c r="EN43" s="12">
        <v>0.1</v>
      </c>
      <c r="EO43" s="12">
        <v>0.1</v>
      </c>
      <c r="EP43" s="12">
        <v>0.1</v>
      </c>
      <c r="EQ43" s="12">
        <v>0.1</v>
      </c>
      <c r="ER43" s="12">
        <v>0.1</v>
      </c>
      <c r="ES43" s="12">
        <v>0.1</v>
      </c>
      <c r="ET43" s="12">
        <v>0.15</v>
      </c>
      <c r="EU43" s="12">
        <v>0.15</v>
      </c>
      <c r="EV43" s="12">
        <v>9.9999999999999978E-2</v>
      </c>
      <c r="EW43" s="12">
        <f t="shared" si="17"/>
        <v>0</v>
      </c>
      <c r="EX43" s="12">
        <f t="shared" si="18"/>
        <v>1</v>
      </c>
      <c r="EY43" s="11">
        <v>0</v>
      </c>
      <c r="EZ43" s="11">
        <v>0</v>
      </c>
      <c r="FA43" s="11">
        <v>0</v>
      </c>
      <c r="FB43" s="11">
        <v>90000</v>
      </c>
      <c r="FC43" s="11">
        <v>90000</v>
      </c>
      <c r="FD43" s="11">
        <v>90000</v>
      </c>
      <c r="FE43" s="11">
        <v>90000</v>
      </c>
      <c r="FF43" s="11">
        <v>90000</v>
      </c>
      <c r="FG43" s="11">
        <v>90000</v>
      </c>
      <c r="FH43" s="11">
        <v>135000</v>
      </c>
      <c r="FI43" s="11">
        <v>135000</v>
      </c>
      <c r="FJ43" s="11">
        <v>89999.999999999985</v>
      </c>
      <c r="FK43" s="13">
        <v>0</v>
      </c>
      <c r="FL43" s="13">
        <v>0</v>
      </c>
      <c r="FM43" s="13">
        <v>0</v>
      </c>
      <c r="FN43" s="13">
        <v>27000</v>
      </c>
      <c r="FO43" s="13">
        <v>27000</v>
      </c>
      <c r="FP43" s="13">
        <v>27000</v>
      </c>
      <c r="FQ43" s="13">
        <v>27000</v>
      </c>
      <c r="FR43" s="13">
        <v>27000</v>
      </c>
      <c r="FS43" s="13">
        <v>27000</v>
      </c>
      <c r="FT43" s="13">
        <v>40500</v>
      </c>
      <c r="FU43" s="13">
        <v>40500</v>
      </c>
      <c r="FV43" s="13">
        <v>26999.999999999993</v>
      </c>
    </row>
    <row r="44" spans="1:178" ht="15" customHeight="1" x14ac:dyDescent="0.25">
      <c r="A44" s="8" t="s">
        <v>333</v>
      </c>
      <c r="B44" s="8" t="s">
        <v>613</v>
      </c>
      <c r="C44" s="34" t="s">
        <v>789</v>
      </c>
      <c r="D44" s="34" t="s">
        <v>789</v>
      </c>
      <c r="E44" s="34" t="s">
        <v>798</v>
      </c>
      <c r="F44" s="8" t="s">
        <v>55</v>
      </c>
      <c r="G44" s="8" t="s">
        <v>56</v>
      </c>
      <c r="H44" s="8" t="s">
        <v>47</v>
      </c>
      <c r="I44" s="8" t="s">
        <v>464</v>
      </c>
      <c r="J44" s="8" t="s">
        <v>333</v>
      </c>
      <c r="K44" s="8" t="s">
        <v>613</v>
      </c>
      <c r="L44" s="8">
        <v>13203</v>
      </c>
      <c r="M44" s="8">
        <v>132</v>
      </c>
      <c r="N44" s="8" t="s">
        <v>48</v>
      </c>
      <c r="O44" s="8" t="s">
        <v>40</v>
      </c>
      <c r="P44" s="8" t="s">
        <v>40</v>
      </c>
      <c r="Q44" s="8" t="s">
        <v>40</v>
      </c>
      <c r="R44" s="8" t="s">
        <v>49</v>
      </c>
      <c r="S44" s="8" t="s">
        <v>51</v>
      </c>
      <c r="T44" s="8" t="s">
        <v>52</v>
      </c>
      <c r="U44" s="8" t="s">
        <v>73</v>
      </c>
      <c r="V44" s="8" t="s">
        <v>54</v>
      </c>
      <c r="W44" s="8" t="s">
        <v>121</v>
      </c>
      <c r="X44" s="8" t="s">
        <v>65</v>
      </c>
      <c r="Y44" s="8" t="s">
        <v>65</v>
      </c>
      <c r="Z44" s="8" t="s">
        <v>79</v>
      </c>
      <c r="AA44" s="8" t="s">
        <v>601</v>
      </c>
      <c r="AB44" s="8" t="s">
        <v>264</v>
      </c>
      <c r="AC44" s="8" t="s">
        <v>334</v>
      </c>
      <c r="AD44" s="8"/>
      <c r="AE44" s="8"/>
      <c r="AF44" s="8"/>
      <c r="AG44" s="9">
        <v>0</v>
      </c>
      <c r="AH44" s="9">
        <v>342801.12999999995</v>
      </c>
      <c r="AI44" s="9">
        <v>30000000</v>
      </c>
      <c r="AJ44" s="10">
        <v>350000</v>
      </c>
      <c r="AK44" s="9">
        <v>500000</v>
      </c>
      <c r="AL44" s="9">
        <v>30000000</v>
      </c>
      <c r="AM44" s="9">
        <v>350000</v>
      </c>
      <c r="AN44" s="9">
        <v>450000</v>
      </c>
      <c r="AO44" s="8" t="s">
        <v>614</v>
      </c>
      <c r="AP44" s="11">
        <v>30000000</v>
      </c>
      <c r="AQ44" s="11">
        <v>350000</v>
      </c>
      <c r="AR44" s="11">
        <v>453448.27586206899</v>
      </c>
      <c r="AS44" s="8" t="s">
        <v>614</v>
      </c>
      <c r="AT44" s="11">
        <v>31551724.137931049</v>
      </c>
      <c r="AU44" s="11">
        <v>350000</v>
      </c>
      <c r="AV44" s="11">
        <v>453448.27586206899</v>
      </c>
      <c r="AW44" s="11">
        <v>388685.18999999994</v>
      </c>
      <c r="AX44" s="11">
        <v>0</v>
      </c>
      <c r="AY44" s="11">
        <v>1382.1399999999999</v>
      </c>
      <c r="AZ44" s="11">
        <v>0</v>
      </c>
      <c r="BA44" s="11">
        <f t="shared" si="0"/>
        <v>1382.1399999999999</v>
      </c>
      <c r="BB44" s="11">
        <v>3743.38</v>
      </c>
      <c r="BC44" s="11">
        <v>0</v>
      </c>
      <c r="BD44" s="11">
        <f t="shared" si="1"/>
        <v>3743.38</v>
      </c>
      <c r="BE44" s="12">
        <v>0</v>
      </c>
      <c r="BF44" s="12">
        <v>0.05</v>
      </c>
      <c r="BG44" s="12">
        <v>0.1</v>
      </c>
      <c r="BH44" s="12">
        <v>0.1</v>
      </c>
      <c r="BI44" s="12">
        <v>0.1</v>
      </c>
      <c r="BJ44" s="12">
        <v>0.1</v>
      </c>
      <c r="BK44" s="12">
        <v>0.1</v>
      </c>
      <c r="BL44" s="12">
        <v>0.1</v>
      </c>
      <c r="BM44" s="12">
        <v>0.1</v>
      </c>
      <c r="BN44" s="12">
        <v>0.1</v>
      </c>
      <c r="BO44" s="12">
        <v>0.05</v>
      </c>
      <c r="BP44" s="12">
        <v>0.10000000000000009</v>
      </c>
      <c r="BQ44" s="23">
        <f t="shared" si="2"/>
        <v>1</v>
      </c>
      <c r="BR44" s="23">
        <f t="shared" si="3"/>
        <v>0.15000000000000002</v>
      </c>
      <c r="BS44" s="24">
        <f t="shared" si="4"/>
        <v>67500.000000000015</v>
      </c>
      <c r="BT44" s="24">
        <f t="shared" si="5"/>
        <v>67254.098360655757</v>
      </c>
      <c r="BU44" s="24">
        <f t="shared" si="6"/>
        <v>68017.241379310362</v>
      </c>
      <c r="BV44" s="24">
        <v>30000000</v>
      </c>
      <c r="BW44" s="24">
        <v>350000</v>
      </c>
      <c r="BX44" s="24">
        <v>448360.65573770495</v>
      </c>
      <c r="BY44" s="29">
        <v>30000000</v>
      </c>
      <c r="BZ44" s="29">
        <v>350000</v>
      </c>
      <c r="CA44" s="30">
        <f t="shared" si="7"/>
        <v>448360.65573770495</v>
      </c>
      <c r="CB44" s="30">
        <f t="shared" si="20"/>
        <v>0</v>
      </c>
      <c r="CC44" s="30">
        <f t="shared" si="8"/>
        <v>-1639.3442622950533</v>
      </c>
      <c r="CD44" s="29"/>
      <c r="CE44" s="24"/>
      <c r="CF44" s="24"/>
      <c r="CG44" s="24"/>
      <c r="CH44" s="24"/>
      <c r="CI44" s="24"/>
      <c r="CJ44" s="24"/>
      <c r="CK44" s="24"/>
      <c r="CL44" s="24"/>
      <c r="CM44" s="24"/>
      <c r="CN44" s="24">
        <f t="shared" si="9"/>
        <v>0</v>
      </c>
      <c r="CO44" s="24">
        <f t="shared" si="10"/>
        <v>0</v>
      </c>
      <c r="CP44" s="24">
        <f t="shared" si="11"/>
        <v>96.809999999999945</v>
      </c>
      <c r="CQ44" s="11">
        <v>-94483.42</v>
      </c>
      <c r="CR44" s="11">
        <v>0</v>
      </c>
      <c r="CS44" s="11">
        <v>-274.94</v>
      </c>
      <c r="CT44" s="11">
        <v>388685.18999999994</v>
      </c>
      <c r="CU44" s="11">
        <v>0</v>
      </c>
      <c r="CV44" s="11">
        <v>1285.33</v>
      </c>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v>135000</v>
      </c>
      <c r="EB44" s="24">
        <v>134508.19672131148</v>
      </c>
      <c r="EC44" s="24"/>
      <c r="ED44" s="24"/>
      <c r="EE44" s="24"/>
      <c r="EF44" s="24">
        <f t="shared" si="12"/>
        <v>20250</v>
      </c>
      <c r="EG44" s="24">
        <f t="shared" si="13"/>
        <v>414.64199999999994</v>
      </c>
      <c r="EH44" s="24">
        <f t="shared" si="14"/>
        <v>13500</v>
      </c>
      <c r="EI44" s="24">
        <f t="shared" si="15"/>
        <v>29.042999999999981</v>
      </c>
      <c r="EJ44" s="24">
        <f t="shared" si="16"/>
        <v>20176.229508196728</v>
      </c>
      <c r="EK44" s="12">
        <v>0</v>
      </c>
      <c r="EL44" s="12">
        <v>0.05</v>
      </c>
      <c r="EM44" s="12">
        <v>0.1</v>
      </c>
      <c r="EN44" s="12">
        <v>0.1</v>
      </c>
      <c r="EO44" s="12">
        <v>0.1</v>
      </c>
      <c r="EP44" s="12">
        <v>0.1</v>
      </c>
      <c r="EQ44" s="12">
        <v>0.1</v>
      </c>
      <c r="ER44" s="12">
        <v>0.1</v>
      </c>
      <c r="ES44" s="12">
        <v>0.1</v>
      </c>
      <c r="ET44" s="12">
        <v>0.1</v>
      </c>
      <c r="EU44" s="12">
        <v>0.05</v>
      </c>
      <c r="EV44" s="12">
        <v>0.10000000000000009</v>
      </c>
      <c r="EW44" s="12">
        <f t="shared" si="17"/>
        <v>0.15000000000000002</v>
      </c>
      <c r="EX44" s="12">
        <f t="shared" si="18"/>
        <v>1</v>
      </c>
      <c r="EY44" s="11">
        <v>0</v>
      </c>
      <c r="EZ44" s="11">
        <v>22500</v>
      </c>
      <c r="FA44" s="11">
        <v>45000</v>
      </c>
      <c r="FB44" s="11">
        <v>45000</v>
      </c>
      <c r="FC44" s="11">
        <v>45000</v>
      </c>
      <c r="FD44" s="11">
        <v>45000</v>
      </c>
      <c r="FE44" s="11">
        <v>45000</v>
      </c>
      <c r="FF44" s="11">
        <v>45000</v>
      </c>
      <c r="FG44" s="11">
        <v>45000</v>
      </c>
      <c r="FH44" s="11">
        <v>45000</v>
      </c>
      <c r="FI44" s="11">
        <v>22500</v>
      </c>
      <c r="FJ44" s="11">
        <v>45000.000000000036</v>
      </c>
      <c r="FK44" s="13">
        <v>0</v>
      </c>
      <c r="FL44" s="13">
        <v>6750</v>
      </c>
      <c r="FM44" s="13">
        <v>13500</v>
      </c>
      <c r="FN44" s="13">
        <v>13500</v>
      </c>
      <c r="FO44" s="13">
        <v>13500</v>
      </c>
      <c r="FP44" s="13">
        <v>13500</v>
      </c>
      <c r="FQ44" s="13">
        <v>13500</v>
      </c>
      <c r="FR44" s="13">
        <v>13500</v>
      </c>
      <c r="FS44" s="13">
        <v>13500</v>
      </c>
      <c r="FT44" s="13">
        <v>13500</v>
      </c>
      <c r="FU44" s="13">
        <v>6750</v>
      </c>
      <c r="FV44" s="13">
        <v>13500.000000000013</v>
      </c>
    </row>
    <row r="45" spans="1:178" ht="15" customHeight="1" x14ac:dyDescent="0.25">
      <c r="A45" s="8" t="s">
        <v>615</v>
      </c>
      <c r="B45" s="8" t="s">
        <v>616</v>
      </c>
      <c r="C45" s="34" t="s">
        <v>789</v>
      </c>
      <c r="D45" s="34" t="s">
        <v>789</v>
      </c>
      <c r="E45" s="34" t="s">
        <v>795</v>
      </c>
      <c r="F45" s="8" t="s">
        <v>55</v>
      </c>
      <c r="G45" s="8" t="s">
        <v>56</v>
      </c>
      <c r="H45" s="8" t="s">
        <v>47</v>
      </c>
      <c r="I45" s="8" t="s">
        <v>464</v>
      </c>
      <c r="J45" s="8" t="s">
        <v>615</v>
      </c>
      <c r="K45" s="8" t="s">
        <v>616</v>
      </c>
      <c r="L45" s="8">
        <v>13204</v>
      </c>
      <c r="M45" s="8">
        <v>132</v>
      </c>
      <c r="N45" s="8" t="s">
        <v>48</v>
      </c>
      <c r="O45" s="8" t="s">
        <v>40</v>
      </c>
      <c r="P45" s="8" t="s">
        <v>40</v>
      </c>
      <c r="Q45" s="8" t="s">
        <v>40</v>
      </c>
      <c r="R45" s="8" t="s">
        <v>49</v>
      </c>
      <c r="S45" s="8" t="s">
        <v>51</v>
      </c>
      <c r="T45" s="8" t="s">
        <v>52</v>
      </c>
      <c r="U45" s="8" t="s">
        <v>73</v>
      </c>
      <c r="V45" s="8" t="s">
        <v>54</v>
      </c>
      <c r="W45" s="8" t="s">
        <v>121</v>
      </c>
      <c r="X45" s="8" t="s">
        <v>65</v>
      </c>
      <c r="Y45" s="8" t="s">
        <v>65</v>
      </c>
      <c r="Z45" s="8" t="s">
        <v>79</v>
      </c>
      <c r="AA45" s="8" t="s">
        <v>601</v>
      </c>
      <c r="AB45" s="8" t="s">
        <v>264</v>
      </c>
      <c r="AC45" s="8" t="s">
        <v>617</v>
      </c>
      <c r="AD45" s="8"/>
      <c r="AE45" s="8"/>
      <c r="AF45" s="8"/>
      <c r="AG45" s="9">
        <v>0</v>
      </c>
      <c r="AH45" s="9">
        <v>0</v>
      </c>
      <c r="AI45" s="9">
        <v>210000000</v>
      </c>
      <c r="AJ45" s="10">
        <v>2450000</v>
      </c>
      <c r="AK45" s="9">
        <v>3500000</v>
      </c>
      <c r="AL45" s="9">
        <v>210000000</v>
      </c>
      <c r="AM45" s="9">
        <v>2450000</v>
      </c>
      <c r="AN45" s="9">
        <v>3150000</v>
      </c>
      <c r="AO45" s="8" t="s">
        <v>618</v>
      </c>
      <c r="AP45" s="11">
        <v>210000000</v>
      </c>
      <c r="AQ45" s="11">
        <v>2450000</v>
      </c>
      <c r="AR45" s="11">
        <v>3174137.931034483</v>
      </c>
      <c r="AS45" s="8" t="s">
        <v>619</v>
      </c>
      <c r="AT45" s="11">
        <v>220862068.96551725</v>
      </c>
      <c r="AU45" s="11">
        <v>2450000</v>
      </c>
      <c r="AV45" s="11">
        <v>3174137.931034483</v>
      </c>
      <c r="AW45" s="11">
        <v>153607445.16999999</v>
      </c>
      <c r="AX45" s="11">
        <v>857782.30000000051</v>
      </c>
      <c r="AY45" s="11">
        <v>1347465.29</v>
      </c>
      <c r="AZ45" s="11">
        <v>889904.09</v>
      </c>
      <c r="BA45" s="11">
        <f t="shared" si="0"/>
        <v>2237369.38</v>
      </c>
      <c r="BB45" s="11">
        <v>0</v>
      </c>
      <c r="BC45" s="11">
        <v>0</v>
      </c>
      <c r="BD45" s="11">
        <f t="shared" si="1"/>
        <v>0</v>
      </c>
      <c r="BE45" s="12">
        <v>0.02</v>
      </c>
      <c r="BF45" s="12">
        <v>0.02</v>
      </c>
      <c r="BG45" s="12">
        <v>2.9999999999999995E-2</v>
      </c>
      <c r="BH45" s="12">
        <v>2.9999999999999995E-2</v>
      </c>
      <c r="BI45" s="12">
        <v>5.000000000000001E-2</v>
      </c>
      <c r="BJ45" s="12">
        <v>5.000000000000001E-2</v>
      </c>
      <c r="BK45" s="12">
        <v>0.10000000000000002</v>
      </c>
      <c r="BL45" s="12">
        <v>0.10000000000000002</v>
      </c>
      <c r="BM45" s="12">
        <v>0.10000000000000002</v>
      </c>
      <c r="BN45" s="12">
        <v>0.20000000000000004</v>
      </c>
      <c r="BO45" s="12">
        <v>0.20000000000000004</v>
      </c>
      <c r="BP45" s="12">
        <v>9.9999999999999756E-2</v>
      </c>
      <c r="BQ45" s="23">
        <f t="shared" si="2"/>
        <v>1</v>
      </c>
      <c r="BR45" s="23">
        <f t="shared" si="3"/>
        <v>6.9999999999999993E-2</v>
      </c>
      <c r="BS45" s="24">
        <f t="shared" si="4"/>
        <v>220499.99999999997</v>
      </c>
      <c r="BT45" s="24">
        <f t="shared" si="5"/>
        <v>219696.72131147538</v>
      </c>
      <c r="BU45" s="24">
        <f t="shared" si="6"/>
        <v>222189.6551724138</v>
      </c>
      <c r="BV45" s="24">
        <v>210000000</v>
      </c>
      <c r="BW45" s="24">
        <v>2450000</v>
      </c>
      <c r="BX45" s="24">
        <v>3138524.5901639345</v>
      </c>
      <c r="BY45" s="29">
        <v>288873000</v>
      </c>
      <c r="BZ45" s="29">
        <v>3053400</v>
      </c>
      <c r="CA45" s="30">
        <f t="shared" si="7"/>
        <v>4000524.5901639345</v>
      </c>
      <c r="CB45" s="30">
        <f t="shared" si="20"/>
        <v>862000</v>
      </c>
      <c r="CC45" s="30">
        <f t="shared" si="8"/>
        <v>850524.59016393451</v>
      </c>
      <c r="CD45" s="29" t="s">
        <v>784</v>
      </c>
      <c r="CE45" s="24"/>
      <c r="CF45" s="24"/>
      <c r="CG45" s="24"/>
      <c r="CH45" s="24"/>
      <c r="CI45" s="24"/>
      <c r="CJ45" s="24"/>
      <c r="CK45" s="24"/>
      <c r="CL45" s="24"/>
      <c r="CM45" s="24"/>
      <c r="CN45" s="24">
        <f t="shared" si="9"/>
        <v>108643059.82999998</v>
      </c>
      <c r="CO45" s="24">
        <f t="shared" si="10"/>
        <v>840213.61000000057</v>
      </c>
      <c r="CP45" s="24">
        <f t="shared" si="11"/>
        <v>1186587.08</v>
      </c>
      <c r="CQ45" s="11">
        <v>4503599.78</v>
      </c>
      <c r="CR45" s="11">
        <v>2875.95</v>
      </c>
      <c r="CS45" s="11">
        <v>17633.91</v>
      </c>
      <c r="CT45" s="11">
        <v>44964385.340000004</v>
      </c>
      <c r="CU45" s="11">
        <v>17568.689999999995</v>
      </c>
      <c r="CV45" s="11">
        <v>160878.21</v>
      </c>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v>944999.99999999977</v>
      </c>
      <c r="EB45" s="24">
        <v>941557.37704918033</v>
      </c>
      <c r="EC45" s="24"/>
      <c r="ED45" s="24"/>
      <c r="EE45" s="24"/>
      <c r="EF45" s="24">
        <f t="shared" si="12"/>
        <v>66149.999999999985</v>
      </c>
      <c r="EG45" s="24">
        <f t="shared" si="13"/>
        <v>404239.587</v>
      </c>
      <c r="EH45" s="24">
        <f t="shared" si="14"/>
        <v>28349.999999999989</v>
      </c>
      <c r="EI45" s="24">
        <f t="shared" si="15"/>
        <v>355976.12400000001</v>
      </c>
      <c r="EJ45" s="24">
        <f t="shared" si="16"/>
        <v>65909.016393442609</v>
      </c>
      <c r="EK45" s="12">
        <v>0.02</v>
      </c>
      <c r="EL45" s="12">
        <v>0.02</v>
      </c>
      <c r="EM45" s="12">
        <v>2.9999999999999995E-2</v>
      </c>
      <c r="EN45" s="12">
        <v>2.9999999999999995E-2</v>
      </c>
      <c r="EO45" s="12">
        <v>5.000000000000001E-2</v>
      </c>
      <c r="EP45" s="12">
        <v>5.000000000000001E-2</v>
      </c>
      <c r="EQ45" s="12">
        <v>0.10000000000000002</v>
      </c>
      <c r="ER45" s="12">
        <v>0.10000000000000002</v>
      </c>
      <c r="ES45" s="12">
        <v>0.10000000000000002</v>
      </c>
      <c r="ET45" s="12">
        <v>0.20000000000000004</v>
      </c>
      <c r="EU45" s="12">
        <v>0.20000000000000004</v>
      </c>
      <c r="EV45" s="12">
        <v>9.9999999999999756E-2</v>
      </c>
      <c r="EW45" s="12">
        <f t="shared" si="17"/>
        <v>6.9999999999999993E-2</v>
      </c>
      <c r="EX45" s="12">
        <f t="shared" si="18"/>
        <v>1</v>
      </c>
      <c r="EY45" s="11">
        <v>63000</v>
      </c>
      <c r="EZ45" s="11">
        <v>63000</v>
      </c>
      <c r="FA45" s="11">
        <v>94499.999999999985</v>
      </c>
      <c r="FB45" s="11">
        <v>94499.999999999985</v>
      </c>
      <c r="FC45" s="11">
        <v>157500.00000000003</v>
      </c>
      <c r="FD45" s="11">
        <v>157500.00000000003</v>
      </c>
      <c r="FE45" s="11">
        <v>315000.00000000006</v>
      </c>
      <c r="FF45" s="11">
        <v>315000.00000000006</v>
      </c>
      <c r="FG45" s="11">
        <v>315000.00000000006</v>
      </c>
      <c r="FH45" s="11">
        <v>630000.00000000012</v>
      </c>
      <c r="FI45" s="11">
        <v>630000.00000000012</v>
      </c>
      <c r="FJ45" s="11">
        <v>314999.99999999924</v>
      </c>
      <c r="FK45" s="13">
        <v>18899.999999999996</v>
      </c>
      <c r="FL45" s="13">
        <v>18899.999999999996</v>
      </c>
      <c r="FM45" s="13">
        <v>28349.999999999989</v>
      </c>
      <c r="FN45" s="13">
        <v>28349.999999999989</v>
      </c>
      <c r="FO45" s="13">
        <v>47250</v>
      </c>
      <c r="FP45" s="13">
        <v>47250</v>
      </c>
      <c r="FQ45" s="13">
        <v>94500</v>
      </c>
      <c r="FR45" s="13">
        <v>94500</v>
      </c>
      <c r="FS45" s="13">
        <v>94500</v>
      </c>
      <c r="FT45" s="13">
        <v>189000</v>
      </c>
      <c r="FU45" s="13">
        <v>189000</v>
      </c>
      <c r="FV45" s="13">
        <v>94499.999999999753</v>
      </c>
    </row>
    <row r="46" spans="1:178" ht="15" customHeight="1" x14ac:dyDescent="0.25">
      <c r="A46" s="8" t="s">
        <v>620</v>
      </c>
      <c r="B46" s="8" t="s">
        <v>621</v>
      </c>
      <c r="C46" s="34" t="s">
        <v>789</v>
      </c>
      <c r="D46" s="34" t="s">
        <v>789</v>
      </c>
      <c r="E46" s="34" t="s">
        <v>186</v>
      </c>
      <c r="F46" s="8" t="s">
        <v>55</v>
      </c>
      <c r="G46" s="8" t="s">
        <v>56</v>
      </c>
      <c r="H46" s="8" t="s">
        <v>47</v>
      </c>
      <c r="I46" s="8" t="s">
        <v>464</v>
      </c>
      <c r="J46" s="8" t="s">
        <v>620</v>
      </c>
      <c r="K46" s="8" t="s">
        <v>621</v>
      </c>
      <c r="L46" s="8">
        <v>13207</v>
      </c>
      <c r="M46" s="8">
        <v>132</v>
      </c>
      <c r="N46" s="8" t="s">
        <v>58</v>
      </c>
      <c r="O46" s="8" t="s">
        <v>40</v>
      </c>
      <c r="P46" s="8" t="s">
        <v>40</v>
      </c>
      <c r="Q46" s="8" t="s">
        <v>40</v>
      </c>
      <c r="R46" s="8" t="s">
        <v>49</v>
      </c>
      <c r="S46" s="8" t="s">
        <v>51</v>
      </c>
      <c r="T46" s="8" t="s">
        <v>52</v>
      </c>
      <c r="U46" s="8" t="s">
        <v>73</v>
      </c>
      <c r="V46" s="8" t="s">
        <v>54</v>
      </c>
      <c r="W46" s="8" t="s">
        <v>326</v>
      </c>
      <c r="X46" s="8" t="s">
        <v>65</v>
      </c>
      <c r="Y46" s="8" t="s">
        <v>65</v>
      </c>
      <c r="Z46" s="8" t="s">
        <v>79</v>
      </c>
      <c r="AA46" s="8" t="s">
        <v>601</v>
      </c>
      <c r="AB46" s="8" t="s">
        <v>264</v>
      </c>
      <c r="AC46" s="8" t="s">
        <v>279</v>
      </c>
      <c r="AD46" s="8"/>
      <c r="AE46" s="8"/>
      <c r="AF46" s="8"/>
      <c r="AG46" s="9">
        <v>0</v>
      </c>
      <c r="AH46" s="9">
        <v>0</v>
      </c>
      <c r="AI46" s="9">
        <v>213000000</v>
      </c>
      <c r="AJ46" s="10">
        <v>2485000</v>
      </c>
      <c r="AK46" s="9">
        <v>3550000</v>
      </c>
      <c r="AL46" s="9">
        <v>213000000</v>
      </c>
      <c r="AM46" s="9">
        <v>2485000</v>
      </c>
      <c r="AN46" s="9">
        <v>3195000</v>
      </c>
      <c r="AO46" s="8" t="s">
        <v>622</v>
      </c>
      <c r="AP46" s="11">
        <v>213000000</v>
      </c>
      <c r="AQ46" s="11">
        <v>2485000</v>
      </c>
      <c r="AR46" s="11">
        <v>3219482.7586206896</v>
      </c>
      <c r="AS46" s="8" t="s">
        <v>622</v>
      </c>
      <c r="AT46" s="11">
        <v>224017241.37931037</v>
      </c>
      <c r="AU46" s="11">
        <v>2485000</v>
      </c>
      <c r="AV46" s="11">
        <v>3219482.7586206896</v>
      </c>
      <c r="AW46" s="11">
        <v>49283324.82</v>
      </c>
      <c r="AX46" s="11">
        <v>2572</v>
      </c>
      <c r="AY46" s="11">
        <v>161172.99</v>
      </c>
      <c r="AZ46" s="11">
        <v>183042.32999999996</v>
      </c>
      <c r="BA46" s="11">
        <f t="shared" si="0"/>
        <v>344215.31999999995</v>
      </c>
      <c r="BB46" s="11">
        <v>0</v>
      </c>
      <c r="BC46" s="11">
        <v>0</v>
      </c>
      <c r="BD46" s="11">
        <f t="shared" si="1"/>
        <v>0</v>
      </c>
      <c r="BE46" s="12">
        <v>0.02</v>
      </c>
      <c r="BF46" s="12">
        <v>0.02</v>
      </c>
      <c r="BG46" s="12">
        <v>2.9999999999999995E-2</v>
      </c>
      <c r="BH46" s="12">
        <v>2.9999999999999995E-2</v>
      </c>
      <c r="BI46" s="12">
        <v>5.000000000000001E-2</v>
      </c>
      <c r="BJ46" s="12">
        <v>0.14999999999999974</v>
      </c>
      <c r="BK46" s="12">
        <v>0.10000000000000002</v>
      </c>
      <c r="BL46" s="12">
        <v>0.10000000000000002</v>
      </c>
      <c r="BM46" s="12">
        <v>0.10000000000000002</v>
      </c>
      <c r="BN46" s="12">
        <v>0.20000000000000004</v>
      </c>
      <c r="BO46" s="12">
        <v>0.20000000000000004</v>
      </c>
      <c r="BP46" s="12">
        <v>0</v>
      </c>
      <c r="BQ46" s="23">
        <f t="shared" si="2"/>
        <v>0.99999999999999989</v>
      </c>
      <c r="BR46" s="23">
        <f t="shared" si="3"/>
        <v>6.9999999999999993E-2</v>
      </c>
      <c r="BS46" s="24">
        <f t="shared" si="4"/>
        <v>223649.99999999997</v>
      </c>
      <c r="BT46" s="24">
        <f t="shared" si="5"/>
        <v>222835.24590163934</v>
      </c>
      <c r="BU46" s="24">
        <f t="shared" si="6"/>
        <v>225363.79310344826</v>
      </c>
      <c r="BV46" s="24">
        <v>213000000</v>
      </c>
      <c r="BW46" s="24">
        <v>2485000</v>
      </c>
      <c r="BX46" s="24">
        <v>3183360.6557377051</v>
      </c>
      <c r="BY46" s="29">
        <v>213000000</v>
      </c>
      <c r="BZ46" s="29">
        <v>2485000</v>
      </c>
      <c r="CA46" s="30">
        <f t="shared" si="7"/>
        <v>3183360.6557377051</v>
      </c>
      <c r="CB46" s="30">
        <f t="shared" si="20"/>
        <v>0</v>
      </c>
      <c r="CC46" s="30">
        <f t="shared" si="8"/>
        <v>-11639.344262294937</v>
      </c>
      <c r="CD46" s="29"/>
      <c r="CE46" s="24"/>
      <c r="CF46" s="24"/>
      <c r="CG46" s="24"/>
      <c r="CH46" s="24"/>
      <c r="CI46" s="24"/>
      <c r="CJ46" s="24"/>
      <c r="CK46" s="24"/>
      <c r="CL46" s="24"/>
      <c r="CM46" s="24"/>
      <c r="CN46" s="24">
        <f t="shared" si="9"/>
        <v>25542285.82</v>
      </c>
      <c r="CO46" s="24">
        <f t="shared" si="10"/>
        <v>1256</v>
      </c>
      <c r="CP46" s="24">
        <f t="shared" si="11"/>
        <v>84429.329999999987</v>
      </c>
      <c r="CQ46" s="11">
        <v>0</v>
      </c>
      <c r="CR46" s="11">
        <v>0</v>
      </c>
      <c r="CS46" s="11">
        <v>0</v>
      </c>
      <c r="CT46" s="11">
        <v>23741039</v>
      </c>
      <c r="CU46" s="11">
        <v>1316</v>
      </c>
      <c r="CV46" s="11">
        <v>76743.66</v>
      </c>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v>958499.99999999977</v>
      </c>
      <c r="EB46" s="24">
        <v>955008.19672131143</v>
      </c>
      <c r="EC46" s="24"/>
      <c r="ED46" s="24"/>
      <c r="EE46" s="24"/>
      <c r="EF46" s="24">
        <f t="shared" si="12"/>
        <v>67094.999999999985</v>
      </c>
      <c r="EG46" s="24">
        <f t="shared" si="13"/>
        <v>48351.896999999997</v>
      </c>
      <c r="EH46" s="24">
        <f t="shared" si="14"/>
        <v>28754.999999999989</v>
      </c>
      <c r="EI46" s="24">
        <f t="shared" si="15"/>
        <v>25328.798999999995</v>
      </c>
      <c r="EJ46" s="24">
        <f t="shared" si="16"/>
        <v>66850.573770491799</v>
      </c>
      <c r="EK46" s="12">
        <v>0.02</v>
      </c>
      <c r="EL46" s="12">
        <v>0.02</v>
      </c>
      <c r="EM46" s="12">
        <v>2.9999999999999995E-2</v>
      </c>
      <c r="EN46" s="12">
        <v>2.9999999999999995E-2</v>
      </c>
      <c r="EO46" s="12">
        <v>5.000000000000001E-2</v>
      </c>
      <c r="EP46" s="12">
        <v>0.14999999999999974</v>
      </c>
      <c r="EQ46" s="12">
        <v>0.10000000000000002</v>
      </c>
      <c r="ER46" s="12">
        <v>0.10000000000000002</v>
      </c>
      <c r="ES46" s="12">
        <v>0.10000000000000002</v>
      </c>
      <c r="ET46" s="12">
        <v>0.20000000000000004</v>
      </c>
      <c r="EU46" s="12">
        <v>0.20000000000000004</v>
      </c>
      <c r="EV46" s="12">
        <v>0</v>
      </c>
      <c r="EW46" s="12">
        <f t="shared" si="17"/>
        <v>6.9999999999999993E-2</v>
      </c>
      <c r="EX46" s="12">
        <f t="shared" si="18"/>
        <v>0.99999999999999989</v>
      </c>
      <c r="EY46" s="11">
        <v>63900</v>
      </c>
      <c r="EZ46" s="11">
        <v>63900</v>
      </c>
      <c r="FA46" s="11">
        <v>95849.999999999985</v>
      </c>
      <c r="FB46" s="11">
        <v>95849.999999999985</v>
      </c>
      <c r="FC46" s="11">
        <v>159750.00000000003</v>
      </c>
      <c r="FD46" s="11">
        <v>479249.99999999919</v>
      </c>
      <c r="FE46" s="11">
        <v>319500.00000000006</v>
      </c>
      <c r="FF46" s="11">
        <v>319500.00000000006</v>
      </c>
      <c r="FG46" s="11">
        <v>319500.00000000006</v>
      </c>
      <c r="FH46" s="11">
        <v>639000.00000000012</v>
      </c>
      <c r="FI46" s="11">
        <v>639000.00000000012</v>
      </c>
      <c r="FJ46" s="11">
        <v>0</v>
      </c>
      <c r="FK46" s="13">
        <v>19169.999999999996</v>
      </c>
      <c r="FL46" s="13">
        <v>19169.999999999996</v>
      </c>
      <c r="FM46" s="13">
        <v>28754.999999999989</v>
      </c>
      <c r="FN46" s="13">
        <v>28754.999999999989</v>
      </c>
      <c r="FO46" s="13">
        <v>47925</v>
      </c>
      <c r="FP46" s="13">
        <v>143774.99999999971</v>
      </c>
      <c r="FQ46" s="13">
        <v>95850</v>
      </c>
      <c r="FR46" s="13">
        <v>95850</v>
      </c>
      <c r="FS46" s="13">
        <v>95850</v>
      </c>
      <c r="FT46" s="13">
        <v>191700</v>
      </c>
      <c r="FU46" s="13">
        <v>191700</v>
      </c>
      <c r="FV46" s="13">
        <v>0</v>
      </c>
    </row>
    <row r="47" spans="1:178" ht="15" customHeight="1" x14ac:dyDescent="0.25">
      <c r="A47" s="8" t="s">
        <v>623</v>
      </c>
      <c r="B47" s="8" t="s">
        <v>624</v>
      </c>
      <c r="C47" s="34" t="s">
        <v>789</v>
      </c>
      <c r="D47" s="34" t="s">
        <v>789</v>
      </c>
      <c r="E47" s="34" t="s">
        <v>791</v>
      </c>
      <c r="F47" s="8" t="s">
        <v>55</v>
      </c>
      <c r="G47" s="8" t="s">
        <v>56</v>
      </c>
      <c r="H47" s="8" t="s">
        <v>47</v>
      </c>
      <c r="I47" s="8" t="s">
        <v>464</v>
      </c>
      <c r="J47" s="8" t="s">
        <v>599</v>
      </c>
      <c r="K47" s="8" t="s">
        <v>127</v>
      </c>
      <c r="L47" s="8">
        <v>13203</v>
      </c>
      <c r="M47" s="8">
        <v>132</v>
      </c>
      <c r="N47" s="8" t="s">
        <v>48</v>
      </c>
      <c r="O47" s="8" t="s">
        <v>40</v>
      </c>
      <c r="P47" s="8" t="s">
        <v>40</v>
      </c>
      <c r="Q47" s="8" t="s">
        <v>40</v>
      </c>
      <c r="R47" s="8" t="s">
        <v>49</v>
      </c>
      <c r="S47" s="8" t="s">
        <v>51</v>
      </c>
      <c r="T47" s="8" t="s">
        <v>52</v>
      </c>
      <c r="U47" s="8" t="s">
        <v>73</v>
      </c>
      <c r="V47" s="8" t="s">
        <v>54</v>
      </c>
      <c r="W47" s="8" t="s">
        <v>121</v>
      </c>
      <c r="X47" s="8" t="s">
        <v>65</v>
      </c>
      <c r="Y47" s="8" t="s">
        <v>65</v>
      </c>
      <c r="Z47" s="8" t="s">
        <v>79</v>
      </c>
      <c r="AA47" s="8" t="s">
        <v>601</v>
      </c>
      <c r="AB47" s="8" t="s">
        <v>264</v>
      </c>
      <c r="AC47" s="8" t="s">
        <v>406</v>
      </c>
      <c r="AD47" s="8"/>
      <c r="AE47" s="8"/>
      <c r="AF47" s="8"/>
      <c r="AG47" s="9">
        <v>0</v>
      </c>
      <c r="AH47" s="9">
        <v>0</v>
      </c>
      <c r="AI47" s="9">
        <v>45600000</v>
      </c>
      <c r="AJ47" s="10">
        <v>532000</v>
      </c>
      <c r="AK47" s="9">
        <v>760000</v>
      </c>
      <c r="AL47" s="9">
        <v>45600000</v>
      </c>
      <c r="AM47" s="9">
        <v>532000</v>
      </c>
      <c r="AN47" s="9">
        <v>684000</v>
      </c>
      <c r="AO47" s="8" t="s">
        <v>625</v>
      </c>
      <c r="AP47" s="11">
        <v>45600000</v>
      </c>
      <c r="AQ47" s="11">
        <v>532000</v>
      </c>
      <c r="AR47" s="11">
        <v>689241.37931034481</v>
      </c>
      <c r="AS47" s="8" t="s">
        <v>603</v>
      </c>
      <c r="AT47" s="11">
        <v>47958620.68965517</v>
      </c>
      <c r="AU47" s="11">
        <v>532000</v>
      </c>
      <c r="AV47" s="11">
        <v>689241.37931034493</v>
      </c>
      <c r="AW47" s="11">
        <v>9388517.7400000002</v>
      </c>
      <c r="AX47" s="11">
        <v>76707.789999999994</v>
      </c>
      <c r="AY47" s="11">
        <v>154735.53</v>
      </c>
      <c r="AZ47" s="11">
        <v>352791.52</v>
      </c>
      <c r="BA47" s="11">
        <f t="shared" si="0"/>
        <v>507527.05000000005</v>
      </c>
      <c r="BB47" s="11">
        <v>0</v>
      </c>
      <c r="BC47" s="11">
        <v>0</v>
      </c>
      <c r="BD47" s="11">
        <f t="shared" si="1"/>
        <v>0</v>
      </c>
      <c r="BE47" s="12">
        <v>0</v>
      </c>
      <c r="BF47" s="12">
        <v>0</v>
      </c>
      <c r="BG47" s="12">
        <v>0.1</v>
      </c>
      <c r="BH47" s="12">
        <v>0.1</v>
      </c>
      <c r="BI47" s="12">
        <v>0.1</v>
      </c>
      <c r="BJ47" s="12">
        <v>0.1</v>
      </c>
      <c r="BK47" s="12">
        <v>0.1</v>
      </c>
      <c r="BL47" s="12">
        <v>0.1</v>
      </c>
      <c r="BM47" s="12">
        <v>0.1</v>
      </c>
      <c r="BN47" s="12">
        <v>0.1</v>
      </c>
      <c r="BO47" s="12">
        <v>0.05</v>
      </c>
      <c r="BP47" s="12">
        <v>0.15000000000000002</v>
      </c>
      <c r="BQ47" s="23">
        <f t="shared" si="2"/>
        <v>1</v>
      </c>
      <c r="BR47" s="23">
        <f t="shared" si="3"/>
        <v>0.1</v>
      </c>
      <c r="BS47" s="24">
        <f t="shared" si="4"/>
        <v>68400</v>
      </c>
      <c r="BT47" s="24">
        <f t="shared" si="5"/>
        <v>68150.81967213114</v>
      </c>
      <c r="BU47" s="24">
        <f t="shared" si="6"/>
        <v>68924.137931034493</v>
      </c>
      <c r="BV47" s="24">
        <v>45600000</v>
      </c>
      <c r="BW47" s="24">
        <v>532000</v>
      </c>
      <c r="BX47" s="24">
        <v>681508.19672131143</v>
      </c>
      <c r="BY47" s="29">
        <v>45600000</v>
      </c>
      <c r="BZ47" s="29">
        <v>532000</v>
      </c>
      <c r="CA47" s="30">
        <f t="shared" si="7"/>
        <v>681508.19672131143</v>
      </c>
      <c r="CB47" s="30">
        <f t="shared" si="20"/>
        <v>0</v>
      </c>
      <c r="CC47" s="30">
        <f t="shared" si="8"/>
        <v>-2491.8032786885742</v>
      </c>
      <c r="CD47" s="29"/>
      <c r="CE47" s="24"/>
      <c r="CF47" s="24"/>
      <c r="CG47" s="24"/>
      <c r="CH47" s="24"/>
      <c r="CI47" s="24"/>
      <c r="CJ47" s="24"/>
      <c r="CK47" s="24"/>
      <c r="CL47" s="24"/>
      <c r="CM47" s="24"/>
      <c r="CN47" s="24">
        <f t="shared" si="9"/>
        <v>8548847.8200000003</v>
      </c>
      <c r="CO47" s="24">
        <f t="shared" si="10"/>
        <v>68896.749999999985</v>
      </c>
      <c r="CP47" s="24">
        <f t="shared" si="11"/>
        <v>144256.76</v>
      </c>
      <c r="CQ47" s="11">
        <v>0</v>
      </c>
      <c r="CR47" s="11">
        <v>0</v>
      </c>
      <c r="CS47" s="11">
        <v>0</v>
      </c>
      <c r="CT47" s="11">
        <v>839669.91999999993</v>
      </c>
      <c r="CU47" s="11">
        <v>7811.0400000000018</v>
      </c>
      <c r="CV47" s="11">
        <v>10478.769999999999</v>
      </c>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v>205200</v>
      </c>
      <c r="EB47" s="24">
        <v>204452.45901639343</v>
      </c>
      <c r="EC47" s="24"/>
      <c r="ED47" s="24"/>
      <c r="EE47" s="24"/>
      <c r="EF47" s="24">
        <f t="shared" si="12"/>
        <v>20520</v>
      </c>
      <c r="EG47" s="24">
        <f t="shared" si="13"/>
        <v>46420.659</v>
      </c>
      <c r="EH47" s="24">
        <f t="shared" si="14"/>
        <v>20520</v>
      </c>
      <c r="EI47" s="24">
        <f t="shared" si="15"/>
        <v>43277.027999999998</v>
      </c>
      <c r="EJ47" s="24">
        <f t="shared" si="16"/>
        <v>20445.24590163934</v>
      </c>
      <c r="EK47" s="12">
        <v>0</v>
      </c>
      <c r="EL47" s="12">
        <v>0</v>
      </c>
      <c r="EM47" s="12">
        <v>0.1</v>
      </c>
      <c r="EN47" s="12">
        <v>0.1</v>
      </c>
      <c r="EO47" s="12">
        <v>0.1</v>
      </c>
      <c r="EP47" s="12">
        <v>0.1</v>
      </c>
      <c r="EQ47" s="12">
        <v>0.1</v>
      </c>
      <c r="ER47" s="12">
        <v>0.1</v>
      </c>
      <c r="ES47" s="12">
        <v>0.1</v>
      </c>
      <c r="ET47" s="12">
        <v>0.1</v>
      </c>
      <c r="EU47" s="12">
        <v>0.05</v>
      </c>
      <c r="EV47" s="12">
        <v>0.15000000000000002</v>
      </c>
      <c r="EW47" s="12">
        <f t="shared" si="17"/>
        <v>0.1</v>
      </c>
      <c r="EX47" s="12">
        <f t="shared" si="18"/>
        <v>1</v>
      </c>
      <c r="EY47" s="11">
        <v>0</v>
      </c>
      <c r="EZ47" s="11">
        <v>0</v>
      </c>
      <c r="FA47" s="11">
        <v>68400</v>
      </c>
      <c r="FB47" s="11">
        <v>68400</v>
      </c>
      <c r="FC47" s="11">
        <v>68400</v>
      </c>
      <c r="FD47" s="11">
        <v>68400</v>
      </c>
      <c r="FE47" s="11">
        <v>68400</v>
      </c>
      <c r="FF47" s="11">
        <v>68400</v>
      </c>
      <c r="FG47" s="11">
        <v>68400</v>
      </c>
      <c r="FH47" s="11">
        <v>68400</v>
      </c>
      <c r="FI47" s="11">
        <v>34200</v>
      </c>
      <c r="FJ47" s="11">
        <v>102600.00000000001</v>
      </c>
      <c r="FK47" s="13">
        <v>0</v>
      </c>
      <c r="FL47" s="13">
        <v>0</v>
      </c>
      <c r="FM47" s="13">
        <v>20520</v>
      </c>
      <c r="FN47" s="13">
        <v>20520</v>
      </c>
      <c r="FO47" s="13">
        <v>20520</v>
      </c>
      <c r="FP47" s="13">
        <v>20520</v>
      </c>
      <c r="FQ47" s="13">
        <v>20520</v>
      </c>
      <c r="FR47" s="13">
        <v>20520</v>
      </c>
      <c r="FS47" s="13">
        <v>20520</v>
      </c>
      <c r="FT47" s="13">
        <v>20520</v>
      </c>
      <c r="FU47" s="13">
        <v>10260</v>
      </c>
      <c r="FV47" s="13">
        <v>30780.000000000004</v>
      </c>
    </row>
    <row r="48" spans="1:178" ht="15" customHeight="1" x14ac:dyDescent="0.25">
      <c r="A48" s="8" t="s">
        <v>626</v>
      </c>
      <c r="B48" s="8" t="s">
        <v>627</v>
      </c>
      <c r="C48" s="34" t="s">
        <v>789</v>
      </c>
      <c r="D48" s="34" t="s">
        <v>789</v>
      </c>
      <c r="E48" s="34" t="s">
        <v>791</v>
      </c>
      <c r="F48" s="8" t="s">
        <v>55</v>
      </c>
      <c r="G48" s="8" t="s">
        <v>56</v>
      </c>
      <c r="H48" s="8" t="s">
        <v>47</v>
      </c>
      <c r="I48" s="8" t="s">
        <v>464</v>
      </c>
      <c r="J48" s="8" t="s">
        <v>599</v>
      </c>
      <c r="K48" s="8" t="s">
        <v>127</v>
      </c>
      <c r="L48" s="8">
        <v>13203</v>
      </c>
      <c r="M48" s="8">
        <v>132</v>
      </c>
      <c r="N48" s="8" t="s">
        <v>48</v>
      </c>
      <c r="O48" s="8" t="s">
        <v>40</v>
      </c>
      <c r="P48" s="8" t="s">
        <v>40</v>
      </c>
      <c r="Q48" s="8" t="s">
        <v>40</v>
      </c>
      <c r="R48" s="8" t="s">
        <v>49</v>
      </c>
      <c r="S48" s="8" t="s">
        <v>51</v>
      </c>
      <c r="T48" s="8" t="s">
        <v>52</v>
      </c>
      <c r="U48" s="8" t="s">
        <v>73</v>
      </c>
      <c r="V48" s="8" t="s">
        <v>54</v>
      </c>
      <c r="W48" s="8" t="s">
        <v>121</v>
      </c>
      <c r="X48" s="8" t="s">
        <v>65</v>
      </c>
      <c r="Y48" s="8" t="s">
        <v>65</v>
      </c>
      <c r="Z48" s="8" t="s">
        <v>79</v>
      </c>
      <c r="AA48" s="8" t="s">
        <v>601</v>
      </c>
      <c r="AB48" s="8" t="s">
        <v>264</v>
      </c>
      <c r="AC48" s="8" t="s">
        <v>407</v>
      </c>
      <c r="AD48" s="8"/>
      <c r="AE48" s="8"/>
      <c r="AF48" s="8"/>
      <c r="AG48" s="9">
        <v>0</v>
      </c>
      <c r="AH48" s="9">
        <v>0</v>
      </c>
      <c r="AI48" s="9">
        <v>64800000</v>
      </c>
      <c r="AJ48" s="10">
        <v>756000</v>
      </c>
      <c r="AK48" s="9">
        <v>1080000</v>
      </c>
      <c r="AL48" s="9">
        <v>64800000</v>
      </c>
      <c r="AM48" s="9">
        <v>756000</v>
      </c>
      <c r="AN48" s="9">
        <v>972000</v>
      </c>
      <c r="AO48" s="8" t="s">
        <v>628</v>
      </c>
      <c r="AP48" s="11">
        <v>64800000</v>
      </c>
      <c r="AQ48" s="11">
        <v>756000</v>
      </c>
      <c r="AR48" s="11">
        <v>979448.27586206899</v>
      </c>
      <c r="AS48" s="8" t="s">
        <v>603</v>
      </c>
      <c r="AT48" s="11">
        <v>68151724.137931034</v>
      </c>
      <c r="AU48" s="11">
        <v>756000</v>
      </c>
      <c r="AV48" s="11">
        <v>979448.27586206899</v>
      </c>
      <c r="AW48" s="11">
        <v>-1508250</v>
      </c>
      <c r="AX48" s="11">
        <v>0</v>
      </c>
      <c r="AY48" s="11">
        <v>-4792.63</v>
      </c>
      <c r="AZ48" s="11">
        <v>0</v>
      </c>
      <c r="BA48" s="11">
        <f t="shared" si="0"/>
        <v>-4792.63</v>
      </c>
      <c r="BB48" s="11">
        <v>0</v>
      </c>
      <c r="BC48" s="11">
        <v>0</v>
      </c>
      <c r="BD48" s="11">
        <f t="shared" si="1"/>
        <v>0</v>
      </c>
      <c r="BE48" s="12">
        <v>0</v>
      </c>
      <c r="BF48" s="12">
        <v>0</v>
      </c>
      <c r="BG48" s="12">
        <v>0.1</v>
      </c>
      <c r="BH48" s="12">
        <v>0.1</v>
      </c>
      <c r="BI48" s="12">
        <v>0.1</v>
      </c>
      <c r="BJ48" s="12">
        <v>0.1</v>
      </c>
      <c r="BK48" s="12">
        <v>0.1</v>
      </c>
      <c r="BL48" s="12">
        <v>0.1</v>
      </c>
      <c r="BM48" s="12">
        <v>0.1</v>
      </c>
      <c r="BN48" s="12">
        <v>0.1</v>
      </c>
      <c r="BO48" s="12">
        <v>0.05</v>
      </c>
      <c r="BP48" s="12">
        <v>0.15000000000000002</v>
      </c>
      <c r="BQ48" s="23">
        <f t="shared" si="2"/>
        <v>1</v>
      </c>
      <c r="BR48" s="23">
        <f t="shared" si="3"/>
        <v>0.1</v>
      </c>
      <c r="BS48" s="24">
        <f t="shared" si="4"/>
        <v>97200</v>
      </c>
      <c r="BT48" s="24">
        <f t="shared" si="5"/>
        <v>96845.901639344273</v>
      </c>
      <c r="BU48" s="24">
        <f t="shared" si="6"/>
        <v>97944.827586206899</v>
      </c>
      <c r="BV48" s="24">
        <v>64800000</v>
      </c>
      <c r="BW48" s="24">
        <v>756000</v>
      </c>
      <c r="BX48" s="24">
        <v>968459.01639344264</v>
      </c>
      <c r="BY48" s="29">
        <v>64800000</v>
      </c>
      <c r="BZ48" s="29">
        <v>706000</v>
      </c>
      <c r="CA48" s="30">
        <f t="shared" si="7"/>
        <v>918459.01639344264</v>
      </c>
      <c r="CB48" s="30">
        <f t="shared" si="20"/>
        <v>-50000</v>
      </c>
      <c r="CC48" s="30">
        <f t="shared" si="8"/>
        <v>-53540.983606557362</v>
      </c>
      <c r="CD48" s="29" t="s">
        <v>782</v>
      </c>
      <c r="CE48" s="24"/>
      <c r="CF48" s="24"/>
      <c r="CG48" s="24"/>
      <c r="CH48" s="24"/>
      <c r="CI48" s="24"/>
      <c r="CJ48" s="24"/>
      <c r="CK48" s="24"/>
      <c r="CL48" s="24"/>
      <c r="CM48" s="24"/>
      <c r="CN48" s="24">
        <f t="shared" si="9"/>
        <v>-1508250</v>
      </c>
      <c r="CO48" s="24">
        <f t="shared" si="10"/>
        <v>0</v>
      </c>
      <c r="CP48" s="24">
        <f t="shared" si="11"/>
        <v>-4792.63</v>
      </c>
      <c r="CQ48" s="11">
        <v>0</v>
      </c>
      <c r="CR48" s="11">
        <v>0</v>
      </c>
      <c r="CS48" s="11">
        <v>0</v>
      </c>
      <c r="CT48" s="11">
        <v>0</v>
      </c>
      <c r="CU48" s="11">
        <v>0</v>
      </c>
      <c r="CV48" s="11">
        <v>0</v>
      </c>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v>291600</v>
      </c>
      <c r="EB48" s="24">
        <v>290537.7049180328</v>
      </c>
      <c r="EC48" s="24"/>
      <c r="ED48" s="24"/>
      <c r="EE48" s="24"/>
      <c r="EF48" s="24">
        <f t="shared" si="12"/>
        <v>29160</v>
      </c>
      <c r="EG48" s="24">
        <f t="shared" si="13"/>
        <v>-1437.789</v>
      </c>
      <c r="EH48" s="24">
        <f t="shared" si="14"/>
        <v>29160</v>
      </c>
      <c r="EI48" s="24">
        <f t="shared" si="15"/>
        <v>-1437.789</v>
      </c>
      <c r="EJ48" s="24">
        <f t="shared" si="16"/>
        <v>29053.77049180328</v>
      </c>
      <c r="EK48" s="12">
        <v>0</v>
      </c>
      <c r="EL48" s="12">
        <v>0</v>
      </c>
      <c r="EM48" s="12">
        <v>0.1</v>
      </c>
      <c r="EN48" s="12">
        <v>0.1</v>
      </c>
      <c r="EO48" s="12">
        <v>0.1</v>
      </c>
      <c r="EP48" s="12">
        <v>0.1</v>
      </c>
      <c r="EQ48" s="12">
        <v>0.1</v>
      </c>
      <c r="ER48" s="12">
        <v>0.1</v>
      </c>
      <c r="ES48" s="12">
        <v>0.1</v>
      </c>
      <c r="ET48" s="12">
        <v>0.1</v>
      </c>
      <c r="EU48" s="12">
        <v>0.05</v>
      </c>
      <c r="EV48" s="12">
        <v>0.15000000000000002</v>
      </c>
      <c r="EW48" s="12">
        <f t="shared" si="17"/>
        <v>0.1</v>
      </c>
      <c r="EX48" s="12">
        <f t="shared" si="18"/>
        <v>1</v>
      </c>
      <c r="EY48" s="11">
        <v>0</v>
      </c>
      <c r="EZ48" s="11">
        <v>0</v>
      </c>
      <c r="FA48" s="11">
        <v>97200</v>
      </c>
      <c r="FB48" s="11">
        <v>97200</v>
      </c>
      <c r="FC48" s="11">
        <v>97200</v>
      </c>
      <c r="FD48" s="11">
        <v>97200</v>
      </c>
      <c r="FE48" s="11">
        <v>97200</v>
      </c>
      <c r="FF48" s="11">
        <v>97200</v>
      </c>
      <c r="FG48" s="11">
        <v>97200</v>
      </c>
      <c r="FH48" s="11">
        <v>97200</v>
      </c>
      <c r="FI48" s="11">
        <v>48600</v>
      </c>
      <c r="FJ48" s="11">
        <v>145800.00000000003</v>
      </c>
      <c r="FK48" s="13">
        <v>0</v>
      </c>
      <c r="FL48" s="13">
        <v>0</v>
      </c>
      <c r="FM48" s="13">
        <v>29160</v>
      </c>
      <c r="FN48" s="13">
        <v>29160</v>
      </c>
      <c r="FO48" s="13">
        <v>29160</v>
      </c>
      <c r="FP48" s="13">
        <v>29160</v>
      </c>
      <c r="FQ48" s="13">
        <v>29160</v>
      </c>
      <c r="FR48" s="13">
        <v>29160</v>
      </c>
      <c r="FS48" s="13">
        <v>29160</v>
      </c>
      <c r="FT48" s="13">
        <v>29160</v>
      </c>
      <c r="FU48" s="13">
        <v>14580</v>
      </c>
      <c r="FV48" s="13">
        <v>43740.000000000007</v>
      </c>
    </row>
    <row r="49" spans="1:178" ht="15" customHeight="1" x14ac:dyDescent="0.25">
      <c r="A49" s="8" t="s">
        <v>629</v>
      </c>
      <c r="B49" s="8" t="s">
        <v>630</v>
      </c>
      <c r="C49" s="34" t="s">
        <v>789</v>
      </c>
      <c r="D49" s="34" t="s">
        <v>789</v>
      </c>
      <c r="E49" s="34" t="s">
        <v>791</v>
      </c>
      <c r="F49" s="8" t="s">
        <v>55</v>
      </c>
      <c r="G49" s="8" t="s">
        <v>56</v>
      </c>
      <c r="H49" s="8" t="s">
        <v>47</v>
      </c>
      <c r="I49" s="8" t="s">
        <v>464</v>
      </c>
      <c r="J49" s="8" t="s">
        <v>599</v>
      </c>
      <c r="K49" s="8" t="s">
        <v>127</v>
      </c>
      <c r="L49" s="8">
        <v>13203</v>
      </c>
      <c r="M49" s="8">
        <v>132</v>
      </c>
      <c r="N49" s="8" t="s">
        <v>48</v>
      </c>
      <c r="O49" s="8" t="s">
        <v>40</v>
      </c>
      <c r="P49" s="8" t="s">
        <v>40</v>
      </c>
      <c r="Q49" s="8" t="s">
        <v>40</v>
      </c>
      <c r="R49" s="8" t="s">
        <v>49</v>
      </c>
      <c r="S49" s="8" t="s">
        <v>51</v>
      </c>
      <c r="T49" s="8" t="s">
        <v>52</v>
      </c>
      <c r="U49" s="8" t="s">
        <v>73</v>
      </c>
      <c r="V49" s="8" t="s">
        <v>54</v>
      </c>
      <c r="W49" s="8" t="s">
        <v>121</v>
      </c>
      <c r="X49" s="8" t="s">
        <v>65</v>
      </c>
      <c r="Y49" s="8" t="s">
        <v>65</v>
      </c>
      <c r="Z49" s="8" t="s">
        <v>79</v>
      </c>
      <c r="AA49" s="8" t="s">
        <v>601</v>
      </c>
      <c r="AB49" s="8" t="s">
        <v>264</v>
      </c>
      <c r="AC49" s="8" t="s">
        <v>408</v>
      </c>
      <c r="AD49" s="8"/>
      <c r="AE49" s="8"/>
      <c r="AF49" s="8"/>
      <c r="AG49" s="9">
        <v>0</v>
      </c>
      <c r="AH49" s="9">
        <v>0</v>
      </c>
      <c r="AI49" s="9">
        <v>48600000</v>
      </c>
      <c r="AJ49" s="10">
        <v>567000</v>
      </c>
      <c r="AK49" s="9">
        <v>810000</v>
      </c>
      <c r="AL49" s="9">
        <v>48600000</v>
      </c>
      <c r="AM49" s="9">
        <v>567000</v>
      </c>
      <c r="AN49" s="9">
        <v>729000</v>
      </c>
      <c r="AO49" s="8" t="s">
        <v>631</v>
      </c>
      <c r="AP49" s="11">
        <v>48600000</v>
      </c>
      <c r="AQ49" s="11">
        <v>567000</v>
      </c>
      <c r="AR49" s="11">
        <v>734586.20689655165</v>
      </c>
      <c r="AS49" s="8" t="s">
        <v>603</v>
      </c>
      <c r="AT49" s="11">
        <v>51113793.103448272</v>
      </c>
      <c r="AU49" s="11">
        <v>567000</v>
      </c>
      <c r="AV49" s="11">
        <v>734586.20689655165</v>
      </c>
      <c r="AW49" s="11">
        <v>0</v>
      </c>
      <c r="AX49" s="11">
        <v>0</v>
      </c>
      <c r="AY49" s="11">
        <v>0</v>
      </c>
      <c r="AZ49" s="11">
        <v>0</v>
      </c>
      <c r="BA49" s="11">
        <f t="shared" si="0"/>
        <v>0</v>
      </c>
      <c r="BB49" s="11">
        <v>0</v>
      </c>
      <c r="BC49" s="11">
        <v>0</v>
      </c>
      <c r="BD49" s="11">
        <f t="shared" si="1"/>
        <v>0</v>
      </c>
      <c r="BE49" s="12">
        <v>0</v>
      </c>
      <c r="BF49" s="12">
        <v>0</v>
      </c>
      <c r="BG49" s="12">
        <v>0.1</v>
      </c>
      <c r="BH49" s="12">
        <v>0.1</v>
      </c>
      <c r="BI49" s="12">
        <v>0.1</v>
      </c>
      <c r="BJ49" s="12">
        <v>0.1</v>
      </c>
      <c r="BK49" s="12">
        <v>0.1</v>
      </c>
      <c r="BL49" s="12">
        <v>0.1</v>
      </c>
      <c r="BM49" s="12">
        <v>0.1</v>
      </c>
      <c r="BN49" s="12">
        <v>0.1</v>
      </c>
      <c r="BO49" s="12">
        <v>0.05</v>
      </c>
      <c r="BP49" s="12">
        <v>0.15000000000000002</v>
      </c>
      <c r="BQ49" s="23">
        <f t="shared" si="2"/>
        <v>1</v>
      </c>
      <c r="BR49" s="23">
        <f t="shared" si="3"/>
        <v>0.1</v>
      </c>
      <c r="BS49" s="24">
        <f t="shared" si="4"/>
        <v>72900</v>
      </c>
      <c r="BT49" s="24">
        <f t="shared" si="5"/>
        <v>72634.426229508201</v>
      </c>
      <c r="BU49" s="24">
        <f t="shared" si="6"/>
        <v>73458.620689655174</v>
      </c>
      <c r="BV49" s="24">
        <v>48600000</v>
      </c>
      <c r="BW49" s="24">
        <v>567000</v>
      </c>
      <c r="BX49" s="24">
        <v>726344.26229508198</v>
      </c>
      <c r="BY49" s="29">
        <v>48600000</v>
      </c>
      <c r="BZ49" s="29">
        <v>517000</v>
      </c>
      <c r="CA49" s="30">
        <f t="shared" si="7"/>
        <v>676344.26229508198</v>
      </c>
      <c r="CB49" s="30">
        <f t="shared" si="20"/>
        <v>-50000</v>
      </c>
      <c r="CC49" s="30">
        <f t="shared" si="8"/>
        <v>-52655.737704918021</v>
      </c>
      <c r="CD49" s="29" t="s">
        <v>782</v>
      </c>
      <c r="CE49" s="24"/>
      <c r="CF49" s="24"/>
      <c r="CG49" s="24"/>
      <c r="CH49" s="24"/>
      <c r="CI49" s="24"/>
      <c r="CJ49" s="24"/>
      <c r="CK49" s="24"/>
      <c r="CL49" s="24"/>
      <c r="CM49" s="24"/>
      <c r="CN49" s="24">
        <f t="shared" si="9"/>
        <v>0</v>
      </c>
      <c r="CO49" s="24">
        <f t="shared" si="10"/>
        <v>0</v>
      </c>
      <c r="CP49" s="24">
        <f t="shared" si="11"/>
        <v>0</v>
      </c>
      <c r="CQ49" s="11">
        <v>0</v>
      </c>
      <c r="CR49" s="11">
        <v>0</v>
      </c>
      <c r="CS49" s="11">
        <v>0</v>
      </c>
      <c r="CT49" s="11">
        <v>0</v>
      </c>
      <c r="CU49" s="11">
        <v>0</v>
      </c>
      <c r="CV49" s="11">
        <v>0</v>
      </c>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v>218700</v>
      </c>
      <c r="EB49" s="24">
        <v>217903.27868852459</v>
      </c>
      <c r="EC49" s="24"/>
      <c r="ED49" s="24"/>
      <c r="EE49" s="24"/>
      <c r="EF49" s="24">
        <f t="shared" si="12"/>
        <v>21870</v>
      </c>
      <c r="EG49" s="24">
        <f t="shared" si="13"/>
        <v>0</v>
      </c>
      <c r="EH49" s="24">
        <f t="shared" si="14"/>
        <v>21870</v>
      </c>
      <c r="EI49" s="24">
        <f t="shared" si="15"/>
        <v>0</v>
      </c>
      <c r="EJ49" s="24">
        <f t="shared" si="16"/>
        <v>21790.327868852459</v>
      </c>
      <c r="EK49" s="12">
        <v>0</v>
      </c>
      <c r="EL49" s="12">
        <v>0</v>
      </c>
      <c r="EM49" s="12">
        <v>0.1</v>
      </c>
      <c r="EN49" s="12">
        <v>0.1</v>
      </c>
      <c r="EO49" s="12">
        <v>0.1</v>
      </c>
      <c r="EP49" s="12">
        <v>0.1</v>
      </c>
      <c r="EQ49" s="12">
        <v>0.1</v>
      </c>
      <c r="ER49" s="12">
        <v>0.1</v>
      </c>
      <c r="ES49" s="12">
        <v>0.1</v>
      </c>
      <c r="ET49" s="12">
        <v>0.1</v>
      </c>
      <c r="EU49" s="12">
        <v>0.05</v>
      </c>
      <c r="EV49" s="12">
        <v>0.15000000000000002</v>
      </c>
      <c r="EW49" s="12">
        <f t="shared" si="17"/>
        <v>0.1</v>
      </c>
      <c r="EX49" s="12">
        <f t="shared" si="18"/>
        <v>1</v>
      </c>
      <c r="EY49" s="11">
        <v>0</v>
      </c>
      <c r="EZ49" s="11">
        <v>0</v>
      </c>
      <c r="FA49" s="11">
        <v>72900</v>
      </c>
      <c r="FB49" s="11">
        <v>72900</v>
      </c>
      <c r="FC49" s="11">
        <v>72900</v>
      </c>
      <c r="FD49" s="11">
        <v>72900</v>
      </c>
      <c r="FE49" s="11">
        <v>72900</v>
      </c>
      <c r="FF49" s="11">
        <v>72900</v>
      </c>
      <c r="FG49" s="11">
        <v>72900</v>
      </c>
      <c r="FH49" s="11">
        <v>72900</v>
      </c>
      <c r="FI49" s="11">
        <v>36450</v>
      </c>
      <c r="FJ49" s="11">
        <v>109350.00000000001</v>
      </c>
      <c r="FK49" s="13">
        <v>0</v>
      </c>
      <c r="FL49" s="13">
        <v>0</v>
      </c>
      <c r="FM49" s="13">
        <v>21870</v>
      </c>
      <c r="FN49" s="13">
        <v>21870</v>
      </c>
      <c r="FO49" s="13">
        <v>21870</v>
      </c>
      <c r="FP49" s="13">
        <v>21870</v>
      </c>
      <c r="FQ49" s="13">
        <v>21870</v>
      </c>
      <c r="FR49" s="13">
        <v>21870</v>
      </c>
      <c r="FS49" s="13">
        <v>21870</v>
      </c>
      <c r="FT49" s="13">
        <v>21870</v>
      </c>
      <c r="FU49" s="13">
        <v>10935</v>
      </c>
      <c r="FV49" s="13">
        <v>32805.000000000007</v>
      </c>
    </row>
    <row r="50" spans="1:178" s="64" customFormat="1" ht="18" customHeight="1" x14ac:dyDescent="0.25">
      <c r="A50" s="55" t="s">
        <v>632</v>
      </c>
      <c r="B50" s="55" t="s">
        <v>633</v>
      </c>
      <c r="C50" s="56" t="s">
        <v>789</v>
      </c>
      <c r="D50" s="56" t="s">
        <v>789</v>
      </c>
      <c r="E50" s="56" t="s">
        <v>791</v>
      </c>
      <c r="F50" s="55" t="s">
        <v>55</v>
      </c>
      <c r="G50" s="55" t="s">
        <v>56</v>
      </c>
      <c r="H50" s="55" t="s">
        <v>47</v>
      </c>
      <c r="I50" s="55" t="s">
        <v>464</v>
      </c>
      <c r="J50" s="55" t="s">
        <v>599</v>
      </c>
      <c r="K50" s="55" t="s">
        <v>127</v>
      </c>
      <c r="L50" s="55">
        <v>13203</v>
      </c>
      <c r="M50" s="55">
        <v>132</v>
      </c>
      <c r="N50" s="55" t="s">
        <v>48</v>
      </c>
      <c r="O50" s="55" t="s">
        <v>40</v>
      </c>
      <c r="P50" s="55" t="s">
        <v>40</v>
      </c>
      <c r="Q50" s="55" t="s">
        <v>40</v>
      </c>
      <c r="R50" s="55" t="s">
        <v>49</v>
      </c>
      <c r="S50" s="55" t="s">
        <v>51</v>
      </c>
      <c r="T50" s="55" t="s">
        <v>52</v>
      </c>
      <c r="U50" s="55" t="s">
        <v>73</v>
      </c>
      <c r="V50" s="55" t="s">
        <v>54</v>
      </c>
      <c r="W50" s="55" t="s">
        <v>121</v>
      </c>
      <c r="X50" s="55" t="s">
        <v>65</v>
      </c>
      <c r="Y50" s="55" t="s">
        <v>65</v>
      </c>
      <c r="Z50" s="55" t="s">
        <v>79</v>
      </c>
      <c r="AA50" s="55" t="s">
        <v>601</v>
      </c>
      <c r="AB50" s="55" t="s">
        <v>264</v>
      </c>
      <c r="AC50" s="55" t="s">
        <v>634</v>
      </c>
      <c r="AD50" s="55"/>
      <c r="AE50" s="55"/>
      <c r="AF50" s="55"/>
      <c r="AG50" s="58">
        <v>0</v>
      </c>
      <c r="AH50" s="58">
        <v>0</v>
      </c>
      <c r="AI50" s="58">
        <v>7200000</v>
      </c>
      <c r="AJ50" s="59">
        <v>84000</v>
      </c>
      <c r="AK50" s="58">
        <v>120000</v>
      </c>
      <c r="AL50" s="58">
        <v>7200000</v>
      </c>
      <c r="AM50" s="58">
        <v>84000</v>
      </c>
      <c r="AN50" s="58">
        <v>108000</v>
      </c>
      <c r="AO50" s="55" t="s">
        <v>635</v>
      </c>
      <c r="AP50" s="60">
        <v>7200000</v>
      </c>
      <c r="AQ50" s="60">
        <v>84000</v>
      </c>
      <c r="AR50" s="60">
        <v>108827.58620689655</v>
      </c>
      <c r="AS50" s="55" t="s">
        <v>603</v>
      </c>
      <c r="AT50" s="60">
        <v>7572413.7931034472</v>
      </c>
      <c r="AU50" s="60">
        <v>84000</v>
      </c>
      <c r="AV50" s="60">
        <v>108827.58620689657</v>
      </c>
      <c r="AW50" s="60">
        <v>0</v>
      </c>
      <c r="AX50" s="60">
        <v>0</v>
      </c>
      <c r="AY50" s="60">
        <v>0</v>
      </c>
      <c r="AZ50" s="60">
        <v>0</v>
      </c>
      <c r="BA50" s="60">
        <f t="shared" si="0"/>
        <v>0</v>
      </c>
      <c r="BB50" s="60">
        <v>0</v>
      </c>
      <c r="BC50" s="60">
        <v>0</v>
      </c>
      <c r="BD50" s="60">
        <f t="shared" si="1"/>
        <v>0</v>
      </c>
      <c r="BE50" s="14">
        <v>0</v>
      </c>
      <c r="BF50" s="14">
        <v>0</v>
      </c>
      <c r="BG50" s="14">
        <v>0.1</v>
      </c>
      <c r="BH50" s="14">
        <v>0.1</v>
      </c>
      <c r="BI50" s="14">
        <v>0.1</v>
      </c>
      <c r="BJ50" s="14">
        <v>0.1</v>
      </c>
      <c r="BK50" s="14">
        <v>0.1</v>
      </c>
      <c r="BL50" s="14">
        <v>0.1</v>
      </c>
      <c r="BM50" s="14">
        <v>0.1</v>
      </c>
      <c r="BN50" s="14">
        <v>0.1</v>
      </c>
      <c r="BO50" s="14">
        <v>0.05</v>
      </c>
      <c r="BP50" s="14">
        <v>0.15000000000000002</v>
      </c>
      <c r="BQ50" s="61">
        <f t="shared" si="2"/>
        <v>1</v>
      </c>
      <c r="BR50" s="61">
        <f t="shared" si="3"/>
        <v>0.1</v>
      </c>
      <c r="BS50" s="62">
        <f t="shared" si="4"/>
        <v>10800</v>
      </c>
      <c r="BT50" s="62">
        <f t="shared" si="5"/>
        <v>10760.655737704918</v>
      </c>
      <c r="BU50" s="62">
        <f t="shared" si="6"/>
        <v>10882.758620689658</v>
      </c>
      <c r="BV50" s="62">
        <v>7200000</v>
      </c>
      <c r="BW50" s="62">
        <v>84000</v>
      </c>
      <c r="BX50" s="62">
        <v>107606.55737704918</v>
      </c>
      <c r="BY50" s="65">
        <v>0</v>
      </c>
      <c r="BZ50" s="65">
        <v>0</v>
      </c>
      <c r="CA50" s="57">
        <f t="shared" si="7"/>
        <v>0</v>
      </c>
      <c r="CB50" s="57">
        <f t="shared" si="20"/>
        <v>-107606.55737704918</v>
      </c>
      <c r="CC50" s="57">
        <f t="shared" si="8"/>
        <v>-108000</v>
      </c>
      <c r="CD50" s="65" t="s">
        <v>773</v>
      </c>
      <c r="CE50" s="62"/>
      <c r="CF50" s="62"/>
      <c r="CG50" s="62"/>
      <c r="CH50" s="62"/>
      <c r="CI50" s="62"/>
      <c r="CJ50" s="62"/>
      <c r="CK50" s="62"/>
      <c r="CL50" s="62"/>
      <c r="CM50" s="62"/>
      <c r="CN50" s="62">
        <f t="shared" si="9"/>
        <v>0</v>
      </c>
      <c r="CO50" s="62">
        <f t="shared" si="10"/>
        <v>0</v>
      </c>
      <c r="CP50" s="62">
        <f t="shared" si="11"/>
        <v>0</v>
      </c>
      <c r="CQ50" s="60">
        <v>0</v>
      </c>
      <c r="CR50" s="60">
        <v>0</v>
      </c>
      <c r="CS50" s="60">
        <v>0</v>
      </c>
      <c r="CT50" s="60">
        <v>0</v>
      </c>
      <c r="CU50" s="60">
        <v>0</v>
      </c>
      <c r="CV50" s="60">
        <v>0</v>
      </c>
      <c r="CW50" s="62"/>
      <c r="CX50" s="62"/>
      <c r="CY50" s="62"/>
      <c r="CZ50" s="62"/>
      <c r="DA50" s="62"/>
      <c r="DB50" s="62"/>
      <c r="DC50" s="62"/>
      <c r="DD50" s="62"/>
      <c r="DE50" s="62"/>
      <c r="DF50" s="62"/>
      <c r="DG50" s="62"/>
      <c r="DH50" s="62"/>
      <c r="DI50" s="62"/>
      <c r="DJ50" s="62"/>
      <c r="DK50" s="62"/>
      <c r="DL50" s="62"/>
      <c r="DM50" s="62"/>
      <c r="DN50" s="62"/>
      <c r="DO50" s="62"/>
      <c r="DP50" s="62"/>
      <c r="DQ50" s="62"/>
      <c r="DR50" s="62"/>
      <c r="DS50" s="62"/>
      <c r="DT50" s="62"/>
      <c r="DU50" s="62"/>
      <c r="DV50" s="62"/>
      <c r="DW50" s="62"/>
      <c r="DX50" s="62"/>
      <c r="DY50" s="62"/>
      <c r="DZ50" s="62"/>
      <c r="EA50" s="62">
        <v>32400</v>
      </c>
      <c r="EB50" s="62">
        <v>32281.967213114753</v>
      </c>
      <c r="EC50" s="62"/>
      <c r="ED50" s="62"/>
      <c r="EE50" s="62"/>
      <c r="EF50" s="62">
        <f t="shared" si="12"/>
        <v>3240</v>
      </c>
      <c r="EG50" s="62">
        <f t="shared" si="13"/>
        <v>0</v>
      </c>
      <c r="EH50" s="62">
        <f t="shared" si="14"/>
        <v>3240</v>
      </c>
      <c r="EI50" s="62">
        <f t="shared" si="15"/>
        <v>0</v>
      </c>
      <c r="EJ50" s="62">
        <f t="shared" si="16"/>
        <v>3228.1967213114754</v>
      </c>
      <c r="EK50" s="14">
        <v>0</v>
      </c>
      <c r="EL50" s="14">
        <v>0</v>
      </c>
      <c r="EM50" s="14">
        <v>0.1</v>
      </c>
      <c r="EN50" s="14">
        <v>0.1</v>
      </c>
      <c r="EO50" s="14">
        <v>0.1</v>
      </c>
      <c r="EP50" s="14">
        <v>0.1</v>
      </c>
      <c r="EQ50" s="14">
        <v>0.1</v>
      </c>
      <c r="ER50" s="14">
        <v>0.1</v>
      </c>
      <c r="ES50" s="14">
        <v>0.1</v>
      </c>
      <c r="ET50" s="14">
        <v>0.1</v>
      </c>
      <c r="EU50" s="14">
        <v>0.05</v>
      </c>
      <c r="EV50" s="14">
        <v>0.15000000000000002</v>
      </c>
      <c r="EW50" s="14">
        <f t="shared" si="17"/>
        <v>0.1</v>
      </c>
      <c r="EX50" s="14">
        <f t="shared" si="18"/>
        <v>1</v>
      </c>
      <c r="EY50" s="60">
        <v>0</v>
      </c>
      <c r="EZ50" s="60">
        <v>0</v>
      </c>
      <c r="FA50" s="60">
        <v>10800</v>
      </c>
      <c r="FB50" s="60">
        <v>10800</v>
      </c>
      <c r="FC50" s="60">
        <v>10800</v>
      </c>
      <c r="FD50" s="60">
        <v>10800</v>
      </c>
      <c r="FE50" s="60">
        <v>10800</v>
      </c>
      <c r="FF50" s="60">
        <v>10800</v>
      </c>
      <c r="FG50" s="60">
        <v>10800</v>
      </c>
      <c r="FH50" s="60">
        <v>10800</v>
      </c>
      <c r="FI50" s="60">
        <v>5400</v>
      </c>
      <c r="FJ50" s="60">
        <v>16200.000000000002</v>
      </c>
      <c r="FK50" s="63">
        <v>0</v>
      </c>
      <c r="FL50" s="63">
        <v>0</v>
      </c>
      <c r="FM50" s="63">
        <v>3240</v>
      </c>
      <c r="FN50" s="63">
        <v>3240</v>
      </c>
      <c r="FO50" s="63">
        <v>3240</v>
      </c>
      <c r="FP50" s="63">
        <v>3240</v>
      </c>
      <c r="FQ50" s="63">
        <v>3240</v>
      </c>
      <c r="FR50" s="63">
        <v>3240</v>
      </c>
      <c r="FS50" s="63">
        <v>3240</v>
      </c>
      <c r="FT50" s="63">
        <v>3240</v>
      </c>
      <c r="FU50" s="63">
        <v>1620</v>
      </c>
      <c r="FV50" s="63">
        <v>4860.0000000000009</v>
      </c>
    </row>
    <row r="51" spans="1:178" ht="15" customHeight="1" x14ac:dyDescent="0.25">
      <c r="A51" s="8" t="s">
        <v>636</v>
      </c>
      <c r="B51" s="8" t="s">
        <v>637</v>
      </c>
      <c r="C51" s="34" t="s">
        <v>789</v>
      </c>
      <c r="D51" s="34" t="s">
        <v>789</v>
      </c>
      <c r="E51" s="34" t="s">
        <v>791</v>
      </c>
      <c r="F51" s="8" t="s">
        <v>55</v>
      </c>
      <c r="G51" s="8" t="s">
        <v>56</v>
      </c>
      <c r="H51" s="8" t="s">
        <v>47</v>
      </c>
      <c r="I51" s="8" t="s">
        <v>464</v>
      </c>
      <c r="J51" s="8" t="s">
        <v>599</v>
      </c>
      <c r="K51" s="8" t="s">
        <v>127</v>
      </c>
      <c r="L51" s="8">
        <v>13203</v>
      </c>
      <c r="M51" s="8">
        <v>132</v>
      </c>
      <c r="N51" s="8" t="s">
        <v>48</v>
      </c>
      <c r="O51" s="8" t="s">
        <v>40</v>
      </c>
      <c r="P51" s="8" t="s">
        <v>40</v>
      </c>
      <c r="Q51" s="8" t="s">
        <v>40</v>
      </c>
      <c r="R51" s="8" t="s">
        <v>49</v>
      </c>
      <c r="S51" s="8" t="s">
        <v>51</v>
      </c>
      <c r="T51" s="8" t="s">
        <v>52</v>
      </c>
      <c r="U51" s="8" t="s">
        <v>73</v>
      </c>
      <c r="V51" s="8" t="s">
        <v>54</v>
      </c>
      <c r="W51" s="8" t="s">
        <v>121</v>
      </c>
      <c r="X51" s="8" t="s">
        <v>65</v>
      </c>
      <c r="Y51" s="8" t="s">
        <v>65</v>
      </c>
      <c r="Z51" s="8" t="s">
        <v>79</v>
      </c>
      <c r="AA51" s="8" t="s">
        <v>601</v>
      </c>
      <c r="AB51" s="8" t="s">
        <v>264</v>
      </c>
      <c r="AC51" s="8" t="s">
        <v>638</v>
      </c>
      <c r="AD51" s="8"/>
      <c r="AE51" s="8"/>
      <c r="AF51" s="8"/>
      <c r="AG51" s="9">
        <v>0</v>
      </c>
      <c r="AH51" s="9">
        <v>0</v>
      </c>
      <c r="AI51" s="9">
        <v>31200000</v>
      </c>
      <c r="AJ51" s="10">
        <v>364000</v>
      </c>
      <c r="AK51" s="9">
        <v>520000</v>
      </c>
      <c r="AL51" s="9">
        <v>31200000</v>
      </c>
      <c r="AM51" s="9">
        <v>364000</v>
      </c>
      <c r="AN51" s="9">
        <v>468000</v>
      </c>
      <c r="AO51" s="8" t="s">
        <v>639</v>
      </c>
      <c r="AP51" s="11">
        <v>31200000</v>
      </c>
      <c r="AQ51" s="11">
        <v>364000</v>
      </c>
      <c r="AR51" s="11">
        <v>471586.20689655171</v>
      </c>
      <c r="AS51" s="8" t="s">
        <v>603</v>
      </c>
      <c r="AT51" s="11">
        <v>32813793.103448275</v>
      </c>
      <c r="AU51" s="11">
        <v>364000</v>
      </c>
      <c r="AV51" s="11">
        <v>471586.20689655177</v>
      </c>
      <c r="AW51" s="11">
        <v>0</v>
      </c>
      <c r="AX51" s="11">
        <v>0</v>
      </c>
      <c r="AY51" s="11">
        <v>0</v>
      </c>
      <c r="AZ51" s="11">
        <v>86908.910000000018</v>
      </c>
      <c r="BA51" s="11">
        <f t="shared" si="0"/>
        <v>86908.910000000018</v>
      </c>
      <c r="BB51" s="11">
        <v>0</v>
      </c>
      <c r="BC51" s="11">
        <v>0</v>
      </c>
      <c r="BD51" s="11">
        <f t="shared" si="1"/>
        <v>0</v>
      </c>
      <c r="BE51" s="12">
        <v>0</v>
      </c>
      <c r="BF51" s="12">
        <v>0</v>
      </c>
      <c r="BG51" s="12">
        <v>0.1</v>
      </c>
      <c r="BH51" s="12">
        <v>0.1</v>
      </c>
      <c r="BI51" s="12">
        <v>0.1</v>
      </c>
      <c r="BJ51" s="12">
        <v>0.1</v>
      </c>
      <c r="BK51" s="12">
        <v>0.1</v>
      </c>
      <c r="BL51" s="12">
        <v>0.1</v>
      </c>
      <c r="BM51" s="12">
        <v>0.1</v>
      </c>
      <c r="BN51" s="12">
        <v>0.1</v>
      </c>
      <c r="BO51" s="12">
        <v>0.05</v>
      </c>
      <c r="BP51" s="12">
        <v>0.15000000000000002</v>
      </c>
      <c r="BQ51" s="23">
        <f t="shared" si="2"/>
        <v>1</v>
      </c>
      <c r="BR51" s="23">
        <f t="shared" si="3"/>
        <v>0.1</v>
      </c>
      <c r="BS51" s="24">
        <f t="shared" si="4"/>
        <v>46800</v>
      </c>
      <c r="BT51" s="24">
        <f t="shared" si="5"/>
        <v>46629.508196721319</v>
      </c>
      <c r="BU51" s="24">
        <f t="shared" si="6"/>
        <v>47158.620689655181</v>
      </c>
      <c r="BV51" s="24">
        <v>31200000</v>
      </c>
      <c r="BW51" s="24">
        <v>364000</v>
      </c>
      <c r="BX51" s="24">
        <v>466295.08196721313</v>
      </c>
      <c r="BY51" s="29">
        <v>31200000</v>
      </c>
      <c r="BZ51" s="29">
        <v>364000</v>
      </c>
      <c r="CA51" s="30">
        <f t="shared" si="7"/>
        <v>466295.08196721313</v>
      </c>
      <c r="CB51" s="30">
        <f t="shared" si="20"/>
        <v>0</v>
      </c>
      <c r="CC51" s="30">
        <f t="shared" si="8"/>
        <v>-1704.9180327868671</v>
      </c>
      <c r="CD51" s="29"/>
      <c r="CE51" s="24"/>
      <c r="CF51" s="24"/>
      <c r="CG51" s="24"/>
      <c r="CH51" s="24"/>
      <c r="CI51" s="24"/>
      <c r="CJ51" s="24"/>
      <c r="CK51" s="24"/>
      <c r="CL51" s="24"/>
      <c r="CM51" s="24"/>
      <c r="CN51" s="24">
        <f t="shared" si="9"/>
        <v>0</v>
      </c>
      <c r="CO51" s="24">
        <f t="shared" si="10"/>
        <v>0</v>
      </c>
      <c r="CP51" s="24">
        <f t="shared" si="11"/>
        <v>0</v>
      </c>
      <c r="CQ51" s="11">
        <v>0</v>
      </c>
      <c r="CR51" s="11">
        <v>0</v>
      </c>
      <c r="CS51" s="11">
        <v>0</v>
      </c>
      <c r="CT51" s="11">
        <v>0</v>
      </c>
      <c r="CU51" s="11">
        <v>0</v>
      </c>
      <c r="CV51" s="11">
        <v>0</v>
      </c>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v>140400</v>
      </c>
      <c r="EB51" s="24">
        <v>139888.52459016393</v>
      </c>
      <c r="EC51" s="24"/>
      <c r="ED51" s="24"/>
      <c r="EE51" s="24"/>
      <c r="EF51" s="24">
        <f t="shared" si="12"/>
        <v>14040</v>
      </c>
      <c r="EG51" s="24">
        <f t="shared" si="13"/>
        <v>0</v>
      </c>
      <c r="EH51" s="24">
        <f t="shared" si="14"/>
        <v>14040</v>
      </c>
      <c r="EI51" s="24">
        <f t="shared" si="15"/>
        <v>0</v>
      </c>
      <c r="EJ51" s="24">
        <f t="shared" si="16"/>
        <v>13988.852459016396</v>
      </c>
      <c r="EK51" s="12">
        <v>0</v>
      </c>
      <c r="EL51" s="12">
        <v>0</v>
      </c>
      <c r="EM51" s="12">
        <v>0.1</v>
      </c>
      <c r="EN51" s="12">
        <v>0.1</v>
      </c>
      <c r="EO51" s="12">
        <v>0.1</v>
      </c>
      <c r="EP51" s="12">
        <v>0.1</v>
      </c>
      <c r="EQ51" s="12">
        <v>0.1</v>
      </c>
      <c r="ER51" s="12">
        <v>0.1</v>
      </c>
      <c r="ES51" s="12">
        <v>0.1</v>
      </c>
      <c r="ET51" s="12">
        <v>0.1</v>
      </c>
      <c r="EU51" s="12">
        <v>0.05</v>
      </c>
      <c r="EV51" s="12">
        <v>0.15000000000000002</v>
      </c>
      <c r="EW51" s="12">
        <f t="shared" si="17"/>
        <v>0.1</v>
      </c>
      <c r="EX51" s="12">
        <f t="shared" si="18"/>
        <v>1</v>
      </c>
      <c r="EY51" s="11">
        <v>0</v>
      </c>
      <c r="EZ51" s="11">
        <v>0</v>
      </c>
      <c r="FA51" s="11">
        <v>46800</v>
      </c>
      <c r="FB51" s="11">
        <v>46800</v>
      </c>
      <c r="FC51" s="11">
        <v>46800</v>
      </c>
      <c r="FD51" s="11">
        <v>46800</v>
      </c>
      <c r="FE51" s="11">
        <v>46800</v>
      </c>
      <c r="FF51" s="11">
        <v>46800</v>
      </c>
      <c r="FG51" s="11">
        <v>46800</v>
      </c>
      <c r="FH51" s="11">
        <v>46800</v>
      </c>
      <c r="FI51" s="11">
        <v>23400</v>
      </c>
      <c r="FJ51" s="11">
        <v>70200.000000000015</v>
      </c>
      <c r="FK51" s="13">
        <v>0</v>
      </c>
      <c r="FL51" s="13">
        <v>0</v>
      </c>
      <c r="FM51" s="13">
        <v>14040</v>
      </c>
      <c r="FN51" s="13">
        <v>14040</v>
      </c>
      <c r="FO51" s="13">
        <v>14040</v>
      </c>
      <c r="FP51" s="13">
        <v>14040</v>
      </c>
      <c r="FQ51" s="13">
        <v>14040</v>
      </c>
      <c r="FR51" s="13">
        <v>14040</v>
      </c>
      <c r="FS51" s="13">
        <v>14040</v>
      </c>
      <c r="FT51" s="13">
        <v>14040</v>
      </c>
      <c r="FU51" s="13">
        <v>7020</v>
      </c>
      <c r="FV51" s="13">
        <v>21060.000000000004</v>
      </c>
    </row>
    <row r="52" spans="1:178" ht="15" customHeight="1" x14ac:dyDescent="0.25">
      <c r="A52" s="8" t="s">
        <v>188</v>
      </c>
      <c r="B52" s="8" t="s">
        <v>412</v>
      </c>
      <c r="C52" s="34" t="s">
        <v>789</v>
      </c>
      <c r="D52" s="34" t="s">
        <v>789</v>
      </c>
      <c r="E52" s="34" t="s">
        <v>801</v>
      </c>
      <c r="F52" s="8" t="s">
        <v>55</v>
      </c>
      <c r="G52" s="8" t="s">
        <v>56</v>
      </c>
      <c r="H52" s="8" t="s">
        <v>47</v>
      </c>
      <c r="I52" s="8" t="s">
        <v>464</v>
      </c>
      <c r="J52" s="8" t="s">
        <v>188</v>
      </c>
      <c r="K52" s="8" t="s">
        <v>412</v>
      </c>
      <c r="L52" s="8">
        <v>13901</v>
      </c>
      <c r="M52" s="8">
        <v>139</v>
      </c>
      <c r="N52" s="8" t="s">
        <v>48</v>
      </c>
      <c r="O52" s="8" t="s">
        <v>40</v>
      </c>
      <c r="P52" s="8" t="s">
        <v>40</v>
      </c>
      <c r="Q52" s="8" t="s">
        <v>40</v>
      </c>
      <c r="R52" s="8" t="s">
        <v>49</v>
      </c>
      <c r="S52" s="8" t="s">
        <v>51</v>
      </c>
      <c r="T52" s="8" t="s">
        <v>52</v>
      </c>
      <c r="U52" s="8" t="s">
        <v>73</v>
      </c>
      <c r="V52" s="8" t="s">
        <v>54</v>
      </c>
      <c r="W52" s="8" t="s">
        <v>189</v>
      </c>
      <c r="X52" s="8" t="s">
        <v>65</v>
      </c>
      <c r="Y52" s="8" t="s">
        <v>65</v>
      </c>
      <c r="Z52" s="8" t="s">
        <v>79</v>
      </c>
      <c r="AA52" s="8" t="s">
        <v>640</v>
      </c>
      <c r="AB52" s="8" t="s">
        <v>641</v>
      </c>
      <c r="AC52" s="8" t="s">
        <v>275</v>
      </c>
      <c r="AD52" s="8"/>
      <c r="AE52" s="8"/>
      <c r="AF52" s="8"/>
      <c r="AG52" s="9">
        <v>16831875.230000008</v>
      </c>
      <c r="AH52" s="9">
        <v>13894726.949999996</v>
      </c>
      <c r="AI52" s="9">
        <v>1170000000</v>
      </c>
      <c r="AJ52" s="10">
        <v>13650000</v>
      </c>
      <c r="AK52" s="9">
        <v>19500000</v>
      </c>
      <c r="AL52" s="9">
        <v>1170000000</v>
      </c>
      <c r="AM52" s="9">
        <v>13650000</v>
      </c>
      <c r="AN52" s="9">
        <v>17550000</v>
      </c>
      <c r="AO52" s="8" t="s">
        <v>642</v>
      </c>
      <c r="AP52" s="11">
        <v>1170000000</v>
      </c>
      <c r="AQ52" s="11">
        <v>13650000</v>
      </c>
      <c r="AR52" s="11">
        <v>17684482.758620691</v>
      </c>
      <c r="AS52" s="8" t="s">
        <v>642</v>
      </c>
      <c r="AT52" s="11">
        <v>1230517241.3793111</v>
      </c>
      <c r="AU52" s="11">
        <v>13650000</v>
      </c>
      <c r="AV52" s="11">
        <v>17684482.758620691</v>
      </c>
      <c r="AW52" s="11">
        <v>439400825.15000004</v>
      </c>
      <c r="AX52" s="11">
        <v>2843309.7399999998</v>
      </c>
      <c r="AY52" s="11">
        <v>4329837.0400000028</v>
      </c>
      <c r="AZ52" s="11">
        <v>3916590.6</v>
      </c>
      <c r="BA52" s="11">
        <f t="shared" si="0"/>
        <v>8246427.6400000025</v>
      </c>
      <c r="BB52" s="11">
        <v>202384.82999999996</v>
      </c>
      <c r="BC52" s="11">
        <v>0</v>
      </c>
      <c r="BD52" s="11">
        <f t="shared" si="1"/>
        <v>202384.82999999996</v>
      </c>
      <c r="BE52" s="12">
        <v>0.08</v>
      </c>
      <c r="BF52" s="12">
        <v>0.08</v>
      </c>
      <c r="BG52" s="12">
        <v>0.08</v>
      </c>
      <c r="BH52" s="12">
        <v>0.08</v>
      </c>
      <c r="BI52" s="12">
        <v>0.08</v>
      </c>
      <c r="BJ52" s="12">
        <v>0.08</v>
      </c>
      <c r="BK52" s="12">
        <v>0.08</v>
      </c>
      <c r="BL52" s="12">
        <v>0.08</v>
      </c>
      <c r="BM52" s="12">
        <v>0.08</v>
      </c>
      <c r="BN52" s="12">
        <v>0.1</v>
      </c>
      <c r="BO52" s="12">
        <v>0.12</v>
      </c>
      <c r="BP52" s="12">
        <v>6.0000000000000053E-2</v>
      </c>
      <c r="BQ52" s="23">
        <f t="shared" si="2"/>
        <v>1</v>
      </c>
      <c r="BR52" s="23">
        <f t="shared" si="3"/>
        <v>0.24</v>
      </c>
      <c r="BS52" s="24">
        <f t="shared" si="4"/>
        <v>4212000</v>
      </c>
      <c r="BT52" s="24">
        <f t="shared" si="5"/>
        <v>2451038.2513661198</v>
      </c>
      <c r="BU52" s="24">
        <f t="shared" si="6"/>
        <v>4244275.862068966</v>
      </c>
      <c r="BV52" s="24">
        <v>683333333.33333337</v>
      </c>
      <c r="BW52" s="24">
        <v>7972222.222222222</v>
      </c>
      <c r="BX52" s="24">
        <v>10212659.380692167</v>
      </c>
      <c r="BY52" s="29">
        <v>683333333.33333337</v>
      </c>
      <c r="BZ52" s="29">
        <v>7972222.222222222</v>
      </c>
      <c r="CA52" s="30">
        <f t="shared" si="7"/>
        <v>10212659.380692167</v>
      </c>
      <c r="CB52" s="30">
        <f t="shared" si="20"/>
        <v>0</v>
      </c>
      <c r="CC52" s="30">
        <f t="shared" si="8"/>
        <v>-7337340.6193078328</v>
      </c>
      <c r="CD52" s="29" t="s">
        <v>785</v>
      </c>
      <c r="CE52" s="24"/>
      <c r="CF52" s="24"/>
      <c r="CG52" s="24"/>
      <c r="CH52" s="24"/>
      <c r="CI52" s="24"/>
      <c r="CJ52" s="24"/>
      <c r="CK52" s="24"/>
      <c r="CL52" s="24"/>
      <c r="CM52" s="24"/>
      <c r="CN52" s="24">
        <f t="shared" si="9"/>
        <v>337441648.73000002</v>
      </c>
      <c r="CO52" s="24">
        <f t="shared" si="10"/>
        <v>2709095.09</v>
      </c>
      <c r="CP52" s="24">
        <f t="shared" si="11"/>
        <v>3844585.720000003</v>
      </c>
      <c r="CQ52" s="11">
        <v>48767249.710000001</v>
      </c>
      <c r="CR52" s="11">
        <v>122606.16</v>
      </c>
      <c r="CS52" s="11">
        <v>306204.55</v>
      </c>
      <c r="CT52" s="11">
        <v>101959176.42000002</v>
      </c>
      <c r="CU52" s="11">
        <v>134214.65000000002</v>
      </c>
      <c r="CV52" s="11">
        <v>485251.31999999995</v>
      </c>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v>5265000</v>
      </c>
      <c r="EB52" s="24">
        <v>3063797.8142076503</v>
      </c>
      <c r="EC52" s="24"/>
      <c r="ED52" s="24"/>
      <c r="EE52" s="24"/>
      <c r="EF52" s="24">
        <f t="shared" si="12"/>
        <v>1263600</v>
      </c>
      <c r="EG52" s="24">
        <f t="shared" si="13"/>
        <v>1298951.1120000009</v>
      </c>
      <c r="EH52" s="24">
        <f t="shared" si="14"/>
        <v>421200</v>
      </c>
      <c r="EI52" s="24">
        <f t="shared" si="15"/>
        <v>1153375.7160000009</v>
      </c>
      <c r="EJ52" s="24">
        <f t="shared" si="16"/>
        <v>735311.47540983593</v>
      </c>
      <c r="EK52" s="12">
        <v>0.08</v>
      </c>
      <c r="EL52" s="12">
        <v>0.08</v>
      </c>
      <c r="EM52" s="12">
        <v>0.08</v>
      </c>
      <c r="EN52" s="12">
        <v>0.08</v>
      </c>
      <c r="EO52" s="12">
        <v>0.08</v>
      </c>
      <c r="EP52" s="12">
        <v>0.08</v>
      </c>
      <c r="EQ52" s="12">
        <v>0.08</v>
      </c>
      <c r="ER52" s="12">
        <v>0.08</v>
      </c>
      <c r="ES52" s="12">
        <v>0.08</v>
      </c>
      <c r="ET52" s="12">
        <v>0.1</v>
      </c>
      <c r="EU52" s="12">
        <v>0.12</v>
      </c>
      <c r="EV52" s="12">
        <v>6.0000000000000053E-2</v>
      </c>
      <c r="EW52" s="12">
        <f t="shared" si="17"/>
        <v>0.24</v>
      </c>
      <c r="EX52" s="12">
        <f t="shared" si="18"/>
        <v>1</v>
      </c>
      <c r="EY52" s="11">
        <v>1404000</v>
      </c>
      <c r="EZ52" s="11">
        <v>1404000</v>
      </c>
      <c r="FA52" s="11">
        <v>1404000</v>
      </c>
      <c r="FB52" s="11">
        <v>1404000</v>
      </c>
      <c r="FC52" s="11">
        <v>1404000</v>
      </c>
      <c r="FD52" s="11">
        <v>1404000</v>
      </c>
      <c r="FE52" s="11">
        <v>1404000</v>
      </c>
      <c r="FF52" s="11">
        <v>1404000</v>
      </c>
      <c r="FG52" s="11">
        <v>1404000</v>
      </c>
      <c r="FH52" s="11">
        <v>1755000</v>
      </c>
      <c r="FI52" s="11">
        <v>2106000</v>
      </c>
      <c r="FJ52" s="11">
        <v>1053000.0000000009</v>
      </c>
      <c r="FK52" s="13">
        <v>421200</v>
      </c>
      <c r="FL52" s="13">
        <v>421200</v>
      </c>
      <c r="FM52" s="13">
        <v>421200</v>
      </c>
      <c r="FN52" s="13">
        <v>421200</v>
      </c>
      <c r="FO52" s="13">
        <v>421200</v>
      </c>
      <c r="FP52" s="13">
        <v>421200</v>
      </c>
      <c r="FQ52" s="13">
        <v>421200</v>
      </c>
      <c r="FR52" s="13">
        <v>421200</v>
      </c>
      <c r="FS52" s="13">
        <v>421200</v>
      </c>
      <c r="FT52" s="13">
        <v>526500</v>
      </c>
      <c r="FU52" s="13">
        <v>631800</v>
      </c>
      <c r="FV52" s="13">
        <v>315900.00000000029</v>
      </c>
    </row>
    <row r="53" spans="1:178" ht="15" customHeight="1" x14ac:dyDescent="0.25">
      <c r="A53" s="8" t="s">
        <v>194</v>
      </c>
      <c r="B53" s="8" t="s">
        <v>413</v>
      </c>
      <c r="C53" s="34" t="s">
        <v>789</v>
      </c>
      <c r="D53" s="34" t="s">
        <v>789</v>
      </c>
      <c r="E53" s="34" t="s">
        <v>802</v>
      </c>
      <c r="F53" s="8" t="s">
        <v>55</v>
      </c>
      <c r="G53" s="8" t="s">
        <v>56</v>
      </c>
      <c r="H53" s="8" t="s">
        <v>47</v>
      </c>
      <c r="I53" s="8" t="s">
        <v>464</v>
      </c>
      <c r="J53" s="8" t="s">
        <v>194</v>
      </c>
      <c r="K53" s="8" t="s">
        <v>413</v>
      </c>
      <c r="L53" s="8">
        <v>13901</v>
      </c>
      <c r="M53" s="8">
        <v>139</v>
      </c>
      <c r="N53" s="8" t="s">
        <v>48</v>
      </c>
      <c r="O53" s="8" t="s">
        <v>40</v>
      </c>
      <c r="P53" s="8" t="s">
        <v>40</v>
      </c>
      <c r="Q53" s="8" t="s">
        <v>40</v>
      </c>
      <c r="R53" s="8" t="s">
        <v>49</v>
      </c>
      <c r="S53" s="8" t="s">
        <v>51</v>
      </c>
      <c r="T53" s="8" t="s">
        <v>52</v>
      </c>
      <c r="U53" s="8" t="s">
        <v>73</v>
      </c>
      <c r="V53" s="8" t="s">
        <v>54</v>
      </c>
      <c r="W53" s="8" t="s">
        <v>426</v>
      </c>
      <c r="X53" s="8" t="s">
        <v>65</v>
      </c>
      <c r="Y53" s="8" t="s">
        <v>65</v>
      </c>
      <c r="Z53" s="8" t="s">
        <v>79</v>
      </c>
      <c r="AA53" s="8" t="s">
        <v>643</v>
      </c>
      <c r="AB53" s="8" t="s">
        <v>641</v>
      </c>
      <c r="AC53" s="8" t="s">
        <v>276</v>
      </c>
      <c r="AD53" s="8"/>
      <c r="AE53" s="8"/>
      <c r="AF53" s="8"/>
      <c r="AG53" s="9">
        <v>7679739.3900000006</v>
      </c>
      <c r="AH53" s="9">
        <v>13275266.789999992</v>
      </c>
      <c r="AI53" s="9">
        <v>900000000</v>
      </c>
      <c r="AJ53" s="10">
        <v>10500000</v>
      </c>
      <c r="AK53" s="9">
        <v>15000000</v>
      </c>
      <c r="AL53" s="9">
        <v>900000000</v>
      </c>
      <c r="AM53" s="9">
        <v>10500000</v>
      </c>
      <c r="AN53" s="9">
        <v>13500000</v>
      </c>
      <c r="AO53" s="8" t="s">
        <v>644</v>
      </c>
      <c r="AP53" s="11">
        <v>900000000</v>
      </c>
      <c r="AQ53" s="11">
        <v>10500000</v>
      </c>
      <c r="AR53" s="11">
        <v>13603448.275862068</v>
      </c>
      <c r="AS53" s="8" t="s">
        <v>644</v>
      </c>
      <c r="AT53" s="11">
        <v>946551724.13793099</v>
      </c>
      <c r="AU53" s="11">
        <v>10500000</v>
      </c>
      <c r="AV53" s="11">
        <v>13603448.275862068</v>
      </c>
      <c r="AW53" s="11">
        <v>188830090.66</v>
      </c>
      <c r="AX53" s="11">
        <v>866356.54000000027</v>
      </c>
      <c r="AY53" s="11">
        <v>1584519.0699999994</v>
      </c>
      <c r="AZ53" s="11">
        <v>2328768</v>
      </c>
      <c r="BA53" s="11">
        <f t="shared" si="0"/>
        <v>3913287.0699999994</v>
      </c>
      <c r="BB53" s="11">
        <v>131634.43</v>
      </c>
      <c r="BC53" s="11">
        <v>0</v>
      </c>
      <c r="BD53" s="11">
        <f t="shared" si="1"/>
        <v>131634.43</v>
      </c>
      <c r="BE53" s="12">
        <v>0.08</v>
      </c>
      <c r="BF53" s="12">
        <v>0.08</v>
      </c>
      <c r="BG53" s="12">
        <v>0.08</v>
      </c>
      <c r="BH53" s="12">
        <v>0.08</v>
      </c>
      <c r="BI53" s="12">
        <v>0.08</v>
      </c>
      <c r="BJ53" s="12">
        <v>0.08</v>
      </c>
      <c r="BK53" s="12">
        <v>0.08</v>
      </c>
      <c r="BL53" s="12">
        <v>0.08</v>
      </c>
      <c r="BM53" s="12">
        <v>0.08</v>
      </c>
      <c r="BN53" s="12">
        <v>0.1</v>
      </c>
      <c r="BO53" s="12">
        <v>0.12</v>
      </c>
      <c r="BP53" s="12">
        <v>6.0000000000000053E-2</v>
      </c>
      <c r="BQ53" s="23">
        <f t="shared" si="2"/>
        <v>1</v>
      </c>
      <c r="BR53" s="23">
        <f t="shared" si="3"/>
        <v>0.24</v>
      </c>
      <c r="BS53" s="24">
        <f t="shared" si="4"/>
        <v>3240000</v>
      </c>
      <c r="BT53" s="24">
        <f t="shared" si="5"/>
        <v>3228196.7213114752</v>
      </c>
      <c r="BU53" s="24">
        <f t="shared" si="6"/>
        <v>3264827.5862068962</v>
      </c>
      <c r="BV53" s="24">
        <v>900000000</v>
      </c>
      <c r="BW53" s="24">
        <v>10500000</v>
      </c>
      <c r="BX53" s="24">
        <v>13450819.672131147</v>
      </c>
      <c r="BY53" s="29">
        <v>900000000</v>
      </c>
      <c r="BZ53" s="29">
        <v>10500000</v>
      </c>
      <c r="CA53" s="30">
        <f t="shared" si="7"/>
        <v>13450819.672131147</v>
      </c>
      <c r="CB53" s="30">
        <f t="shared" si="20"/>
        <v>0</v>
      </c>
      <c r="CC53" s="30">
        <f t="shared" si="8"/>
        <v>-49180.327868852764</v>
      </c>
      <c r="CD53" s="29"/>
      <c r="CE53" s="24"/>
      <c r="CF53" s="24"/>
      <c r="CG53" s="24"/>
      <c r="CH53" s="24"/>
      <c r="CI53" s="24"/>
      <c r="CJ53" s="24"/>
      <c r="CK53" s="24"/>
      <c r="CL53" s="24"/>
      <c r="CM53" s="24"/>
      <c r="CN53" s="24">
        <f t="shared" si="9"/>
        <v>69989025.549999982</v>
      </c>
      <c r="CO53" s="24">
        <f t="shared" si="10"/>
        <v>255031.02000000025</v>
      </c>
      <c r="CP53" s="24">
        <f t="shared" si="11"/>
        <v>528015.06999999937</v>
      </c>
      <c r="CQ53" s="11">
        <v>31555596.160000004</v>
      </c>
      <c r="CR53" s="11">
        <v>22604.44</v>
      </c>
      <c r="CS53" s="11">
        <v>126744.37999999999</v>
      </c>
      <c r="CT53" s="11">
        <v>118841065.11000001</v>
      </c>
      <c r="CU53" s="11">
        <v>611325.52</v>
      </c>
      <c r="CV53" s="11">
        <v>1056504</v>
      </c>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v>4050000</v>
      </c>
      <c r="EB53" s="24">
        <v>4035245.9016393442</v>
      </c>
      <c r="EC53" s="24"/>
      <c r="ED53" s="24"/>
      <c r="EE53" s="24"/>
      <c r="EF53" s="24">
        <f t="shared" si="12"/>
        <v>972000</v>
      </c>
      <c r="EG53" s="24">
        <f t="shared" si="13"/>
        <v>475355.72099999979</v>
      </c>
      <c r="EH53" s="24">
        <f t="shared" si="14"/>
        <v>324000</v>
      </c>
      <c r="EI53" s="24">
        <f t="shared" si="15"/>
        <v>158404.5209999998</v>
      </c>
      <c r="EJ53" s="24">
        <f t="shared" si="16"/>
        <v>968459.01639344252</v>
      </c>
      <c r="EK53" s="12">
        <v>0.08</v>
      </c>
      <c r="EL53" s="12">
        <v>0.08</v>
      </c>
      <c r="EM53" s="12">
        <v>0.08</v>
      </c>
      <c r="EN53" s="12">
        <v>0.08</v>
      </c>
      <c r="EO53" s="12">
        <v>0.08</v>
      </c>
      <c r="EP53" s="12">
        <v>0.08</v>
      </c>
      <c r="EQ53" s="12">
        <v>0.08</v>
      </c>
      <c r="ER53" s="12">
        <v>0.08</v>
      </c>
      <c r="ES53" s="12">
        <v>0.08</v>
      </c>
      <c r="ET53" s="12">
        <v>0.1</v>
      </c>
      <c r="EU53" s="12">
        <v>0.12</v>
      </c>
      <c r="EV53" s="12">
        <v>6.0000000000000053E-2</v>
      </c>
      <c r="EW53" s="12">
        <f t="shared" si="17"/>
        <v>0.24</v>
      </c>
      <c r="EX53" s="12">
        <f t="shared" si="18"/>
        <v>1</v>
      </c>
      <c r="EY53" s="11">
        <v>1080000</v>
      </c>
      <c r="EZ53" s="11">
        <v>1080000</v>
      </c>
      <c r="FA53" s="11">
        <v>1080000</v>
      </c>
      <c r="FB53" s="11">
        <v>1080000</v>
      </c>
      <c r="FC53" s="11">
        <v>1080000</v>
      </c>
      <c r="FD53" s="11">
        <v>1080000</v>
      </c>
      <c r="FE53" s="11">
        <v>1080000</v>
      </c>
      <c r="FF53" s="11">
        <v>1080000</v>
      </c>
      <c r="FG53" s="11">
        <v>1080000</v>
      </c>
      <c r="FH53" s="11">
        <v>1350000</v>
      </c>
      <c r="FI53" s="11">
        <v>1620000</v>
      </c>
      <c r="FJ53" s="11">
        <v>810000.0000000007</v>
      </c>
      <c r="FK53" s="13">
        <v>324000</v>
      </c>
      <c r="FL53" s="13">
        <v>324000</v>
      </c>
      <c r="FM53" s="13">
        <v>324000</v>
      </c>
      <c r="FN53" s="13">
        <v>324000</v>
      </c>
      <c r="FO53" s="13">
        <v>324000</v>
      </c>
      <c r="FP53" s="13">
        <v>324000</v>
      </c>
      <c r="FQ53" s="13">
        <v>324000</v>
      </c>
      <c r="FR53" s="13">
        <v>324000</v>
      </c>
      <c r="FS53" s="13">
        <v>324000</v>
      </c>
      <c r="FT53" s="13">
        <v>405000</v>
      </c>
      <c r="FU53" s="13">
        <v>486000</v>
      </c>
      <c r="FV53" s="13">
        <v>243000.0000000002</v>
      </c>
    </row>
    <row r="54" spans="1:178" ht="15" customHeight="1" x14ac:dyDescent="0.25">
      <c r="A54" s="8" t="s">
        <v>645</v>
      </c>
      <c r="B54" s="8" t="s">
        <v>646</v>
      </c>
      <c r="C54" s="34" t="s">
        <v>789</v>
      </c>
      <c r="D54" s="34" t="s">
        <v>789</v>
      </c>
      <c r="E54" s="34" t="s">
        <v>797</v>
      </c>
      <c r="F54" s="8" t="s">
        <v>55</v>
      </c>
      <c r="G54" s="8" t="s">
        <v>56</v>
      </c>
      <c r="H54" s="8" t="s">
        <v>47</v>
      </c>
      <c r="I54" s="8" t="s">
        <v>464</v>
      </c>
      <c r="J54" s="8" t="s">
        <v>645</v>
      </c>
      <c r="K54" s="8" t="s">
        <v>646</v>
      </c>
      <c r="L54" s="8">
        <v>13304</v>
      </c>
      <c r="M54" s="8">
        <v>133</v>
      </c>
      <c r="N54" s="8" t="s">
        <v>48</v>
      </c>
      <c r="O54" s="8" t="s">
        <v>40</v>
      </c>
      <c r="P54" s="8" t="s">
        <v>40</v>
      </c>
      <c r="Q54" s="8" t="s">
        <v>40</v>
      </c>
      <c r="R54" s="8" t="s">
        <v>49</v>
      </c>
      <c r="S54" s="8" t="s">
        <v>51</v>
      </c>
      <c r="T54" s="8" t="s">
        <v>52</v>
      </c>
      <c r="U54" s="8" t="s">
        <v>73</v>
      </c>
      <c r="V54" s="8" t="s">
        <v>54</v>
      </c>
      <c r="W54" s="8" t="s">
        <v>326</v>
      </c>
      <c r="X54" s="8" t="s">
        <v>65</v>
      </c>
      <c r="Y54" s="8" t="s">
        <v>65</v>
      </c>
      <c r="Z54" s="8" t="s">
        <v>79</v>
      </c>
      <c r="AA54" s="8" t="s">
        <v>647</v>
      </c>
      <c r="AB54" s="8" t="s">
        <v>647</v>
      </c>
      <c r="AC54" s="8" t="s">
        <v>327</v>
      </c>
      <c r="AD54" s="8"/>
      <c r="AE54" s="8"/>
      <c r="AF54" s="8"/>
      <c r="AG54" s="9">
        <v>0</v>
      </c>
      <c r="AH54" s="9">
        <v>0</v>
      </c>
      <c r="AI54" s="9">
        <v>0</v>
      </c>
      <c r="AJ54" s="10">
        <v>0</v>
      </c>
      <c r="AK54" s="9">
        <v>0</v>
      </c>
      <c r="AL54" s="9">
        <v>0</v>
      </c>
      <c r="AM54" s="9">
        <v>0</v>
      </c>
      <c r="AN54" s="9">
        <v>0</v>
      </c>
      <c r="AO54" s="8" t="s">
        <v>78</v>
      </c>
      <c r="AP54" s="11">
        <v>0</v>
      </c>
      <c r="AQ54" s="11">
        <v>0</v>
      </c>
      <c r="AR54" s="11">
        <v>0</v>
      </c>
      <c r="AS54" s="8" t="s">
        <v>648</v>
      </c>
      <c r="AT54" s="11">
        <v>0</v>
      </c>
      <c r="AU54" s="11">
        <v>0</v>
      </c>
      <c r="AV54" s="11">
        <v>0</v>
      </c>
      <c r="AW54" s="11">
        <v>0</v>
      </c>
      <c r="AX54" s="11">
        <v>0</v>
      </c>
      <c r="AY54" s="11">
        <v>0</v>
      </c>
      <c r="AZ54" s="11">
        <v>0</v>
      </c>
      <c r="BA54" s="11">
        <f t="shared" ref="BA54:BA58" si="21">AY54+AZ54</f>
        <v>0</v>
      </c>
      <c r="BB54" s="11">
        <v>0</v>
      </c>
      <c r="BC54" s="11">
        <v>0</v>
      </c>
      <c r="BD54" s="11">
        <f t="shared" ref="BD54:BD58" si="22">BB54+BC54</f>
        <v>0</v>
      </c>
      <c r="BE54" s="14">
        <v>0</v>
      </c>
      <c r="BF54" s="14">
        <v>0.02</v>
      </c>
      <c r="BG54" s="14">
        <v>2.9999999999999995E-2</v>
      </c>
      <c r="BH54" s="14">
        <v>2.9999999999999995E-2</v>
      </c>
      <c r="BI54" s="14">
        <v>5.000000000000001E-2</v>
      </c>
      <c r="BJ54" s="14">
        <v>5.000000000000001E-2</v>
      </c>
      <c r="BK54" s="14">
        <v>0.10000000000000002</v>
      </c>
      <c r="BL54" s="14">
        <v>0.10000000000000002</v>
      </c>
      <c r="BM54" s="14">
        <v>0.10000000000000002</v>
      </c>
      <c r="BN54" s="14">
        <v>0.20000000000000004</v>
      </c>
      <c r="BO54" s="14">
        <v>0.20000000000000004</v>
      </c>
      <c r="BP54" s="14">
        <v>0.11999999999999977</v>
      </c>
      <c r="BQ54" s="23">
        <f t="shared" ref="BQ54:BQ58" si="23">SUM(BE54:BP54)</f>
        <v>1</v>
      </c>
      <c r="BR54" s="23">
        <f t="shared" ref="BR54:BR58" si="24">SUM(BE54:BG54)</f>
        <v>4.9999999999999996E-2</v>
      </c>
      <c r="BS54" s="24">
        <f t="shared" ref="BS54:BS58" si="25">EW54*AN54</f>
        <v>0</v>
      </c>
      <c r="BT54" s="24">
        <f t="shared" ref="BT54:BT58" si="26">BR54*BX54</f>
        <v>0</v>
      </c>
      <c r="BU54" s="24">
        <f t="shared" ref="BU54:BU58" si="27">BR54*AV54</f>
        <v>0</v>
      </c>
      <c r="BV54" s="24">
        <v>0</v>
      </c>
      <c r="BW54" s="24">
        <v>0</v>
      </c>
      <c r="BX54" s="24">
        <v>0</v>
      </c>
      <c r="BY54" s="29">
        <v>0</v>
      </c>
      <c r="BZ54" s="29">
        <v>0</v>
      </c>
      <c r="CA54" s="30">
        <f t="shared" ref="CA54:CA58" si="28">BY54/305+BZ54</f>
        <v>0</v>
      </c>
      <c r="CB54" s="30">
        <f t="shared" ref="CB54:CB55" si="29">CA54-BX54</f>
        <v>0</v>
      </c>
      <c r="CC54" s="30">
        <f t="shared" ref="CC54:CC58" si="30">CA54-AN54</f>
        <v>0</v>
      </c>
      <c r="CD54" s="29"/>
      <c r="CE54" s="24"/>
      <c r="CF54" s="24"/>
      <c r="CG54" s="24"/>
      <c r="CH54" s="24"/>
      <c r="CI54" s="24"/>
      <c r="CJ54" s="24"/>
      <c r="CK54" s="24"/>
      <c r="CL54" s="24"/>
      <c r="CM54" s="24"/>
      <c r="CN54" s="24">
        <f t="shared" ref="CN54:CN57" si="31">AW54-CT54</f>
        <v>0</v>
      </c>
      <c r="CO54" s="24">
        <f t="shared" ref="CO54:CO57" si="32">AX54-CU54</f>
        <v>0</v>
      </c>
      <c r="CP54" s="24">
        <f t="shared" ref="CP54:CP57" si="33">AY54-CV54</f>
        <v>0</v>
      </c>
      <c r="CQ54" s="11">
        <v>0</v>
      </c>
      <c r="CR54" s="11">
        <v>0</v>
      </c>
      <c r="CS54" s="11">
        <v>0</v>
      </c>
      <c r="CT54" s="11">
        <v>0</v>
      </c>
      <c r="CU54" s="11">
        <v>0</v>
      </c>
      <c r="CV54" s="11">
        <v>0</v>
      </c>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v>0</v>
      </c>
      <c r="EB54" s="24">
        <v>0</v>
      </c>
      <c r="EC54" s="24"/>
      <c r="ED54" s="24"/>
      <c r="EE54" s="24"/>
      <c r="EF54" s="24">
        <f t="shared" ref="EF54:EF57" si="34">SUM(FK54:FM54)</f>
        <v>0</v>
      </c>
      <c r="EG54" s="24">
        <f t="shared" ref="EG54:EG58" si="35">IF($Q54="MCA1",AY54*2/3,IF($Q54="MCA2 - GU",AY54*2/3,IF($Q54="MCA2 - TNPL",AY54*2/3,AY54*0.3)))</f>
        <v>0</v>
      </c>
      <c r="EH54" s="24">
        <f t="shared" ref="EH54:EH57" si="36">IFERROR(EM54*EA54,0)</f>
        <v>0</v>
      </c>
      <c r="EI54" s="24">
        <f t="shared" ref="EI54:EI58" si="37">IF($Q54="MCA1",CP54*2/3,IF($Q54="MCA2 - GU",CP54*2/3,IF($Q54="MCA2 - TNPL",CP54*2/3,CP54*0.3)))</f>
        <v>0</v>
      </c>
      <c r="EJ54" s="24">
        <f t="shared" ref="EJ54:EJ57" si="38">IF(Q54="MCA1",BT54*2/3,IF(Q54="MCA2 - GU",BT54*2/3,IF(Q54="MCA2 - TNPL",BT54*2/3,BT54*0.3)))</f>
        <v>0</v>
      </c>
      <c r="EK54" s="14">
        <v>0</v>
      </c>
      <c r="EL54" s="14">
        <v>0.02</v>
      </c>
      <c r="EM54" s="14">
        <v>2.9999999999999995E-2</v>
      </c>
      <c r="EN54" s="14">
        <v>2.9999999999999995E-2</v>
      </c>
      <c r="EO54" s="14">
        <v>5.000000000000001E-2</v>
      </c>
      <c r="EP54" s="14">
        <v>5.000000000000001E-2</v>
      </c>
      <c r="EQ54" s="14">
        <v>0.10000000000000002</v>
      </c>
      <c r="ER54" s="14">
        <v>0.10000000000000002</v>
      </c>
      <c r="ES54" s="14">
        <v>0.10000000000000002</v>
      </c>
      <c r="ET54" s="14">
        <v>0.20000000000000004</v>
      </c>
      <c r="EU54" s="14">
        <v>0.20000000000000004</v>
      </c>
      <c r="EV54" s="14">
        <v>0.11999999999999977</v>
      </c>
      <c r="EW54" s="12">
        <f t="shared" ref="EW54:EW58" si="39">SUM(EK54:EM54)</f>
        <v>4.9999999999999996E-2</v>
      </c>
      <c r="EX54" s="12">
        <f t="shared" ref="EX54:EX58" si="40">SUM(EK54:EV54)</f>
        <v>1</v>
      </c>
      <c r="EY54" s="13">
        <v>0</v>
      </c>
      <c r="EZ54" s="13">
        <v>0</v>
      </c>
      <c r="FA54" s="13">
        <v>0</v>
      </c>
      <c r="FB54" s="13">
        <v>0</v>
      </c>
      <c r="FC54" s="13">
        <v>0</v>
      </c>
      <c r="FD54" s="13">
        <v>0</v>
      </c>
      <c r="FE54" s="13">
        <v>0</v>
      </c>
      <c r="FF54" s="13">
        <v>0</v>
      </c>
      <c r="FG54" s="13">
        <v>0</v>
      </c>
      <c r="FH54" s="13">
        <v>0</v>
      </c>
      <c r="FI54" s="13">
        <v>0</v>
      </c>
      <c r="FJ54" s="13">
        <v>0</v>
      </c>
      <c r="FK54" s="13">
        <v>0</v>
      </c>
      <c r="FL54" s="13">
        <v>0</v>
      </c>
      <c r="FM54" s="13">
        <v>0</v>
      </c>
      <c r="FN54" s="13">
        <v>0</v>
      </c>
      <c r="FO54" s="13">
        <v>0</v>
      </c>
      <c r="FP54" s="13">
        <v>0</v>
      </c>
      <c r="FQ54" s="13">
        <v>0</v>
      </c>
      <c r="FR54" s="13">
        <v>0</v>
      </c>
      <c r="FS54" s="13">
        <v>0</v>
      </c>
      <c r="FT54" s="13">
        <v>0</v>
      </c>
      <c r="FU54" s="13">
        <v>0</v>
      </c>
      <c r="FV54" s="13">
        <v>0</v>
      </c>
    </row>
    <row r="55" spans="1:178" ht="15" customHeight="1" x14ac:dyDescent="0.25">
      <c r="A55" s="8" t="s">
        <v>649</v>
      </c>
      <c r="B55" s="8" t="s">
        <v>650</v>
      </c>
      <c r="C55" s="34" t="s">
        <v>789</v>
      </c>
      <c r="D55" s="34" t="s">
        <v>789</v>
      </c>
      <c r="E55" s="34" t="s">
        <v>803</v>
      </c>
      <c r="F55" s="8" t="s">
        <v>55</v>
      </c>
      <c r="G55" s="8" t="s">
        <v>56</v>
      </c>
      <c r="H55" s="8" t="s">
        <v>47</v>
      </c>
      <c r="I55" s="8" t="s">
        <v>464</v>
      </c>
      <c r="J55" s="8" t="s">
        <v>649</v>
      </c>
      <c r="K55" s="8" t="s">
        <v>650</v>
      </c>
      <c r="L55" s="8">
        <v>13210</v>
      </c>
      <c r="M55" s="8">
        <v>132</v>
      </c>
      <c r="N55" s="8" t="s">
        <v>48</v>
      </c>
      <c r="O55" s="8" t="s">
        <v>40</v>
      </c>
      <c r="P55" s="8" t="s">
        <v>40</v>
      </c>
      <c r="Q55" s="8" t="s">
        <v>40</v>
      </c>
      <c r="R55" s="8" t="s">
        <v>49</v>
      </c>
      <c r="S55" s="8" t="s">
        <v>51</v>
      </c>
      <c r="T55" s="8" t="s">
        <v>52</v>
      </c>
      <c r="U55" s="8" t="s">
        <v>73</v>
      </c>
      <c r="V55" s="8" t="s">
        <v>54</v>
      </c>
      <c r="W55" s="8" t="s">
        <v>114</v>
      </c>
      <c r="X55" s="8" t="s">
        <v>65</v>
      </c>
      <c r="Y55" s="8" t="s">
        <v>65</v>
      </c>
      <c r="Z55" s="8" t="s">
        <v>79</v>
      </c>
      <c r="AA55" s="8" t="s">
        <v>467</v>
      </c>
      <c r="AB55" s="8" t="s">
        <v>467</v>
      </c>
      <c r="AC55" s="8" t="s">
        <v>330</v>
      </c>
      <c r="AD55" s="8"/>
      <c r="AE55" s="8"/>
      <c r="AF55" s="8"/>
      <c r="AG55" s="9">
        <v>0</v>
      </c>
      <c r="AH55" s="9">
        <v>0</v>
      </c>
      <c r="AI55" s="9">
        <v>0</v>
      </c>
      <c r="AJ55" s="10">
        <v>0</v>
      </c>
      <c r="AK55" s="9">
        <v>0</v>
      </c>
      <c r="AL55" s="9">
        <v>0</v>
      </c>
      <c r="AM55" s="9">
        <v>0</v>
      </c>
      <c r="AN55" s="9">
        <v>0</v>
      </c>
      <c r="AO55" s="8" t="s">
        <v>78</v>
      </c>
      <c r="AP55" s="11">
        <v>0</v>
      </c>
      <c r="AQ55" s="11">
        <v>0</v>
      </c>
      <c r="AR55" s="11">
        <v>0</v>
      </c>
      <c r="AS55" s="8" t="s">
        <v>651</v>
      </c>
      <c r="AT55" s="11">
        <v>0</v>
      </c>
      <c r="AU55" s="11">
        <v>0</v>
      </c>
      <c r="AV55" s="11">
        <v>0</v>
      </c>
      <c r="AW55" s="11">
        <v>0</v>
      </c>
      <c r="AX55" s="11">
        <v>0</v>
      </c>
      <c r="AY55" s="11">
        <v>0</v>
      </c>
      <c r="AZ55" s="11">
        <v>0</v>
      </c>
      <c r="BA55" s="11">
        <f t="shared" si="21"/>
        <v>0</v>
      </c>
      <c r="BB55" s="11">
        <v>0</v>
      </c>
      <c r="BC55" s="11">
        <v>0</v>
      </c>
      <c r="BD55" s="11">
        <f t="shared" si="22"/>
        <v>0</v>
      </c>
      <c r="BE55" s="14">
        <v>0</v>
      </c>
      <c r="BF55" s="14">
        <v>0.05</v>
      </c>
      <c r="BG55" s="14">
        <v>0.05</v>
      </c>
      <c r="BH55" s="14">
        <v>0.08</v>
      </c>
      <c r="BI55" s="14">
        <v>0.08</v>
      </c>
      <c r="BJ55" s="14">
        <v>0.08</v>
      </c>
      <c r="BK55" s="14">
        <v>0.08</v>
      </c>
      <c r="BL55" s="14">
        <v>0.08</v>
      </c>
      <c r="BM55" s="14">
        <v>0.08</v>
      </c>
      <c r="BN55" s="14">
        <v>0.08</v>
      </c>
      <c r="BO55" s="14">
        <v>0.24</v>
      </c>
      <c r="BP55" s="14">
        <v>0.10000000000000009</v>
      </c>
      <c r="BQ55" s="23">
        <f t="shared" si="23"/>
        <v>1</v>
      </c>
      <c r="BR55" s="23">
        <f t="shared" si="24"/>
        <v>0.1</v>
      </c>
      <c r="BS55" s="24">
        <f t="shared" si="25"/>
        <v>0</v>
      </c>
      <c r="BT55" s="24">
        <f t="shared" si="26"/>
        <v>0</v>
      </c>
      <c r="BU55" s="24">
        <f t="shared" si="27"/>
        <v>0</v>
      </c>
      <c r="BV55" s="24">
        <v>0</v>
      </c>
      <c r="BW55" s="24">
        <v>0</v>
      </c>
      <c r="BX55" s="24">
        <v>0</v>
      </c>
      <c r="BY55" s="29">
        <v>0</v>
      </c>
      <c r="BZ55" s="29">
        <v>0</v>
      </c>
      <c r="CA55" s="30">
        <f t="shared" si="28"/>
        <v>0</v>
      </c>
      <c r="CB55" s="30">
        <f t="shared" si="29"/>
        <v>0</v>
      </c>
      <c r="CC55" s="30">
        <f t="shared" si="30"/>
        <v>0</v>
      </c>
      <c r="CD55" s="29"/>
      <c r="CE55" s="24"/>
      <c r="CF55" s="24"/>
      <c r="CG55" s="24"/>
      <c r="CH55" s="24"/>
      <c r="CI55" s="24"/>
      <c r="CJ55" s="24"/>
      <c r="CK55" s="24"/>
      <c r="CL55" s="24"/>
      <c r="CM55" s="24"/>
      <c r="CN55" s="24">
        <f t="shared" si="31"/>
        <v>0</v>
      </c>
      <c r="CO55" s="24">
        <f t="shared" si="32"/>
        <v>0</v>
      </c>
      <c r="CP55" s="24">
        <f t="shared" si="33"/>
        <v>0</v>
      </c>
      <c r="CQ55" s="11">
        <v>0</v>
      </c>
      <c r="CR55" s="11">
        <v>0</v>
      </c>
      <c r="CS55" s="11">
        <v>0</v>
      </c>
      <c r="CT55" s="11">
        <v>0</v>
      </c>
      <c r="CU55" s="11">
        <v>0</v>
      </c>
      <c r="CV55" s="11">
        <v>0</v>
      </c>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v>0</v>
      </c>
      <c r="EB55" s="24">
        <v>0</v>
      </c>
      <c r="EC55" s="24"/>
      <c r="ED55" s="24"/>
      <c r="EE55" s="24"/>
      <c r="EF55" s="24">
        <f t="shared" si="34"/>
        <v>0</v>
      </c>
      <c r="EG55" s="24">
        <f t="shared" si="35"/>
        <v>0</v>
      </c>
      <c r="EH55" s="24">
        <f t="shared" si="36"/>
        <v>0</v>
      </c>
      <c r="EI55" s="24">
        <f t="shared" si="37"/>
        <v>0</v>
      </c>
      <c r="EJ55" s="24">
        <f t="shared" si="38"/>
        <v>0</v>
      </c>
      <c r="EK55" s="14">
        <v>0</v>
      </c>
      <c r="EL55" s="14">
        <v>0.05</v>
      </c>
      <c r="EM55" s="14">
        <v>0.05</v>
      </c>
      <c r="EN55" s="14">
        <v>0.08</v>
      </c>
      <c r="EO55" s="14">
        <v>0.08</v>
      </c>
      <c r="EP55" s="14">
        <v>0.08</v>
      </c>
      <c r="EQ55" s="14">
        <v>0.08</v>
      </c>
      <c r="ER55" s="14">
        <v>0.08</v>
      </c>
      <c r="ES55" s="14">
        <v>0.08</v>
      </c>
      <c r="ET55" s="14">
        <v>0.08</v>
      </c>
      <c r="EU55" s="14">
        <v>0.24</v>
      </c>
      <c r="EV55" s="14">
        <v>0.10000000000000009</v>
      </c>
      <c r="EW55" s="12">
        <f t="shared" si="39"/>
        <v>0.1</v>
      </c>
      <c r="EX55" s="12">
        <f t="shared" si="40"/>
        <v>1</v>
      </c>
      <c r="EY55" s="13">
        <v>0</v>
      </c>
      <c r="EZ55" s="13">
        <v>0</v>
      </c>
      <c r="FA55" s="13">
        <v>0</v>
      </c>
      <c r="FB55" s="13">
        <v>0</v>
      </c>
      <c r="FC55" s="13">
        <v>0</v>
      </c>
      <c r="FD55" s="13">
        <v>0</v>
      </c>
      <c r="FE55" s="13">
        <v>0</v>
      </c>
      <c r="FF55" s="13">
        <v>0</v>
      </c>
      <c r="FG55" s="13">
        <v>0</v>
      </c>
      <c r="FH55" s="13">
        <v>0</v>
      </c>
      <c r="FI55" s="13">
        <v>0</v>
      </c>
      <c r="FJ55" s="13">
        <v>0</v>
      </c>
      <c r="FK55" s="13">
        <v>0</v>
      </c>
      <c r="FL55" s="13">
        <v>0</v>
      </c>
      <c r="FM55" s="13">
        <v>0</v>
      </c>
      <c r="FN55" s="13">
        <v>0</v>
      </c>
      <c r="FO55" s="13">
        <v>0</v>
      </c>
      <c r="FP55" s="13">
        <v>0</v>
      </c>
      <c r="FQ55" s="13">
        <v>0</v>
      </c>
      <c r="FR55" s="13">
        <v>0</v>
      </c>
      <c r="FS55" s="13">
        <v>0</v>
      </c>
      <c r="FT55" s="13">
        <v>0</v>
      </c>
      <c r="FU55" s="13">
        <v>0</v>
      </c>
      <c r="FV55" s="13">
        <v>0</v>
      </c>
    </row>
    <row r="56" spans="1:178" ht="15" customHeight="1" x14ac:dyDescent="0.25">
      <c r="A56" s="8" t="s">
        <v>653</v>
      </c>
      <c r="B56" s="8" t="s">
        <v>654</v>
      </c>
      <c r="C56" s="34" t="s">
        <v>789</v>
      </c>
      <c r="D56" s="34" t="s">
        <v>789</v>
      </c>
      <c r="E56" s="34" t="s">
        <v>799</v>
      </c>
      <c r="F56" s="8" t="s">
        <v>55</v>
      </c>
      <c r="G56" s="8" t="s">
        <v>56</v>
      </c>
      <c r="H56" s="8" t="s">
        <v>47</v>
      </c>
      <c r="I56" s="8" t="s">
        <v>464</v>
      </c>
      <c r="J56" s="8" t="s">
        <v>655</v>
      </c>
      <c r="K56" s="8" t="s">
        <v>654</v>
      </c>
      <c r="L56" s="8">
        <v>13210</v>
      </c>
      <c r="M56" s="8">
        <v>132</v>
      </c>
      <c r="N56" s="8" t="s">
        <v>59</v>
      </c>
      <c r="O56" s="8" t="s">
        <v>60</v>
      </c>
      <c r="P56" s="8" t="s">
        <v>60</v>
      </c>
      <c r="Q56" s="8" t="s">
        <v>60</v>
      </c>
      <c r="R56" s="8" t="s">
        <v>49</v>
      </c>
      <c r="S56" s="8" t="s">
        <v>51</v>
      </c>
      <c r="T56" s="8" t="s">
        <v>52</v>
      </c>
      <c r="U56" s="8" t="s">
        <v>73</v>
      </c>
      <c r="V56" s="8" t="s">
        <v>54</v>
      </c>
      <c r="W56" s="8" t="s">
        <v>47</v>
      </c>
      <c r="X56" s="8" t="s">
        <v>65</v>
      </c>
      <c r="Y56" s="8" t="s">
        <v>65</v>
      </c>
      <c r="Z56" s="8" t="s">
        <v>79</v>
      </c>
      <c r="AA56" s="8" t="s">
        <v>652</v>
      </c>
      <c r="AB56" s="8" t="s">
        <v>652</v>
      </c>
      <c r="AC56" s="8" t="s">
        <v>335</v>
      </c>
      <c r="AD56" s="8"/>
      <c r="AE56" s="8"/>
      <c r="AF56" s="8"/>
      <c r="AG56" s="9">
        <v>0</v>
      </c>
      <c r="AH56" s="9">
        <v>0</v>
      </c>
      <c r="AI56" s="9">
        <v>0</v>
      </c>
      <c r="AJ56" s="10">
        <v>0</v>
      </c>
      <c r="AK56" s="9">
        <v>0</v>
      </c>
      <c r="AL56" s="9">
        <v>0</v>
      </c>
      <c r="AM56" s="9">
        <v>0</v>
      </c>
      <c r="AN56" s="9">
        <v>0</v>
      </c>
      <c r="AO56" s="8" t="s">
        <v>78</v>
      </c>
      <c r="AP56" s="11">
        <v>0</v>
      </c>
      <c r="AQ56" s="11">
        <v>0</v>
      </c>
      <c r="AR56" s="11">
        <v>0</v>
      </c>
      <c r="AS56" s="8"/>
      <c r="AT56" s="11">
        <v>0</v>
      </c>
      <c r="AU56" s="11">
        <v>0</v>
      </c>
      <c r="AV56" s="11">
        <v>0</v>
      </c>
      <c r="AW56" s="11">
        <v>0</v>
      </c>
      <c r="AX56" s="11">
        <v>0</v>
      </c>
      <c r="AY56" s="11">
        <v>0</v>
      </c>
      <c r="AZ56" s="11">
        <v>0</v>
      </c>
      <c r="BA56" s="11">
        <f t="shared" si="21"/>
        <v>0</v>
      </c>
      <c r="BB56" s="11">
        <v>0</v>
      </c>
      <c r="BC56" s="11">
        <v>0</v>
      </c>
      <c r="BD56" s="11">
        <f t="shared" si="22"/>
        <v>0</v>
      </c>
      <c r="BE56" s="14">
        <v>0</v>
      </c>
      <c r="BF56" s="14">
        <v>0.05</v>
      </c>
      <c r="BG56" s="14">
        <v>0.05</v>
      </c>
      <c r="BH56" s="14">
        <v>0.08</v>
      </c>
      <c r="BI56" s="14">
        <v>0.08</v>
      </c>
      <c r="BJ56" s="14">
        <v>0.08</v>
      </c>
      <c r="BK56" s="14">
        <v>0.08</v>
      </c>
      <c r="BL56" s="14">
        <v>0.08</v>
      </c>
      <c r="BM56" s="14">
        <v>0.08</v>
      </c>
      <c r="BN56" s="14">
        <v>0.08</v>
      </c>
      <c r="BO56" s="14">
        <v>0.24</v>
      </c>
      <c r="BP56" s="14">
        <v>0.10000000000000009</v>
      </c>
      <c r="BQ56" s="23">
        <f t="shared" si="23"/>
        <v>1</v>
      </c>
      <c r="BR56" s="23">
        <f t="shared" si="24"/>
        <v>0.1</v>
      </c>
      <c r="BS56" s="24">
        <f t="shared" si="25"/>
        <v>0</v>
      </c>
      <c r="BT56" s="24">
        <f t="shared" si="26"/>
        <v>0</v>
      </c>
      <c r="BU56" s="24">
        <f t="shared" si="27"/>
        <v>0</v>
      </c>
      <c r="BV56" s="24">
        <v>0</v>
      </c>
      <c r="BW56" s="24">
        <v>0</v>
      </c>
      <c r="BX56" s="24">
        <v>0</v>
      </c>
      <c r="BY56" s="29">
        <v>0</v>
      </c>
      <c r="BZ56" s="29">
        <v>0</v>
      </c>
      <c r="CA56" s="30">
        <f t="shared" si="28"/>
        <v>0</v>
      </c>
      <c r="CB56" s="30">
        <f>CA56-BX56</f>
        <v>0</v>
      </c>
      <c r="CC56" s="30">
        <f t="shared" si="30"/>
        <v>0</v>
      </c>
      <c r="CD56" s="29"/>
      <c r="CE56" s="24"/>
      <c r="CF56" s="24"/>
      <c r="CG56" s="24"/>
      <c r="CH56" s="24"/>
      <c r="CI56" s="24"/>
      <c r="CJ56" s="24"/>
      <c r="CK56" s="24"/>
      <c r="CL56" s="24"/>
      <c r="CM56" s="24"/>
      <c r="CN56" s="24">
        <f t="shared" si="31"/>
        <v>0</v>
      </c>
      <c r="CO56" s="24">
        <f t="shared" si="32"/>
        <v>0</v>
      </c>
      <c r="CP56" s="24">
        <f t="shared" si="33"/>
        <v>0</v>
      </c>
      <c r="CQ56" s="11">
        <v>0</v>
      </c>
      <c r="CR56" s="11">
        <v>0</v>
      </c>
      <c r="CS56" s="11">
        <v>0</v>
      </c>
      <c r="CT56" s="11">
        <v>0</v>
      </c>
      <c r="CU56" s="11">
        <v>0</v>
      </c>
      <c r="CV56" s="11">
        <v>0</v>
      </c>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v>0</v>
      </c>
      <c r="EB56" s="24">
        <v>0</v>
      </c>
      <c r="EC56" s="24"/>
      <c r="ED56" s="24"/>
      <c r="EE56" s="24"/>
      <c r="EF56" s="24">
        <f t="shared" si="34"/>
        <v>0</v>
      </c>
      <c r="EG56" s="24">
        <f t="shared" si="35"/>
        <v>0</v>
      </c>
      <c r="EH56" s="24">
        <f t="shared" si="36"/>
        <v>0</v>
      </c>
      <c r="EI56" s="24">
        <f t="shared" si="37"/>
        <v>0</v>
      </c>
      <c r="EJ56" s="24">
        <f t="shared" si="38"/>
        <v>0</v>
      </c>
      <c r="EK56" s="14">
        <v>0</v>
      </c>
      <c r="EL56" s="14">
        <v>0.05</v>
      </c>
      <c r="EM56" s="14">
        <v>0.05</v>
      </c>
      <c r="EN56" s="14">
        <v>0.08</v>
      </c>
      <c r="EO56" s="14">
        <v>0.08</v>
      </c>
      <c r="EP56" s="14">
        <v>0.08</v>
      </c>
      <c r="EQ56" s="14">
        <v>0.08</v>
      </c>
      <c r="ER56" s="14">
        <v>0.08</v>
      </c>
      <c r="ES56" s="14">
        <v>0.08</v>
      </c>
      <c r="ET56" s="14">
        <v>0.08</v>
      </c>
      <c r="EU56" s="14">
        <v>0.24</v>
      </c>
      <c r="EV56" s="14">
        <v>0.10000000000000009</v>
      </c>
      <c r="EW56" s="12">
        <f t="shared" si="39"/>
        <v>0.1</v>
      </c>
      <c r="EX56" s="12">
        <f t="shared" si="40"/>
        <v>1</v>
      </c>
      <c r="EY56" s="13">
        <v>0</v>
      </c>
      <c r="EZ56" s="13">
        <v>0</v>
      </c>
      <c r="FA56" s="13">
        <v>0</v>
      </c>
      <c r="FB56" s="13">
        <v>0</v>
      </c>
      <c r="FC56" s="13">
        <v>0</v>
      </c>
      <c r="FD56" s="13">
        <v>0</v>
      </c>
      <c r="FE56" s="13">
        <v>0</v>
      </c>
      <c r="FF56" s="13">
        <v>0</v>
      </c>
      <c r="FG56" s="13">
        <v>0</v>
      </c>
      <c r="FH56" s="13">
        <v>0</v>
      </c>
      <c r="FI56" s="13">
        <v>0</v>
      </c>
      <c r="FJ56" s="13">
        <v>0</v>
      </c>
      <c r="FK56" s="13">
        <v>0</v>
      </c>
      <c r="FL56" s="13">
        <v>0</v>
      </c>
      <c r="FM56" s="13">
        <v>0</v>
      </c>
      <c r="FN56" s="13">
        <v>0</v>
      </c>
      <c r="FO56" s="13">
        <v>0</v>
      </c>
      <c r="FP56" s="13">
        <v>0</v>
      </c>
      <c r="FQ56" s="13">
        <v>0</v>
      </c>
      <c r="FR56" s="13">
        <v>0</v>
      </c>
      <c r="FS56" s="13">
        <v>0</v>
      </c>
      <c r="FT56" s="13">
        <v>0</v>
      </c>
      <c r="FU56" s="13">
        <v>0</v>
      </c>
      <c r="FV56" s="13">
        <v>0</v>
      </c>
    </row>
    <row r="57" spans="1:178" ht="15" customHeight="1" x14ac:dyDescent="0.25">
      <c r="A57" s="8" t="s">
        <v>657</v>
      </c>
      <c r="B57" s="8" t="s">
        <v>658</v>
      </c>
      <c r="C57" s="34" t="s">
        <v>789</v>
      </c>
      <c r="D57" s="34" t="s">
        <v>789</v>
      </c>
      <c r="E57" s="34" t="s">
        <v>799</v>
      </c>
      <c r="F57" s="8" t="s">
        <v>55</v>
      </c>
      <c r="G57" s="8" t="s">
        <v>56</v>
      </c>
      <c r="H57" s="8" t="s">
        <v>47</v>
      </c>
      <c r="I57" s="8" t="s">
        <v>464</v>
      </c>
      <c r="J57" s="8" t="s">
        <v>659</v>
      </c>
      <c r="K57" s="8" t="s">
        <v>660</v>
      </c>
      <c r="L57" s="8">
        <v>13210</v>
      </c>
      <c r="M57" s="8">
        <v>132</v>
      </c>
      <c r="N57" s="8" t="s">
        <v>48</v>
      </c>
      <c r="O57" s="8" t="s">
        <v>755</v>
      </c>
      <c r="P57" s="8" t="s">
        <v>755</v>
      </c>
      <c r="Q57" s="8" t="s">
        <v>755</v>
      </c>
      <c r="R57" s="8" t="s">
        <v>49</v>
      </c>
      <c r="S57" s="8" t="s">
        <v>51</v>
      </c>
      <c r="T57" s="8" t="s">
        <v>52</v>
      </c>
      <c r="U57" s="8" t="s">
        <v>73</v>
      </c>
      <c r="V57" s="8" t="s">
        <v>54</v>
      </c>
      <c r="W57" s="8" t="s">
        <v>47</v>
      </c>
      <c r="X57" s="8" t="s">
        <v>65</v>
      </c>
      <c r="Y57" s="8" t="s">
        <v>65</v>
      </c>
      <c r="Z57" s="8" t="s">
        <v>79</v>
      </c>
      <c r="AA57" s="8" t="s">
        <v>656</v>
      </c>
      <c r="AB57" s="8" t="s">
        <v>656</v>
      </c>
      <c r="AC57" s="8" t="s">
        <v>281</v>
      </c>
      <c r="AD57" s="8"/>
      <c r="AE57" s="8"/>
      <c r="AF57" s="8"/>
      <c r="AG57" s="9">
        <v>0</v>
      </c>
      <c r="AH57" s="9">
        <v>0</v>
      </c>
      <c r="AI57" s="9">
        <v>0</v>
      </c>
      <c r="AJ57" s="9">
        <v>0</v>
      </c>
      <c r="AK57" s="9">
        <v>0</v>
      </c>
      <c r="AL57" s="9">
        <v>0</v>
      </c>
      <c r="AM57" s="9">
        <v>0</v>
      </c>
      <c r="AN57" s="9">
        <v>0</v>
      </c>
      <c r="AO57" s="8" t="s">
        <v>78</v>
      </c>
      <c r="AP57" s="11">
        <v>105926400</v>
      </c>
      <c r="AQ57" s="11">
        <v>1235808</v>
      </c>
      <c r="AR57" s="11">
        <v>1601071.448275862</v>
      </c>
      <c r="AS57" s="8"/>
      <c r="AT57" s="11">
        <v>111405351.72413789</v>
      </c>
      <c r="AU57" s="11">
        <v>1235808</v>
      </c>
      <c r="AV57" s="11">
        <v>1601071.448275862</v>
      </c>
      <c r="AW57" s="11">
        <v>0</v>
      </c>
      <c r="AX57" s="11">
        <v>0</v>
      </c>
      <c r="AY57" s="11">
        <v>0</v>
      </c>
      <c r="AZ57" s="11">
        <v>0</v>
      </c>
      <c r="BA57" s="11">
        <f t="shared" si="21"/>
        <v>0</v>
      </c>
      <c r="BB57" s="11">
        <v>0</v>
      </c>
      <c r="BC57" s="11">
        <v>0</v>
      </c>
      <c r="BD57" s="11">
        <f t="shared" si="22"/>
        <v>0</v>
      </c>
      <c r="BE57" s="12">
        <v>0</v>
      </c>
      <c r="BF57" s="12">
        <v>0.05</v>
      </c>
      <c r="BG57" s="12">
        <v>0.05</v>
      </c>
      <c r="BH57" s="12">
        <v>0.08</v>
      </c>
      <c r="BI57" s="12">
        <v>0.08</v>
      </c>
      <c r="BJ57" s="12">
        <v>0.08</v>
      </c>
      <c r="BK57" s="12">
        <v>0.08</v>
      </c>
      <c r="BL57" s="12">
        <v>0.08</v>
      </c>
      <c r="BM57" s="12">
        <v>0.08</v>
      </c>
      <c r="BN57" s="12">
        <v>0.08</v>
      </c>
      <c r="BO57" s="12">
        <v>0.24</v>
      </c>
      <c r="BP57" s="12">
        <v>0.10000000000000009</v>
      </c>
      <c r="BQ57" s="23">
        <f t="shared" si="23"/>
        <v>1</v>
      </c>
      <c r="BR57" s="23">
        <f t="shared" si="24"/>
        <v>0.1</v>
      </c>
      <c r="BS57" s="24">
        <f t="shared" si="25"/>
        <v>0</v>
      </c>
      <c r="BT57" s="24">
        <f t="shared" si="26"/>
        <v>0</v>
      </c>
      <c r="BU57" s="24">
        <f t="shared" si="27"/>
        <v>160107.14482758622</v>
      </c>
      <c r="BV57" s="24">
        <v>0</v>
      </c>
      <c r="BW57" s="24">
        <v>0</v>
      </c>
      <c r="BX57" s="24">
        <v>0</v>
      </c>
      <c r="BY57" s="29">
        <v>0</v>
      </c>
      <c r="BZ57" s="29">
        <v>0</v>
      </c>
      <c r="CA57" s="30">
        <f t="shared" si="28"/>
        <v>0</v>
      </c>
      <c r="CB57" s="30">
        <f t="shared" ref="CB57:CB58" si="41">CA57-BX57</f>
        <v>0</v>
      </c>
      <c r="CC57" s="30">
        <f t="shared" si="30"/>
        <v>0</v>
      </c>
      <c r="CD57" s="29"/>
      <c r="CE57" s="24"/>
      <c r="CF57" s="24"/>
      <c r="CG57" s="24"/>
      <c r="CH57" s="24"/>
      <c r="CI57" s="24"/>
      <c r="CJ57" s="24"/>
      <c r="CK57" s="24"/>
      <c r="CL57" s="24"/>
      <c r="CM57" s="24"/>
      <c r="CN57" s="24">
        <f t="shared" si="31"/>
        <v>0</v>
      </c>
      <c r="CO57" s="24">
        <f t="shared" si="32"/>
        <v>0</v>
      </c>
      <c r="CP57" s="24">
        <f t="shared" si="33"/>
        <v>0</v>
      </c>
      <c r="CQ57" s="11">
        <v>0</v>
      </c>
      <c r="CR57" s="11">
        <v>0</v>
      </c>
      <c r="CS57" s="11">
        <v>0</v>
      </c>
      <c r="CT57" s="11">
        <v>0</v>
      </c>
      <c r="CU57" s="11">
        <v>0</v>
      </c>
      <c r="CV57" s="11">
        <v>0</v>
      </c>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v>0</v>
      </c>
      <c r="EB57" s="24">
        <v>0</v>
      </c>
      <c r="EC57" s="24"/>
      <c r="ED57" s="24"/>
      <c r="EE57" s="24"/>
      <c r="EF57" s="24">
        <f t="shared" si="34"/>
        <v>0</v>
      </c>
      <c r="EG57" s="24">
        <f t="shared" si="35"/>
        <v>0</v>
      </c>
      <c r="EH57" s="24">
        <f t="shared" si="36"/>
        <v>0</v>
      </c>
      <c r="EI57" s="24">
        <f t="shared" si="37"/>
        <v>0</v>
      </c>
      <c r="EJ57" s="24">
        <f t="shared" si="38"/>
        <v>0</v>
      </c>
      <c r="EK57" s="12">
        <v>0</v>
      </c>
      <c r="EL57" s="12">
        <v>0.05</v>
      </c>
      <c r="EM57" s="12">
        <v>0.05</v>
      </c>
      <c r="EN57" s="12">
        <v>0.08</v>
      </c>
      <c r="EO57" s="12">
        <v>0.08</v>
      </c>
      <c r="EP57" s="12">
        <v>0.08</v>
      </c>
      <c r="EQ57" s="12">
        <v>0.08</v>
      </c>
      <c r="ER57" s="12">
        <v>0.08</v>
      </c>
      <c r="ES57" s="12">
        <v>0.08</v>
      </c>
      <c r="ET57" s="12">
        <v>0.08</v>
      </c>
      <c r="EU57" s="12">
        <v>0.24</v>
      </c>
      <c r="EV57" s="12">
        <v>0.10000000000000009</v>
      </c>
      <c r="EW57" s="12">
        <f t="shared" si="39"/>
        <v>0.1</v>
      </c>
      <c r="EX57" s="12">
        <f t="shared" si="40"/>
        <v>1</v>
      </c>
      <c r="EY57" s="13">
        <v>0</v>
      </c>
      <c r="EZ57" s="13">
        <v>0</v>
      </c>
      <c r="FA57" s="13">
        <v>0</v>
      </c>
      <c r="FB57" s="13">
        <v>0</v>
      </c>
      <c r="FC57" s="13">
        <v>0</v>
      </c>
      <c r="FD57" s="13">
        <v>0</v>
      </c>
      <c r="FE57" s="13">
        <v>0</v>
      </c>
      <c r="FF57" s="13">
        <v>0</v>
      </c>
      <c r="FG57" s="13">
        <v>0</v>
      </c>
      <c r="FH57" s="13">
        <v>0</v>
      </c>
      <c r="FI57" s="13">
        <v>0</v>
      </c>
      <c r="FJ57" s="13">
        <v>0</v>
      </c>
      <c r="FK57" s="13">
        <v>0</v>
      </c>
      <c r="FL57" s="13">
        <v>0</v>
      </c>
      <c r="FM57" s="13">
        <v>0</v>
      </c>
      <c r="FN57" s="13">
        <v>0</v>
      </c>
      <c r="FO57" s="13">
        <v>0</v>
      </c>
      <c r="FP57" s="13">
        <v>0</v>
      </c>
      <c r="FQ57" s="13">
        <v>0</v>
      </c>
      <c r="FR57" s="13">
        <v>0</v>
      </c>
      <c r="FS57" s="13">
        <v>0</v>
      </c>
      <c r="FT57" s="13">
        <v>0</v>
      </c>
      <c r="FU57" s="13">
        <v>0</v>
      </c>
      <c r="FV57" s="13">
        <v>0</v>
      </c>
    </row>
    <row r="58" spans="1:178" ht="15" customHeight="1" x14ac:dyDescent="0.25">
      <c r="A58" s="8" t="s">
        <v>661</v>
      </c>
      <c r="B58" s="8" t="s">
        <v>662</v>
      </c>
      <c r="C58" s="34" t="s">
        <v>789</v>
      </c>
      <c r="D58" s="34" t="s">
        <v>789</v>
      </c>
      <c r="E58" s="34" t="s">
        <v>799</v>
      </c>
      <c r="F58" s="8" t="s">
        <v>55</v>
      </c>
      <c r="G58" s="8" t="s">
        <v>56</v>
      </c>
      <c r="H58" s="8" t="s">
        <v>47</v>
      </c>
      <c r="I58" s="8" t="s">
        <v>464</v>
      </c>
      <c r="J58" s="8" t="s">
        <v>663</v>
      </c>
      <c r="K58" s="8" t="s">
        <v>662</v>
      </c>
      <c r="L58" s="8">
        <v>13210</v>
      </c>
      <c r="M58" s="8">
        <v>132</v>
      </c>
      <c r="N58" s="8" t="s">
        <v>48</v>
      </c>
      <c r="O58" s="8" t="s">
        <v>755</v>
      </c>
      <c r="P58" s="8" t="s">
        <v>755</v>
      </c>
      <c r="Q58" s="8" t="s">
        <v>755</v>
      </c>
      <c r="R58" s="8" t="s">
        <v>49</v>
      </c>
      <c r="S58" s="8" t="s">
        <v>51</v>
      </c>
      <c r="T58" s="8" t="s">
        <v>52</v>
      </c>
      <c r="U58" s="8" t="s">
        <v>73</v>
      </c>
      <c r="V58" s="8" t="s">
        <v>54</v>
      </c>
      <c r="W58" s="8" t="s">
        <v>47</v>
      </c>
      <c r="X58" s="8" t="s">
        <v>65</v>
      </c>
      <c r="Y58" s="8" t="s">
        <v>65</v>
      </c>
      <c r="Z58" s="8" t="s">
        <v>79</v>
      </c>
      <c r="AA58" s="8" t="s">
        <v>656</v>
      </c>
      <c r="AB58" s="8" t="s">
        <v>656</v>
      </c>
      <c r="AC58" s="8" t="s">
        <v>277</v>
      </c>
      <c r="AD58" s="8"/>
      <c r="AE58" s="8"/>
      <c r="AF58" s="8"/>
      <c r="AG58" s="9">
        <v>0</v>
      </c>
      <c r="AH58" s="9">
        <v>0</v>
      </c>
      <c r="AI58" s="9">
        <v>0</v>
      </c>
      <c r="AJ58" s="9">
        <v>0</v>
      </c>
      <c r="AK58" s="9">
        <v>0</v>
      </c>
      <c r="AL58" s="9">
        <v>0</v>
      </c>
      <c r="AM58" s="9">
        <v>0</v>
      </c>
      <c r="AN58" s="9">
        <v>0</v>
      </c>
      <c r="AO58" s="8" t="s">
        <v>78</v>
      </c>
      <c r="AP58" s="11">
        <v>105926400</v>
      </c>
      <c r="AQ58" s="11">
        <v>1235808</v>
      </c>
      <c r="AR58" s="11">
        <v>1601071.448275862</v>
      </c>
      <c r="AS58" s="8"/>
      <c r="AT58" s="11">
        <v>111405351.72413789</v>
      </c>
      <c r="AU58" s="11">
        <v>1235808</v>
      </c>
      <c r="AV58" s="11">
        <v>1601071.448275862</v>
      </c>
      <c r="AW58" s="11">
        <v>0</v>
      </c>
      <c r="AX58" s="11">
        <v>0</v>
      </c>
      <c r="AY58" s="11">
        <v>0</v>
      </c>
      <c r="AZ58" s="11">
        <v>0</v>
      </c>
      <c r="BA58" s="11">
        <f t="shared" si="21"/>
        <v>0</v>
      </c>
      <c r="BB58" s="11">
        <v>0</v>
      </c>
      <c r="BC58" s="11">
        <v>0</v>
      </c>
      <c r="BD58" s="11">
        <f t="shared" si="22"/>
        <v>0</v>
      </c>
      <c r="BE58" s="12">
        <v>0</v>
      </c>
      <c r="BF58" s="12">
        <v>0.05</v>
      </c>
      <c r="BG58" s="12">
        <v>0.05</v>
      </c>
      <c r="BH58" s="12">
        <v>0.08</v>
      </c>
      <c r="BI58" s="12">
        <v>0.08</v>
      </c>
      <c r="BJ58" s="12">
        <v>0.08</v>
      </c>
      <c r="BK58" s="12">
        <v>0.08</v>
      </c>
      <c r="BL58" s="12">
        <v>0.08</v>
      </c>
      <c r="BM58" s="12">
        <v>0.08</v>
      </c>
      <c r="BN58" s="12">
        <v>0.08</v>
      </c>
      <c r="BO58" s="12">
        <v>0.24</v>
      </c>
      <c r="BP58" s="12">
        <v>0.10000000000000009</v>
      </c>
      <c r="BQ58" s="23">
        <f t="shared" si="23"/>
        <v>1</v>
      </c>
      <c r="BR58" s="23">
        <f t="shared" si="24"/>
        <v>0.1</v>
      </c>
      <c r="BS58" s="24">
        <f t="shared" si="25"/>
        <v>0</v>
      </c>
      <c r="BT58" s="24">
        <f t="shared" si="26"/>
        <v>0</v>
      </c>
      <c r="BU58" s="24">
        <f t="shared" si="27"/>
        <v>160107.14482758622</v>
      </c>
      <c r="BV58" s="24">
        <v>0</v>
      </c>
      <c r="BW58" s="24">
        <v>0</v>
      </c>
      <c r="BX58" s="24">
        <v>0</v>
      </c>
      <c r="BY58" s="29">
        <v>0</v>
      </c>
      <c r="BZ58" s="29">
        <v>0</v>
      </c>
      <c r="CA58" s="30">
        <f t="shared" si="28"/>
        <v>0</v>
      </c>
      <c r="CB58" s="30">
        <f t="shared" si="41"/>
        <v>0</v>
      </c>
      <c r="CC58" s="30">
        <f t="shared" si="30"/>
        <v>0</v>
      </c>
      <c r="CD58" s="29"/>
      <c r="CE58" s="24"/>
      <c r="CF58" s="24"/>
      <c r="CG58" s="24"/>
      <c r="CH58" s="24"/>
      <c r="CI58" s="24"/>
      <c r="CJ58" s="24"/>
      <c r="CK58" s="24"/>
      <c r="CL58" s="24"/>
      <c r="CM58" s="24"/>
      <c r="CN58" s="24">
        <f t="shared" ref="CN58" si="42">AW58-CT58</f>
        <v>0</v>
      </c>
      <c r="CO58" s="24">
        <f t="shared" ref="CO58" si="43">AX58-CU58</f>
        <v>0</v>
      </c>
      <c r="CP58" s="24">
        <f t="shared" ref="CP58" si="44">AY58-CV58</f>
        <v>0</v>
      </c>
      <c r="CQ58" s="11">
        <v>0</v>
      </c>
      <c r="CR58" s="11">
        <v>0</v>
      </c>
      <c r="CS58" s="11">
        <v>0</v>
      </c>
      <c r="CT58" s="11">
        <v>0</v>
      </c>
      <c r="CU58" s="11">
        <v>0</v>
      </c>
      <c r="CV58" s="11">
        <v>0</v>
      </c>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v>0</v>
      </c>
      <c r="EB58" s="24">
        <v>0</v>
      </c>
      <c r="EC58" s="24"/>
      <c r="ED58" s="24"/>
      <c r="EE58" s="24"/>
      <c r="EF58" s="24">
        <f t="shared" ref="EF58" si="45">SUM(FK58:FM58)</f>
        <v>0</v>
      </c>
      <c r="EG58" s="24">
        <f t="shared" si="35"/>
        <v>0</v>
      </c>
      <c r="EH58" s="24">
        <f t="shared" ref="EH58" si="46">IFERROR(EM58*EA58,0)</f>
        <v>0</v>
      </c>
      <c r="EI58" s="24">
        <f t="shared" si="37"/>
        <v>0</v>
      </c>
      <c r="EJ58" s="24">
        <f t="shared" ref="EJ58" si="47">IF(Q58="MCA1",BT58*2/3,IF(Q58="MCA2 - GU",BT58*2/3,IF(Q58="MCA2 - TNPL",BT58*2/3,BT58*0.3)))</f>
        <v>0</v>
      </c>
      <c r="EK58" s="12">
        <v>0</v>
      </c>
      <c r="EL58" s="12">
        <v>0.05</v>
      </c>
      <c r="EM58" s="12">
        <v>0.05</v>
      </c>
      <c r="EN58" s="12">
        <v>0.08</v>
      </c>
      <c r="EO58" s="12">
        <v>0.08</v>
      </c>
      <c r="EP58" s="12">
        <v>0.08</v>
      </c>
      <c r="EQ58" s="12">
        <v>0.08</v>
      </c>
      <c r="ER58" s="12">
        <v>0.08</v>
      </c>
      <c r="ES58" s="12">
        <v>0.08</v>
      </c>
      <c r="ET58" s="12">
        <v>0.08</v>
      </c>
      <c r="EU58" s="12">
        <v>0.24</v>
      </c>
      <c r="EV58" s="12">
        <v>0.10000000000000009</v>
      </c>
      <c r="EW58" s="12">
        <f t="shared" si="39"/>
        <v>0.1</v>
      </c>
      <c r="EX58" s="12">
        <f t="shared" si="40"/>
        <v>1</v>
      </c>
      <c r="EY58" s="13">
        <v>0</v>
      </c>
      <c r="EZ58" s="13">
        <v>0</v>
      </c>
      <c r="FA58" s="13">
        <v>0</v>
      </c>
      <c r="FB58" s="13">
        <v>0</v>
      </c>
      <c r="FC58" s="13">
        <v>0</v>
      </c>
      <c r="FD58" s="13">
        <v>0</v>
      </c>
      <c r="FE58" s="13">
        <v>0</v>
      </c>
      <c r="FF58" s="13">
        <v>0</v>
      </c>
      <c r="FG58" s="13">
        <v>0</v>
      </c>
      <c r="FH58" s="13">
        <v>0</v>
      </c>
      <c r="FI58" s="13">
        <v>0</v>
      </c>
      <c r="FJ58" s="13">
        <v>0</v>
      </c>
      <c r="FK58" s="13">
        <v>0</v>
      </c>
      <c r="FL58" s="13">
        <v>0</v>
      </c>
      <c r="FM58" s="13">
        <v>0</v>
      </c>
      <c r="FN58" s="13">
        <v>0</v>
      </c>
      <c r="FO58" s="13">
        <v>0</v>
      </c>
      <c r="FP58" s="13">
        <v>0</v>
      </c>
      <c r="FQ58" s="13">
        <v>0</v>
      </c>
      <c r="FR58" s="13">
        <v>0</v>
      </c>
      <c r="FS58" s="13">
        <v>0</v>
      </c>
      <c r="FT58" s="13">
        <v>0</v>
      </c>
      <c r="FU58" s="13">
        <v>0</v>
      </c>
      <c r="FV58" s="13">
        <v>0</v>
      </c>
    </row>
    <row r="59" spans="1:178" ht="15" customHeight="1" x14ac:dyDescent="0.25">
      <c r="A59" s="8">
        <v>113074</v>
      </c>
      <c r="B59" s="8" t="s">
        <v>72</v>
      </c>
      <c r="C59" s="34" t="s">
        <v>789</v>
      </c>
      <c r="D59" s="34" t="s">
        <v>789</v>
      </c>
      <c r="E59" s="34" t="s">
        <v>804</v>
      </c>
      <c r="F59" s="8" t="s">
        <v>55</v>
      </c>
      <c r="G59" s="8" t="s">
        <v>56</v>
      </c>
      <c r="H59" s="8" t="s">
        <v>47</v>
      </c>
      <c r="I59" s="8" t="s">
        <v>464</v>
      </c>
      <c r="J59" s="8">
        <v>113074</v>
      </c>
      <c r="K59" s="8" t="s">
        <v>72</v>
      </c>
      <c r="L59" s="8">
        <v>415002</v>
      </c>
      <c r="M59" s="8">
        <v>4150</v>
      </c>
      <c r="N59" s="8" t="s">
        <v>46</v>
      </c>
      <c r="O59" s="8" t="s">
        <v>40</v>
      </c>
      <c r="P59" s="8" t="s">
        <v>40</v>
      </c>
      <c r="Q59" s="8" t="s">
        <v>40</v>
      </c>
      <c r="R59" s="8" t="s">
        <v>49</v>
      </c>
      <c r="S59" s="8" t="s">
        <v>51</v>
      </c>
      <c r="T59" s="8" t="s">
        <v>52</v>
      </c>
      <c r="U59" s="8" t="s">
        <v>73</v>
      </c>
      <c r="V59" s="8" t="s">
        <v>54</v>
      </c>
      <c r="W59" s="8" t="s">
        <v>74</v>
      </c>
      <c r="X59" s="8" t="s">
        <v>41</v>
      </c>
      <c r="Y59" s="8" t="s">
        <v>41</v>
      </c>
      <c r="Z59" s="8" t="s">
        <v>42</v>
      </c>
      <c r="AA59" s="8" t="s">
        <v>78</v>
      </c>
      <c r="AB59" s="8" t="s">
        <v>78</v>
      </c>
      <c r="AC59" s="8" t="s">
        <v>664</v>
      </c>
      <c r="AD59" s="8" t="s">
        <v>259</v>
      </c>
      <c r="AE59" s="8" t="s">
        <v>256</v>
      </c>
      <c r="AF59" s="8" t="s">
        <v>257</v>
      </c>
      <c r="AG59" s="9">
        <v>11713.219999999998</v>
      </c>
      <c r="AH59" s="9">
        <v>7952.7100000000009</v>
      </c>
      <c r="AI59" s="9">
        <v>8777545.5999999996</v>
      </c>
      <c r="AJ59" s="9">
        <v>0</v>
      </c>
      <c r="AK59" s="9">
        <v>43887.727999999996</v>
      </c>
      <c r="AL59" s="9">
        <v>9207645.3343999982</v>
      </c>
      <c r="AM59" s="9">
        <v>0</v>
      </c>
      <c r="AN59" s="9">
        <v>30692.15111466666</v>
      </c>
      <c r="AO59" s="8" t="s">
        <v>78</v>
      </c>
      <c r="AP59" s="11">
        <v>8777545.5999999996</v>
      </c>
      <c r="AQ59" s="11">
        <v>0</v>
      </c>
      <c r="AR59" s="11">
        <v>30267.398620689652</v>
      </c>
      <c r="AS59" s="8"/>
      <c r="AT59" s="11">
        <v>9231556.5793103445</v>
      </c>
      <c r="AU59" s="11">
        <v>0</v>
      </c>
      <c r="AV59" s="11">
        <v>30267.398620689655</v>
      </c>
      <c r="AW59" s="11">
        <v>379966.75</v>
      </c>
      <c r="AX59" s="11">
        <v>0</v>
      </c>
      <c r="AY59" s="11">
        <v>1207.2</v>
      </c>
      <c r="AZ59" s="11">
        <v>0</v>
      </c>
      <c r="BA59" s="11">
        <f t="shared" ref="BA59:BA60" si="48">AY59+AZ59</f>
        <v>1207.2</v>
      </c>
      <c r="BB59" s="11">
        <v>0</v>
      </c>
      <c r="BC59" s="11">
        <v>0</v>
      </c>
      <c r="BD59" s="11">
        <f t="shared" ref="BD59:BD60" si="49">BB59+BC59</f>
        <v>0</v>
      </c>
      <c r="BE59" s="14">
        <v>0</v>
      </c>
      <c r="BF59" s="14">
        <v>0.05</v>
      </c>
      <c r="BG59" s="14">
        <v>0.05</v>
      </c>
      <c r="BH59" s="14">
        <v>0.08</v>
      </c>
      <c r="BI59" s="14">
        <v>0.08</v>
      </c>
      <c r="BJ59" s="14">
        <v>0.08</v>
      </c>
      <c r="BK59" s="14">
        <v>0.08</v>
      </c>
      <c r="BL59" s="14">
        <v>0.08</v>
      </c>
      <c r="BM59" s="14">
        <v>0.08</v>
      </c>
      <c r="BN59" s="14">
        <v>0.08</v>
      </c>
      <c r="BO59" s="14">
        <v>0.24</v>
      </c>
      <c r="BP59" s="14">
        <v>0.10000000000000009</v>
      </c>
      <c r="BQ59" s="23">
        <f t="shared" ref="BQ59:BQ60" si="50">SUM(BE59:BP59)</f>
        <v>1</v>
      </c>
      <c r="BR59" s="23">
        <f t="shared" ref="BR59:BR60" si="51">SUM(BE59:BG59)</f>
        <v>0.1</v>
      </c>
      <c r="BS59" s="24">
        <f t="shared" ref="BS59:BS60" si="52">EW59*AN59</f>
        <v>3069.2151114666663</v>
      </c>
      <c r="BT59" s="24">
        <f t="shared" ref="BT59:BT60" si="53">BR59*BX59</f>
        <v>3018.900109639344</v>
      </c>
      <c r="BU59" s="24">
        <f t="shared" ref="BU59:BU60" si="54">BR59*AV59</f>
        <v>3026.7398620689655</v>
      </c>
      <c r="BV59" s="24">
        <v>9207645.3343999982</v>
      </c>
      <c r="BW59" s="24">
        <v>0</v>
      </c>
      <c r="BX59" s="24">
        <v>30189.001096393436</v>
      </c>
      <c r="BY59" s="29">
        <v>9207645.3343999982</v>
      </c>
      <c r="BZ59" s="29">
        <v>0</v>
      </c>
      <c r="CA59" s="30">
        <f t="shared" ref="CA59:CA60" si="55">BY59/305+BZ59</f>
        <v>30189.001096393436</v>
      </c>
      <c r="CB59" s="30">
        <f t="shared" ref="CB59:CB60" si="56">CA59-BX59</f>
        <v>0</v>
      </c>
      <c r="CC59" s="30">
        <f t="shared" ref="CC59:CC60" si="57">CA59-AN59</f>
        <v>-503.1500182732234</v>
      </c>
      <c r="CD59" s="29"/>
      <c r="CE59" s="24"/>
      <c r="CF59" s="24"/>
      <c r="CG59" s="24"/>
      <c r="CH59" s="24"/>
      <c r="CI59" s="24"/>
      <c r="CJ59" s="24"/>
      <c r="CK59" s="24"/>
      <c r="CL59" s="24"/>
      <c r="CM59" s="24"/>
      <c r="CN59" s="24">
        <f t="shared" ref="CN59:CN60" si="58">AW59-CT59</f>
        <v>181722.01</v>
      </c>
      <c r="CO59" s="24">
        <f t="shared" ref="CO59:CO60" si="59">AX59-CU59</f>
        <v>0</v>
      </c>
      <c r="CP59" s="24">
        <f t="shared" ref="CP59:CP60" si="60">AY59-CV59</f>
        <v>577.35</v>
      </c>
      <c r="CQ59" s="11">
        <v>11330.39</v>
      </c>
      <c r="CR59" s="11">
        <v>0</v>
      </c>
      <c r="CS59" s="11">
        <v>36</v>
      </c>
      <c r="CT59" s="11">
        <v>198244.74</v>
      </c>
      <c r="CU59" s="11">
        <v>0</v>
      </c>
      <c r="CV59" s="11">
        <v>629.85</v>
      </c>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f t="shared" ref="EA59" si="61">0.3*AN59</f>
        <v>9207.6453343999983</v>
      </c>
      <c r="EB59" s="24">
        <v>9056.7003289180302</v>
      </c>
      <c r="EC59" s="24"/>
      <c r="ED59" s="24"/>
      <c r="EE59" s="24"/>
      <c r="EF59" s="24">
        <f t="shared" ref="EF59:EF60" si="62">SUM(FK59:FM59)</f>
        <v>920.76453343999992</v>
      </c>
      <c r="EG59" s="24">
        <f t="shared" ref="EG59:EG60" si="63">IF($Q59="MCA1",AY59*2/3,IF($Q59="MCA2 - GU",AY59*2/3,IF($Q59="MCA2 - TNPL",AY59*2/3,AY59*0.3)))</f>
        <v>362.16</v>
      </c>
      <c r="EH59" s="24">
        <f t="shared" ref="EH59:EH60" si="64">IFERROR(EM59*EA59,0)</f>
        <v>460.38226671999996</v>
      </c>
      <c r="EI59" s="24">
        <f t="shared" ref="EI59:EI60" si="65">IF($Q59="MCA1",CP59*2/3,IF($Q59="MCA2 - GU",CP59*2/3,IF($Q59="MCA2 - TNPL",CP59*2/3,CP59*0.3)))</f>
        <v>173.20500000000001</v>
      </c>
      <c r="EJ59" s="24">
        <f t="shared" ref="EJ59:EJ60" si="66">IF(Q59="MCA1",BT59*2/3,IF(Q59="MCA2 - GU",BT59*2/3,IF(Q59="MCA2 - TNPL",BT59*2/3,BT59*0.3)))</f>
        <v>905.6700328918032</v>
      </c>
      <c r="EK59" s="14">
        <v>0</v>
      </c>
      <c r="EL59" s="14">
        <v>0.05</v>
      </c>
      <c r="EM59" s="14">
        <v>0.05</v>
      </c>
      <c r="EN59" s="14">
        <v>0.08</v>
      </c>
      <c r="EO59" s="14">
        <v>0.08</v>
      </c>
      <c r="EP59" s="14">
        <v>0.08</v>
      </c>
      <c r="EQ59" s="14">
        <v>0.08</v>
      </c>
      <c r="ER59" s="14">
        <v>0.08</v>
      </c>
      <c r="ES59" s="14">
        <v>0.08</v>
      </c>
      <c r="ET59" s="14">
        <v>0.08</v>
      </c>
      <c r="EU59" s="14">
        <v>0.24</v>
      </c>
      <c r="EV59" s="14">
        <v>0.10000000000000009</v>
      </c>
      <c r="EW59" s="12">
        <f t="shared" ref="EW59:EW60" si="67">SUM(EK59:EM59)</f>
        <v>0.1</v>
      </c>
      <c r="EX59" s="12">
        <f t="shared" ref="EX59:EX60" si="68">SUM(EK59:EV59)</f>
        <v>1</v>
      </c>
      <c r="EY59" s="11">
        <v>0</v>
      </c>
      <c r="EZ59" s="11">
        <v>1534.6075557333331</v>
      </c>
      <c r="FA59" s="11">
        <v>1534.6075557333331</v>
      </c>
      <c r="FB59" s="11">
        <v>2455.3720891733328</v>
      </c>
      <c r="FC59" s="11">
        <v>2455.3720891733328</v>
      </c>
      <c r="FD59" s="11">
        <v>2455.3720891733328</v>
      </c>
      <c r="FE59" s="11">
        <v>2455.3720891733328</v>
      </c>
      <c r="FF59" s="11">
        <v>2455.3720891733328</v>
      </c>
      <c r="FG59" s="11">
        <v>2455.3720891733328</v>
      </c>
      <c r="FH59" s="11">
        <v>2455.3720891733328</v>
      </c>
      <c r="FI59" s="11">
        <v>7366.1162675199985</v>
      </c>
      <c r="FJ59" s="11">
        <v>3069.2151114666685</v>
      </c>
      <c r="FK59" s="13">
        <v>0</v>
      </c>
      <c r="FL59" s="13">
        <v>460.38226671999996</v>
      </c>
      <c r="FM59" s="13">
        <v>460.38226671999996</v>
      </c>
      <c r="FN59" s="13">
        <v>736.61162675199989</v>
      </c>
      <c r="FO59" s="13">
        <v>736.61162675199989</v>
      </c>
      <c r="FP59" s="13">
        <v>736.61162675199989</v>
      </c>
      <c r="FQ59" s="13">
        <v>736.61162675199989</v>
      </c>
      <c r="FR59" s="13">
        <v>736.61162675199989</v>
      </c>
      <c r="FS59" s="13">
        <v>736.61162675199989</v>
      </c>
      <c r="FT59" s="13">
        <v>736.61162675199989</v>
      </c>
      <c r="FU59" s="13">
        <v>2209.8348802559995</v>
      </c>
      <c r="FV59" s="13">
        <v>920.7645334400006</v>
      </c>
    </row>
    <row r="60" spans="1:178" ht="15" customHeight="1" x14ac:dyDescent="0.25">
      <c r="A60" s="8">
        <v>113107</v>
      </c>
      <c r="B60" s="8" t="s">
        <v>76</v>
      </c>
      <c r="C60" s="34" t="s">
        <v>789</v>
      </c>
      <c r="D60" s="34" t="s">
        <v>789</v>
      </c>
      <c r="E60" s="34" t="s">
        <v>804</v>
      </c>
      <c r="F60" s="8" t="s">
        <v>55</v>
      </c>
      <c r="G60" s="8" t="s">
        <v>56</v>
      </c>
      <c r="H60" s="8" t="s">
        <v>47</v>
      </c>
      <c r="I60" s="8" t="s">
        <v>464</v>
      </c>
      <c r="J60" s="8">
        <v>113107</v>
      </c>
      <c r="K60" s="8" t="s">
        <v>76</v>
      </c>
      <c r="L60" s="8">
        <v>415002</v>
      </c>
      <c r="M60" s="8">
        <v>4150</v>
      </c>
      <c r="N60" s="8" t="s">
        <v>46</v>
      </c>
      <c r="O60" s="8" t="s">
        <v>40</v>
      </c>
      <c r="P60" s="8" t="s">
        <v>40</v>
      </c>
      <c r="Q60" s="8" t="s">
        <v>40</v>
      </c>
      <c r="R60" s="8" t="s">
        <v>49</v>
      </c>
      <c r="S60" s="8" t="s">
        <v>51</v>
      </c>
      <c r="T60" s="8" t="s">
        <v>52</v>
      </c>
      <c r="U60" s="8" t="s">
        <v>73</v>
      </c>
      <c r="V60" s="8" t="s">
        <v>54</v>
      </c>
      <c r="W60" s="8" t="s">
        <v>74</v>
      </c>
      <c r="X60" s="8" t="s">
        <v>41</v>
      </c>
      <c r="Y60" s="8" t="s">
        <v>41</v>
      </c>
      <c r="Z60" s="8" t="s">
        <v>42</v>
      </c>
      <c r="AA60" s="8" t="s">
        <v>78</v>
      </c>
      <c r="AB60" s="8" t="s">
        <v>78</v>
      </c>
      <c r="AC60" s="8" t="s">
        <v>664</v>
      </c>
      <c r="AD60" s="8" t="s">
        <v>259</v>
      </c>
      <c r="AE60" s="8" t="s">
        <v>256</v>
      </c>
      <c r="AF60" s="8" t="s">
        <v>257</v>
      </c>
      <c r="AG60" s="9">
        <v>44368.599999999991</v>
      </c>
      <c r="AH60" s="9">
        <v>67957.31</v>
      </c>
      <c r="AI60" s="9">
        <v>8889600</v>
      </c>
      <c r="AJ60" s="9">
        <v>28800</v>
      </c>
      <c r="AK60" s="9">
        <v>73248</v>
      </c>
      <c r="AL60" s="9">
        <v>9325190.3999999985</v>
      </c>
      <c r="AM60" s="9">
        <v>29376</v>
      </c>
      <c r="AN60" s="9">
        <v>60459.967999999993</v>
      </c>
      <c r="AO60" s="8" t="s">
        <v>78</v>
      </c>
      <c r="AP60" s="11">
        <v>8889600</v>
      </c>
      <c r="AQ60" s="11">
        <v>28800</v>
      </c>
      <c r="AR60" s="11">
        <v>59453.793103448275</v>
      </c>
      <c r="AS60" s="8"/>
      <c r="AT60" s="11">
        <v>9349406.8965517227</v>
      </c>
      <c r="AU60" s="11">
        <v>28800</v>
      </c>
      <c r="AV60" s="11">
        <v>59453.793103448275</v>
      </c>
      <c r="AW60" s="11">
        <v>4276672.7700000005</v>
      </c>
      <c r="AX60" s="11">
        <v>128</v>
      </c>
      <c r="AY60" s="11">
        <v>13988.269999999999</v>
      </c>
      <c r="AZ60" s="11">
        <v>0</v>
      </c>
      <c r="BA60" s="11">
        <f t="shared" si="48"/>
        <v>13988.269999999999</v>
      </c>
      <c r="BB60" s="11">
        <v>0</v>
      </c>
      <c r="BC60" s="11">
        <v>0</v>
      </c>
      <c r="BD60" s="11">
        <f t="shared" si="49"/>
        <v>0</v>
      </c>
      <c r="BE60" s="14">
        <v>0</v>
      </c>
      <c r="BF60" s="14">
        <v>0.05</v>
      </c>
      <c r="BG60" s="14">
        <v>0.05</v>
      </c>
      <c r="BH60" s="14">
        <v>0.08</v>
      </c>
      <c r="BI60" s="14">
        <v>0.08</v>
      </c>
      <c r="BJ60" s="14">
        <v>0.08</v>
      </c>
      <c r="BK60" s="14">
        <v>0.08</v>
      </c>
      <c r="BL60" s="14">
        <v>0.08</v>
      </c>
      <c r="BM60" s="14">
        <v>0.08</v>
      </c>
      <c r="BN60" s="14">
        <v>0.08</v>
      </c>
      <c r="BO60" s="14">
        <v>0.24</v>
      </c>
      <c r="BP60" s="14">
        <v>0.10000000000000009</v>
      </c>
      <c r="BQ60" s="23">
        <f t="shared" si="50"/>
        <v>1</v>
      </c>
      <c r="BR60" s="23">
        <f t="shared" si="51"/>
        <v>0.1</v>
      </c>
      <c r="BS60" s="24">
        <f t="shared" si="52"/>
        <v>6045.9967999999999</v>
      </c>
      <c r="BT60" s="24">
        <f t="shared" si="53"/>
        <v>5995.0394754098361</v>
      </c>
      <c r="BU60" s="24">
        <f t="shared" si="54"/>
        <v>5945.3793103448279</v>
      </c>
      <c r="BV60" s="24">
        <v>9325190.3999999985</v>
      </c>
      <c r="BW60" s="24">
        <v>29376</v>
      </c>
      <c r="BX60" s="24">
        <v>59950.394754098357</v>
      </c>
      <c r="BY60" s="29">
        <v>9325190.3999999985</v>
      </c>
      <c r="BZ60" s="29">
        <v>29376</v>
      </c>
      <c r="CA60" s="30">
        <f t="shared" si="55"/>
        <v>59950.394754098357</v>
      </c>
      <c r="CB60" s="30">
        <f t="shared" si="56"/>
        <v>0</v>
      </c>
      <c r="CC60" s="30">
        <f t="shared" si="57"/>
        <v>-509.57324590163626</v>
      </c>
      <c r="CD60" s="29"/>
      <c r="CE60" s="24"/>
      <c r="CF60" s="24"/>
      <c r="CG60" s="24"/>
      <c r="CH60" s="24"/>
      <c r="CI60" s="24"/>
      <c r="CJ60" s="24"/>
      <c r="CK60" s="24"/>
      <c r="CL60" s="24"/>
      <c r="CM60" s="24"/>
      <c r="CN60" s="24">
        <f t="shared" si="58"/>
        <v>2989262.2300000004</v>
      </c>
      <c r="CO60" s="24">
        <f t="shared" si="59"/>
        <v>0</v>
      </c>
      <c r="CP60" s="24">
        <f t="shared" si="60"/>
        <v>9736.239999999998</v>
      </c>
      <c r="CQ60" s="11">
        <v>345066.12</v>
      </c>
      <c r="CR60" s="11">
        <v>128</v>
      </c>
      <c r="CS60" s="11">
        <v>1258.07</v>
      </c>
      <c r="CT60" s="11">
        <v>1287410.54</v>
      </c>
      <c r="CU60" s="11">
        <v>128</v>
      </c>
      <c r="CV60" s="11">
        <v>4252.03</v>
      </c>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f t="shared" ref="EA60:EA61" si="69">0.3*AN60</f>
        <v>18137.990399999999</v>
      </c>
      <c r="EB60" s="24">
        <v>17985.118426229506</v>
      </c>
      <c r="EC60" s="24"/>
      <c r="ED60" s="24"/>
      <c r="EE60" s="24"/>
      <c r="EF60" s="24">
        <f t="shared" si="62"/>
        <v>1813.7990399999999</v>
      </c>
      <c r="EG60" s="24">
        <f t="shared" si="63"/>
        <v>4196.4809999999998</v>
      </c>
      <c r="EH60" s="24">
        <f t="shared" si="64"/>
        <v>906.89951999999994</v>
      </c>
      <c r="EI60" s="24">
        <f t="shared" si="65"/>
        <v>2920.8719999999994</v>
      </c>
      <c r="EJ60" s="24">
        <f t="shared" si="66"/>
        <v>1798.5118426229508</v>
      </c>
      <c r="EK60" s="14">
        <v>0</v>
      </c>
      <c r="EL60" s="14">
        <v>0.05</v>
      </c>
      <c r="EM60" s="14">
        <v>0.05</v>
      </c>
      <c r="EN60" s="14">
        <v>0.08</v>
      </c>
      <c r="EO60" s="14">
        <v>0.08</v>
      </c>
      <c r="EP60" s="14">
        <v>0.08</v>
      </c>
      <c r="EQ60" s="14">
        <v>0.08</v>
      </c>
      <c r="ER60" s="14">
        <v>0.08</v>
      </c>
      <c r="ES60" s="14">
        <v>0.08</v>
      </c>
      <c r="ET60" s="14">
        <v>0.08</v>
      </c>
      <c r="EU60" s="14">
        <v>0.24</v>
      </c>
      <c r="EV60" s="14">
        <v>0.10000000000000009</v>
      </c>
      <c r="EW60" s="12">
        <f t="shared" si="67"/>
        <v>0.1</v>
      </c>
      <c r="EX60" s="12">
        <f t="shared" si="68"/>
        <v>1</v>
      </c>
      <c r="EY60" s="11">
        <v>0</v>
      </c>
      <c r="EZ60" s="11">
        <v>3022.9983999999999</v>
      </c>
      <c r="FA60" s="11">
        <v>3022.9983999999999</v>
      </c>
      <c r="FB60" s="11">
        <v>4836.7974399999994</v>
      </c>
      <c r="FC60" s="11">
        <v>4836.7974399999994</v>
      </c>
      <c r="FD60" s="11">
        <v>4836.7974399999994</v>
      </c>
      <c r="FE60" s="11">
        <v>4836.7974399999994</v>
      </c>
      <c r="FF60" s="11">
        <v>4836.7974399999994</v>
      </c>
      <c r="FG60" s="11">
        <v>4836.7974399999994</v>
      </c>
      <c r="FH60" s="11">
        <v>4836.7974399999994</v>
      </c>
      <c r="FI60" s="11">
        <v>14510.392319999997</v>
      </c>
      <c r="FJ60" s="11">
        <v>6045.9968000000044</v>
      </c>
      <c r="FK60" s="13">
        <v>0</v>
      </c>
      <c r="FL60" s="13">
        <v>906.89951999999994</v>
      </c>
      <c r="FM60" s="13">
        <v>906.89951999999994</v>
      </c>
      <c r="FN60" s="13">
        <v>1451.0392319999999</v>
      </c>
      <c r="FO60" s="13">
        <v>1451.0392319999999</v>
      </c>
      <c r="FP60" s="13">
        <v>1451.0392319999999</v>
      </c>
      <c r="FQ60" s="13">
        <v>1451.0392319999999</v>
      </c>
      <c r="FR60" s="13">
        <v>1451.0392319999999</v>
      </c>
      <c r="FS60" s="13">
        <v>1451.0392319999999</v>
      </c>
      <c r="FT60" s="13">
        <v>1451.0392319999999</v>
      </c>
      <c r="FU60" s="13">
        <v>4353.1176959999993</v>
      </c>
      <c r="FV60" s="13">
        <v>1813.7990400000015</v>
      </c>
    </row>
    <row r="61" spans="1:178" ht="15" customHeight="1" x14ac:dyDescent="0.25">
      <c r="A61" s="8">
        <v>113142</v>
      </c>
      <c r="B61" s="8" t="s">
        <v>77</v>
      </c>
      <c r="C61" s="34" t="s">
        <v>789</v>
      </c>
      <c r="D61" s="34" t="s">
        <v>789</v>
      </c>
      <c r="E61" s="34" t="s">
        <v>804</v>
      </c>
      <c r="F61" s="8" t="s">
        <v>55</v>
      </c>
      <c r="G61" s="8" t="s">
        <v>56</v>
      </c>
      <c r="H61" s="8" t="s">
        <v>47</v>
      </c>
      <c r="I61" s="8" t="s">
        <v>464</v>
      </c>
      <c r="J61" s="8">
        <v>113142</v>
      </c>
      <c r="K61" s="8" t="s">
        <v>77</v>
      </c>
      <c r="L61" s="8">
        <v>415004</v>
      </c>
      <c r="M61" s="8">
        <v>4150</v>
      </c>
      <c r="N61" s="8" t="s">
        <v>46</v>
      </c>
      <c r="O61" s="8" t="s">
        <v>40</v>
      </c>
      <c r="P61" s="8" t="s">
        <v>40</v>
      </c>
      <c r="Q61" s="8" t="s">
        <v>40</v>
      </c>
      <c r="R61" s="8" t="s">
        <v>49</v>
      </c>
      <c r="S61" s="8" t="s">
        <v>51</v>
      </c>
      <c r="T61" s="8" t="s">
        <v>52</v>
      </c>
      <c r="U61" s="8" t="s">
        <v>73</v>
      </c>
      <c r="V61" s="8" t="s">
        <v>54</v>
      </c>
      <c r="W61" s="8" t="s">
        <v>74</v>
      </c>
      <c r="X61" s="8" t="s">
        <v>41</v>
      </c>
      <c r="Y61" s="8" t="s">
        <v>41</v>
      </c>
      <c r="Z61" s="8" t="s">
        <v>42</v>
      </c>
      <c r="AA61" s="8" t="s">
        <v>78</v>
      </c>
      <c r="AB61" s="8" t="s">
        <v>78</v>
      </c>
      <c r="AC61" s="8" t="s">
        <v>664</v>
      </c>
      <c r="AD61" s="8" t="s">
        <v>259</v>
      </c>
      <c r="AE61" s="8" t="s">
        <v>256</v>
      </c>
      <c r="AF61" s="8" t="s">
        <v>257</v>
      </c>
      <c r="AG61" s="9">
        <v>410855.99999999994</v>
      </c>
      <c r="AH61" s="9">
        <v>181519.80999999997</v>
      </c>
      <c r="AI61" s="9">
        <v>44652000</v>
      </c>
      <c r="AJ61" s="9">
        <v>0</v>
      </c>
      <c r="AK61" s="9">
        <v>223260</v>
      </c>
      <c r="AL61" s="9">
        <v>46839948</v>
      </c>
      <c r="AM61" s="9">
        <v>0</v>
      </c>
      <c r="AN61" s="9">
        <v>156133.16</v>
      </c>
      <c r="AO61" s="8" t="s">
        <v>78</v>
      </c>
      <c r="AP61" s="11">
        <v>44652000</v>
      </c>
      <c r="AQ61" s="11">
        <v>0</v>
      </c>
      <c r="AR61" s="11">
        <v>153972.41379310345</v>
      </c>
      <c r="AS61" s="8"/>
      <c r="AT61" s="11">
        <v>46961586.206896551</v>
      </c>
      <c r="AU61" s="11">
        <v>0</v>
      </c>
      <c r="AV61" s="11">
        <v>153972.41379310345</v>
      </c>
      <c r="AW61" s="11">
        <v>2269863.56</v>
      </c>
      <c r="AX61" s="11">
        <v>631.57999999999993</v>
      </c>
      <c r="AY61" s="11">
        <v>8015.36</v>
      </c>
      <c r="AZ61" s="11">
        <v>0</v>
      </c>
      <c r="BA61" s="11">
        <f t="shared" ref="BA61" si="70">AY61+AZ61</f>
        <v>8015.36</v>
      </c>
      <c r="BB61" s="11">
        <v>0</v>
      </c>
      <c r="BC61" s="11">
        <v>0</v>
      </c>
      <c r="BD61" s="11">
        <f t="shared" ref="BD61" si="71">BB61+BC61</f>
        <v>0</v>
      </c>
      <c r="BE61" s="14">
        <v>0</v>
      </c>
      <c r="BF61" s="14">
        <v>0.05</v>
      </c>
      <c r="BG61" s="14">
        <v>0.05</v>
      </c>
      <c r="BH61" s="14">
        <v>0.08</v>
      </c>
      <c r="BI61" s="14">
        <v>0.08</v>
      </c>
      <c r="BJ61" s="14">
        <v>0.08</v>
      </c>
      <c r="BK61" s="14">
        <v>0.08</v>
      </c>
      <c r="BL61" s="14">
        <v>0.08</v>
      </c>
      <c r="BM61" s="14">
        <v>0.08</v>
      </c>
      <c r="BN61" s="14">
        <v>0.08</v>
      </c>
      <c r="BO61" s="14">
        <v>0.24</v>
      </c>
      <c r="BP61" s="14">
        <v>0.10000000000000009</v>
      </c>
      <c r="BQ61" s="23">
        <f t="shared" ref="BQ61" si="72">SUM(BE61:BP61)</f>
        <v>1</v>
      </c>
      <c r="BR61" s="23">
        <f t="shared" ref="BR61" si="73">SUM(BE61:BG61)</f>
        <v>0.1</v>
      </c>
      <c r="BS61" s="24">
        <f t="shared" ref="BS61" si="74">EW61*AN61</f>
        <v>15613.316000000001</v>
      </c>
      <c r="BT61" s="24">
        <f t="shared" ref="BT61" si="75">BR61*BX61</f>
        <v>15357.36</v>
      </c>
      <c r="BU61" s="24">
        <f t="shared" ref="BU61" si="76">BR61*AV61</f>
        <v>15397.241379310346</v>
      </c>
      <c r="BV61" s="24">
        <v>46839948</v>
      </c>
      <c r="BW61" s="24">
        <v>0</v>
      </c>
      <c r="BX61" s="24">
        <v>153573.6</v>
      </c>
      <c r="BY61" s="29">
        <v>46839948</v>
      </c>
      <c r="BZ61" s="29">
        <v>0</v>
      </c>
      <c r="CA61" s="30">
        <f t="shared" ref="CA61" si="77">BY61/305+BZ61</f>
        <v>153573.6</v>
      </c>
      <c r="CB61" s="30">
        <f>CA61-BX61</f>
        <v>0</v>
      </c>
      <c r="CC61" s="30">
        <f t="shared" ref="CC61" si="78">CA61-AN61</f>
        <v>-2559.5599999999977</v>
      </c>
      <c r="CD61" s="29"/>
      <c r="CE61" s="24"/>
      <c r="CF61" s="24"/>
      <c r="CG61" s="24"/>
      <c r="CH61" s="24"/>
      <c r="CI61" s="24"/>
      <c r="CJ61" s="24"/>
      <c r="CK61" s="24"/>
      <c r="CL61" s="24"/>
      <c r="CM61" s="24"/>
      <c r="CN61" s="24">
        <f t="shared" ref="CN61" si="79">AW61-CT61</f>
        <v>688863.25</v>
      </c>
      <c r="CO61" s="24">
        <f t="shared" ref="CO61" si="80">AX61-CU61</f>
        <v>576.57999999999993</v>
      </c>
      <c r="CP61" s="24">
        <f t="shared" ref="CP61" si="81">AY61-CV61</f>
        <v>2812.1399999999994</v>
      </c>
      <c r="CQ61" s="11">
        <v>1523684.75</v>
      </c>
      <c r="CR61" s="11">
        <v>55</v>
      </c>
      <c r="CS61" s="11">
        <v>5045.2000000000007</v>
      </c>
      <c r="CT61" s="11">
        <v>1581000.31</v>
      </c>
      <c r="CU61" s="11">
        <v>55</v>
      </c>
      <c r="CV61" s="11">
        <v>5203.22</v>
      </c>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f t="shared" si="69"/>
        <v>46839.947999999997</v>
      </c>
      <c r="EB61" s="24">
        <v>46072.08</v>
      </c>
      <c r="EC61" s="24"/>
      <c r="ED61" s="24"/>
      <c r="EE61" s="24"/>
      <c r="EF61" s="24">
        <f t="shared" ref="EF61" si="82">SUM(FK61:FM61)</f>
        <v>4683.9947999999995</v>
      </c>
      <c r="EG61" s="24">
        <f t="shared" ref="EG61" si="83">IF($Q61="MCA1",AY61*2/3,IF($Q61="MCA2 - GU",AY61*2/3,IF($Q61="MCA2 - TNPL",AY61*2/3,AY61*0.3)))</f>
        <v>2404.6079999999997</v>
      </c>
      <c r="EH61" s="24">
        <f t="shared" ref="EH61" si="84">IFERROR(EM61*EA61,0)</f>
        <v>2341.9973999999997</v>
      </c>
      <c r="EI61" s="24">
        <f t="shared" ref="EI61" si="85">IF($Q61="MCA1",CP61*2/3,IF($Q61="MCA2 - GU",CP61*2/3,IF($Q61="MCA2 - TNPL",CP61*2/3,CP61*0.3)))</f>
        <v>843.64199999999983</v>
      </c>
      <c r="EJ61" s="24">
        <f t="shared" ref="EJ61" si="86">IF(Q61="MCA1",BT61*2/3,IF(Q61="MCA2 - GU",BT61*2/3,IF(Q61="MCA2 - TNPL",BT61*2/3,BT61*0.3)))</f>
        <v>4607.2079999999996</v>
      </c>
      <c r="EK61" s="14">
        <v>0</v>
      </c>
      <c r="EL61" s="14">
        <v>0.05</v>
      </c>
      <c r="EM61" s="14">
        <v>0.05</v>
      </c>
      <c r="EN61" s="14">
        <v>0.08</v>
      </c>
      <c r="EO61" s="14">
        <v>0.08</v>
      </c>
      <c r="EP61" s="14">
        <v>0.08</v>
      </c>
      <c r="EQ61" s="14">
        <v>0.08</v>
      </c>
      <c r="ER61" s="14">
        <v>0.08</v>
      </c>
      <c r="ES61" s="14">
        <v>0.08</v>
      </c>
      <c r="ET61" s="14">
        <v>0.08</v>
      </c>
      <c r="EU61" s="14">
        <v>0.24</v>
      </c>
      <c r="EV61" s="14">
        <v>0.10000000000000009</v>
      </c>
      <c r="EW61" s="12">
        <f t="shared" ref="EW61" si="87">SUM(EK61:EM61)</f>
        <v>0.1</v>
      </c>
      <c r="EX61" s="12">
        <f t="shared" ref="EX61" si="88">SUM(EK61:EV61)</f>
        <v>1</v>
      </c>
      <c r="EY61" s="11">
        <v>0</v>
      </c>
      <c r="EZ61" s="11">
        <v>7806.6580000000004</v>
      </c>
      <c r="FA61" s="11">
        <v>7806.6580000000004</v>
      </c>
      <c r="FB61" s="11">
        <v>12490.6528</v>
      </c>
      <c r="FC61" s="11">
        <v>12490.6528</v>
      </c>
      <c r="FD61" s="11">
        <v>12490.6528</v>
      </c>
      <c r="FE61" s="11">
        <v>12490.6528</v>
      </c>
      <c r="FF61" s="11">
        <v>12490.6528</v>
      </c>
      <c r="FG61" s="11">
        <v>12490.6528</v>
      </c>
      <c r="FH61" s="11">
        <v>12490.6528</v>
      </c>
      <c r="FI61" s="11">
        <v>37471.958399999996</v>
      </c>
      <c r="FJ61" s="11">
        <v>15613.316000000013</v>
      </c>
      <c r="FK61" s="13">
        <v>0</v>
      </c>
      <c r="FL61" s="13">
        <v>2341.9973999999997</v>
      </c>
      <c r="FM61" s="13">
        <v>2341.9973999999997</v>
      </c>
      <c r="FN61" s="13">
        <v>3747.1958399999999</v>
      </c>
      <c r="FO61" s="13">
        <v>3747.1958399999999</v>
      </c>
      <c r="FP61" s="13">
        <v>3747.1958399999999</v>
      </c>
      <c r="FQ61" s="13">
        <v>3747.1958399999999</v>
      </c>
      <c r="FR61" s="13">
        <v>3747.1958399999999</v>
      </c>
      <c r="FS61" s="13">
        <v>3747.1958399999999</v>
      </c>
      <c r="FT61" s="13">
        <v>3747.1958399999999</v>
      </c>
      <c r="FU61" s="13">
        <v>11241.587519999999</v>
      </c>
      <c r="FV61" s="13">
        <v>4683.994800000004</v>
      </c>
    </row>
    <row r="62" spans="1:178" ht="15" customHeight="1" x14ac:dyDescent="0.25">
      <c r="A62" s="8" t="s">
        <v>221</v>
      </c>
      <c r="B62" s="8" t="s">
        <v>220</v>
      </c>
      <c r="C62" s="34" t="s">
        <v>789</v>
      </c>
      <c r="D62" s="34" t="s">
        <v>789</v>
      </c>
      <c r="E62" s="34" t="s">
        <v>804</v>
      </c>
      <c r="F62" s="8" t="s">
        <v>55</v>
      </c>
      <c r="G62" s="8" t="s">
        <v>56</v>
      </c>
      <c r="H62" s="8" t="s">
        <v>47</v>
      </c>
      <c r="I62" s="8" t="s">
        <v>464</v>
      </c>
      <c r="J62" s="8" t="s">
        <v>221</v>
      </c>
      <c r="K62" s="8" t="s">
        <v>220</v>
      </c>
      <c r="L62" s="8">
        <v>412002</v>
      </c>
      <c r="M62" s="8">
        <v>4120</v>
      </c>
      <c r="N62" s="8" t="s">
        <v>43</v>
      </c>
      <c r="O62" s="8" t="s">
        <v>40</v>
      </c>
      <c r="P62" s="8" t="s">
        <v>40</v>
      </c>
      <c r="Q62" s="8" t="s">
        <v>40</v>
      </c>
      <c r="R62" s="8" t="s">
        <v>49</v>
      </c>
      <c r="S62" s="8" t="s">
        <v>51</v>
      </c>
      <c r="T62" s="8" t="s">
        <v>52</v>
      </c>
      <c r="U62" s="8" t="s">
        <v>73</v>
      </c>
      <c r="V62" s="8" t="s">
        <v>54</v>
      </c>
      <c r="W62" s="8" t="s">
        <v>195</v>
      </c>
      <c r="X62" s="8" t="s">
        <v>41</v>
      </c>
      <c r="Y62" s="8" t="s">
        <v>41</v>
      </c>
      <c r="Z62" s="8" t="s">
        <v>42</v>
      </c>
      <c r="AA62" s="8" t="s">
        <v>78</v>
      </c>
      <c r="AB62" s="8" t="s">
        <v>78</v>
      </c>
      <c r="AC62" s="8" t="s">
        <v>664</v>
      </c>
      <c r="AD62" s="8" t="s">
        <v>64</v>
      </c>
      <c r="AE62" s="8" t="s">
        <v>256</v>
      </c>
      <c r="AF62" s="8" t="s">
        <v>258</v>
      </c>
      <c r="AG62" s="9">
        <v>330721.10000000003</v>
      </c>
      <c r="AH62" s="9">
        <v>153073.25</v>
      </c>
      <c r="AI62" s="9">
        <v>47999200</v>
      </c>
      <c r="AJ62" s="9">
        <v>131904</v>
      </c>
      <c r="AK62" s="9">
        <v>371900</v>
      </c>
      <c r="AL62" s="9">
        <v>50351160.799999997</v>
      </c>
      <c r="AM62" s="9">
        <v>134542.08000000002</v>
      </c>
      <c r="AN62" s="9">
        <v>302379.28266666667</v>
      </c>
      <c r="AO62" s="8" t="s">
        <v>665</v>
      </c>
      <c r="AP62" s="11">
        <v>47999200</v>
      </c>
      <c r="AQ62" s="11">
        <v>131904</v>
      </c>
      <c r="AR62" s="11">
        <v>297418.4827586207</v>
      </c>
      <c r="AS62" s="8" t="s">
        <v>665</v>
      </c>
      <c r="AT62" s="11">
        <v>50481917.241379321</v>
      </c>
      <c r="AU62" s="11">
        <v>131904</v>
      </c>
      <c r="AV62" s="11">
        <v>297418.4827586207</v>
      </c>
      <c r="AW62" s="11">
        <v>1732182.24</v>
      </c>
      <c r="AX62" s="11">
        <v>25880.740000000005</v>
      </c>
      <c r="AY62" s="11">
        <v>31567.890000000003</v>
      </c>
      <c r="AZ62" s="11">
        <v>88897.89</v>
      </c>
      <c r="BA62" s="11">
        <f t="shared" ref="BA62:BA63" si="89">AY62+AZ62</f>
        <v>120465.78</v>
      </c>
      <c r="BB62" s="11">
        <v>0</v>
      </c>
      <c r="BC62" s="11">
        <v>0</v>
      </c>
      <c r="BD62" s="11">
        <f t="shared" ref="BD62:BD63" si="90">BB62+BC62</f>
        <v>0</v>
      </c>
      <c r="BE62" s="14">
        <v>0</v>
      </c>
      <c r="BF62" s="14">
        <v>0.05</v>
      </c>
      <c r="BG62" s="14">
        <v>0.05</v>
      </c>
      <c r="BH62" s="14">
        <v>0.08</v>
      </c>
      <c r="BI62" s="14">
        <v>0.08</v>
      </c>
      <c r="BJ62" s="14">
        <v>0.08</v>
      </c>
      <c r="BK62" s="14">
        <v>0.08</v>
      </c>
      <c r="BL62" s="14">
        <v>0.08</v>
      </c>
      <c r="BM62" s="14">
        <v>0.08</v>
      </c>
      <c r="BN62" s="14">
        <v>0.08</v>
      </c>
      <c r="BO62" s="14">
        <v>0.24</v>
      </c>
      <c r="BP62" s="14">
        <v>0.10000000000000009</v>
      </c>
      <c r="BQ62" s="23">
        <f t="shared" ref="BQ62:BQ63" si="91">SUM(BE62:BP62)</f>
        <v>1</v>
      </c>
      <c r="BR62" s="23">
        <f t="shared" ref="BR62:BR63" si="92">SUM(BE62:BG62)</f>
        <v>0.1</v>
      </c>
      <c r="BS62" s="24">
        <f t="shared" ref="BS62:BS63" si="93">EW62*AN62</f>
        <v>30237.92826666667</v>
      </c>
      <c r="BT62" s="24">
        <f t="shared" ref="BT62:BT63" si="94">BR62*BX62</f>
        <v>29962.785311475411</v>
      </c>
      <c r="BU62" s="24">
        <f t="shared" ref="BU62:BU63" si="95">BR62*AV62</f>
        <v>29741.84827586207</v>
      </c>
      <c r="BV62" s="24">
        <v>50351160.799999997</v>
      </c>
      <c r="BW62" s="24">
        <v>134542.08000000002</v>
      </c>
      <c r="BX62" s="24">
        <v>299627.85311475408</v>
      </c>
      <c r="BY62" s="29">
        <v>32644879.999999996</v>
      </c>
      <c r="BZ62" s="29">
        <v>239852</v>
      </c>
      <c r="CA62" s="30">
        <f t="shared" ref="CA62:CA63" si="96">BY62/305+BZ62</f>
        <v>346884.39344262297</v>
      </c>
      <c r="CB62" s="30">
        <f t="shared" ref="CB62:CB63" si="97">CA62-BX62</f>
        <v>47256.54032786889</v>
      </c>
      <c r="CC62" s="30">
        <f t="shared" ref="CC62:CC63" si="98">CA62-AN62</f>
        <v>44505.110775956302</v>
      </c>
      <c r="CD62" s="29"/>
      <c r="CE62" s="24"/>
      <c r="CF62" s="24"/>
      <c r="CG62" s="24"/>
      <c r="CH62" s="24"/>
      <c r="CI62" s="24"/>
      <c r="CJ62" s="24"/>
      <c r="CK62" s="24"/>
      <c r="CL62" s="24"/>
      <c r="CM62" s="24"/>
      <c r="CN62" s="24">
        <f t="shared" ref="CN62:CN63" si="99">AW62-CT62</f>
        <v>0</v>
      </c>
      <c r="CO62" s="24">
        <f t="shared" ref="CO62:CO63" si="100">AX62-CU62</f>
        <v>0</v>
      </c>
      <c r="CP62" s="24">
        <f t="shared" ref="CP62:CP63" si="101">AY62-CV62</f>
        <v>0</v>
      </c>
      <c r="CQ62" s="11">
        <v>14386466.960000001</v>
      </c>
      <c r="CR62" s="11">
        <v>19146.68</v>
      </c>
      <c r="CS62" s="11">
        <v>66357.62999999999</v>
      </c>
      <c r="CT62" s="11">
        <v>1732182.24</v>
      </c>
      <c r="CU62" s="11">
        <v>25880.740000000005</v>
      </c>
      <c r="CV62" s="11">
        <v>31567.890000000003</v>
      </c>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f t="shared" ref="EA62:EA63" si="102">0.3*AN62</f>
        <v>90713.784799999994</v>
      </c>
      <c r="EB62" s="24">
        <v>89888.355934426218</v>
      </c>
      <c r="EC62" s="24"/>
      <c r="ED62" s="24"/>
      <c r="EE62" s="24"/>
      <c r="EF62" s="24">
        <f t="shared" ref="EF62:EF63" si="103">SUM(FK62:FM62)</f>
        <v>9071.3784799999994</v>
      </c>
      <c r="EG62" s="24">
        <f t="shared" ref="EG62:EG63" si="104">IF($Q62="MCA1",AY62*2/3,IF($Q62="MCA2 - GU",AY62*2/3,IF($Q62="MCA2 - TNPL",AY62*2/3,AY62*0.3)))</f>
        <v>9470.3670000000002</v>
      </c>
      <c r="EH62" s="24">
        <f t="shared" ref="EH62:EH63" si="105">IFERROR(EM62*EA62,0)</f>
        <v>4535.6892399999997</v>
      </c>
      <c r="EI62" s="24">
        <f t="shared" ref="EI62:EI63" si="106">IF($Q62="MCA1",CP62*2/3,IF($Q62="MCA2 - GU",CP62*2/3,IF($Q62="MCA2 - TNPL",CP62*2/3,CP62*0.3)))</f>
        <v>0</v>
      </c>
      <c r="EJ62" s="24">
        <f t="shared" ref="EJ62:EJ63" si="107">IF(Q62="MCA1",BT62*2/3,IF(Q62="MCA2 - GU",BT62*2/3,IF(Q62="MCA2 - TNPL",BT62*2/3,BT62*0.3)))</f>
        <v>8988.8355934426236</v>
      </c>
      <c r="EK62" s="14">
        <v>0</v>
      </c>
      <c r="EL62" s="14">
        <v>0.05</v>
      </c>
      <c r="EM62" s="14">
        <v>0.05</v>
      </c>
      <c r="EN62" s="14">
        <v>0.08</v>
      </c>
      <c r="EO62" s="14">
        <v>0.08</v>
      </c>
      <c r="EP62" s="14">
        <v>0.08</v>
      </c>
      <c r="EQ62" s="14">
        <v>0.08</v>
      </c>
      <c r="ER62" s="14">
        <v>0.08</v>
      </c>
      <c r="ES62" s="14">
        <v>0.08</v>
      </c>
      <c r="ET62" s="14">
        <v>0.08</v>
      </c>
      <c r="EU62" s="14">
        <v>0.24</v>
      </c>
      <c r="EV62" s="14">
        <v>0.10000000000000009</v>
      </c>
      <c r="EW62" s="12">
        <f t="shared" ref="EW62:EW63" si="108">SUM(EK62:EM62)</f>
        <v>0.1</v>
      </c>
      <c r="EX62" s="12">
        <f t="shared" ref="EX62:EX63" si="109">SUM(EK62:EV62)</f>
        <v>1</v>
      </c>
      <c r="EY62" s="11">
        <v>0</v>
      </c>
      <c r="EZ62" s="11">
        <v>15118.964133333335</v>
      </c>
      <c r="FA62" s="11">
        <v>15118.964133333335</v>
      </c>
      <c r="FB62" s="11">
        <v>24190.342613333334</v>
      </c>
      <c r="FC62" s="11">
        <v>24190.342613333334</v>
      </c>
      <c r="FD62" s="11">
        <v>24190.342613333334</v>
      </c>
      <c r="FE62" s="11">
        <v>24190.342613333334</v>
      </c>
      <c r="FF62" s="11">
        <v>24190.342613333334</v>
      </c>
      <c r="FG62" s="11">
        <v>24190.342613333334</v>
      </c>
      <c r="FH62" s="11">
        <v>24190.342613333334</v>
      </c>
      <c r="FI62" s="11">
        <v>72571.027839999995</v>
      </c>
      <c r="FJ62" s="11">
        <v>30237.928266666695</v>
      </c>
      <c r="FK62" s="13">
        <v>0</v>
      </c>
      <c r="FL62" s="13">
        <v>4535.6892399999997</v>
      </c>
      <c r="FM62" s="13">
        <v>4535.6892399999997</v>
      </c>
      <c r="FN62" s="13">
        <v>7257.1027839999997</v>
      </c>
      <c r="FO62" s="13">
        <v>7257.1027839999997</v>
      </c>
      <c r="FP62" s="13">
        <v>7257.1027839999997</v>
      </c>
      <c r="FQ62" s="13">
        <v>7257.1027839999997</v>
      </c>
      <c r="FR62" s="13">
        <v>7257.1027839999997</v>
      </c>
      <c r="FS62" s="13">
        <v>7257.1027839999997</v>
      </c>
      <c r="FT62" s="13">
        <v>7257.1027839999997</v>
      </c>
      <c r="FU62" s="13">
        <v>21771.308351999996</v>
      </c>
      <c r="FV62" s="13">
        <v>9071.3784800000067</v>
      </c>
    </row>
    <row r="63" spans="1:178" ht="15" customHeight="1" x14ac:dyDescent="0.25">
      <c r="A63" s="8" t="s">
        <v>222</v>
      </c>
      <c r="B63" s="8" t="s">
        <v>223</v>
      </c>
      <c r="C63" s="34" t="s">
        <v>789</v>
      </c>
      <c r="D63" s="34" t="s">
        <v>789</v>
      </c>
      <c r="E63" s="34" t="s">
        <v>804</v>
      </c>
      <c r="F63" s="8" t="s">
        <v>55</v>
      </c>
      <c r="G63" s="8" t="s">
        <v>56</v>
      </c>
      <c r="H63" s="8" t="s">
        <v>47</v>
      </c>
      <c r="I63" s="8" t="s">
        <v>464</v>
      </c>
      <c r="J63" s="8" t="s">
        <v>222</v>
      </c>
      <c r="K63" s="8" t="s">
        <v>223</v>
      </c>
      <c r="L63" s="8">
        <v>412002</v>
      </c>
      <c r="M63" s="8">
        <v>4120</v>
      </c>
      <c r="N63" s="8" t="s">
        <v>43</v>
      </c>
      <c r="O63" s="8" t="s">
        <v>40</v>
      </c>
      <c r="P63" s="8" t="s">
        <v>40</v>
      </c>
      <c r="Q63" s="8" t="s">
        <v>40</v>
      </c>
      <c r="R63" s="8" t="s">
        <v>49</v>
      </c>
      <c r="S63" s="8" t="s">
        <v>51</v>
      </c>
      <c r="T63" s="8" t="s">
        <v>52</v>
      </c>
      <c r="U63" s="8" t="s">
        <v>73</v>
      </c>
      <c r="V63" s="8" t="s">
        <v>54</v>
      </c>
      <c r="W63" s="8" t="s">
        <v>84</v>
      </c>
      <c r="X63" s="8" t="s">
        <v>41</v>
      </c>
      <c r="Y63" s="8" t="s">
        <v>41</v>
      </c>
      <c r="Z63" s="8" t="s">
        <v>42</v>
      </c>
      <c r="AA63" s="8" t="s">
        <v>78</v>
      </c>
      <c r="AB63" s="8" t="s">
        <v>78</v>
      </c>
      <c r="AC63" s="8" t="s">
        <v>664</v>
      </c>
      <c r="AD63" s="8" t="s">
        <v>64</v>
      </c>
      <c r="AE63" s="8" t="s">
        <v>256</v>
      </c>
      <c r="AF63" s="8" t="s">
        <v>337</v>
      </c>
      <c r="AG63" s="9">
        <v>504189.31999999989</v>
      </c>
      <c r="AH63" s="9">
        <v>126905.16999999998</v>
      </c>
      <c r="AI63" s="9">
        <v>35999200</v>
      </c>
      <c r="AJ63" s="9">
        <v>132904</v>
      </c>
      <c r="AK63" s="9">
        <v>312900</v>
      </c>
      <c r="AL63" s="9">
        <v>37763160.799999997</v>
      </c>
      <c r="AM63" s="9">
        <v>135562.08000000002</v>
      </c>
      <c r="AN63" s="9">
        <v>261439.28266666667</v>
      </c>
      <c r="AO63" s="8" t="s">
        <v>666</v>
      </c>
      <c r="AP63" s="11">
        <v>35999200</v>
      </c>
      <c r="AQ63" s="11">
        <v>132904</v>
      </c>
      <c r="AR63" s="11">
        <v>257039.1724137931</v>
      </c>
      <c r="AS63" s="8" t="s">
        <v>666</v>
      </c>
      <c r="AT63" s="11">
        <v>37861227.586206891</v>
      </c>
      <c r="AU63" s="11">
        <v>132904</v>
      </c>
      <c r="AV63" s="11">
        <v>257039.1724137931</v>
      </c>
      <c r="AW63" s="11">
        <v>0</v>
      </c>
      <c r="AX63" s="11">
        <v>0</v>
      </c>
      <c r="AY63" s="11">
        <v>0</v>
      </c>
      <c r="AZ63" s="11">
        <v>0</v>
      </c>
      <c r="BA63" s="11">
        <f t="shared" si="89"/>
        <v>0</v>
      </c>
      <c r="BB63" s="11">
        <v>0</v>
      </c>
      <c r="BC63" s="11">
        <v>0</v>
      </c>
      <c r="BD63" s="11">
        <f t="shared" si="90"/>
        <v>0</v>
      </c>
      <c r="BE63" s="14">
        <v>0</v>
      </c>
      <c r="BF63" s="14">
        <v>0.05</v>
      </c>
      <c r="BG63" s="14">
        <v>0.05</v>
      </c>
      <c r="BH63" s="14">
        <v>0.08</v>
      </c>
      <c r="BI63" s="14">
        <v>0.08</v>
      </c>
      <c r="BJ63" s="14">
        <v>0.08</v>
      </c>
      <c r="BK63" s="14">
        <v>0.08</v>
      </c>
      <c r="BL63" s="14">
        <v>0.08</v>
      </c>
      <c r="BM63" s="14">
        <v>0.08</v>
      </c>
      <c r="BN63" s="14">
        <v>0.08</v>
      </c>
      <c r="BO63" s="14">
        <v>0.24</v>
      </c>
      <c r="BP63" s="14">
        <v>0.10000000000000009</v>
      </c>
      <c r="BQ63" s="23">
        <f t="shared" si="91"/>
        <v>1</v>
      </c>
      <c r="BR63" s="23">
        <f t="shared" si="92"/>
        <v>0.1</v>
      </c>
      <c r="BS63" s="24">
        <f t="shared" si="93"/>
        <v>26143.92826666667</v>
      </c>
      <c r="BT63" s="24">
        <f t="shared" si="94"/>
        <v>25937.572196721314</v>
      </c>
      <c r="BU63" s="24">
        <f t="shared" si="95"/>
        <v>25703.917241379313</v>
      </c>
      <c r="BV63" s="24">
        <v>37763160.799999997</v>
      </c>
      <c r="BW63" s="24">
        <v>135562.08000000002</v>
      </c>
      <c r="BX63" s="24">
        <v>259375.72196721312</v>
      </c>
      <c r="BY63" s="29">
        <v>37763160.799999997</v>
      </c>
      <c r="BZ63" s="29">
        <v>135562.08000000002</v>
      </c>
      <c r="CA63" s="30">
        <f t="shared" si="96"/>
        <v>259375.72196721312</v>
      </c>
      <c r="CB63" s="30">
        <f t="shared" si="97"/>
        <v>0</v>
      </c>
      <c r="CC63" s="30">
        <f t="shared" si="98"/>
        <v>-2063.5606994535483</v>
      </c>
      <c r="CD63" s="29"/>
      <c r="CE63" s="24"/>
      <c r="CF63" s="24"/>
      <c r="CG63" s="24"/>
      <c r="CH63" s="24"/>
      <c r="CI63" s="24"/>
      <c r="CJ63" s="24"/>
      <c r="CK63" s="24"/>
      <c r="CL63" s="24"/>
      <c r="CM63" s="24"/>
      <c r="CN63" s="24">
        <f t="shared" si="99"/>
        <v>0</v>
      </c>
      <c r="CO63" s="24">
        <f t="shared" si="100"/>
        <v>0</v>
      </c>
      <c r="CP63" s="24">
        <f t="shared" si="101"/>
        <v>0</v>
      </c>
      <c r="CQ63" s="11">
        <v>14383948.279999999</v>
      </c>
      <c r="CR63" s="11">
        <v>0</v>
      </c>
      <c r="CS63" s="11">
        <v>47199.49</v>
      </c>
      <c r="CT63" s="11">
        <v>0</v>
      </c>
      <c r="CU63" s="11">
        <v>0</v>
      </c>
      <c r="CV63" s="11">
        <v>0</v>
      </c>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f t="shared" si="102"/>
        <v>78431.784799999994</v>
      </c>
      <c r="EB63" s="24">
        <v>77812.716590163938</v>
      </c>
      <c r="EC63" s="24"/>
      <c r="ED63" s="24"/>
      <c r="EE63" s="24"/>
      <c r="EF63" s="24">
        <f t="shared" si="103"/>
        <v>7843.1784799999996</v>
      </c>
      <c r="EG63" s="24">
        <f t="shared" si="104"/>
        <v>0</v>
      </c>
      <c r="EH63" s="24">
        <f t="shared" si="105"/>
        <v>3921.5892399999998</v>
      </c>
      <c r="EI63" s="24">
        <f t="shared" si="106"/>
        <v>0</v>
      </c>
      <c r="EJ63" s="24">
        <f t="shared" si="107"/>
        <v>7781.2716590163936</v>
      </c>
      <c r="EK63" s="14">
        <v>0</v>
      </c>
      <c r="EL63" s="14">
        <v>0.05</v>
      </c>
      <c r="EM63" s="14">
        <v>0.05</v>
      </c>
      <c r="EN63" s="14">
        <v>0.08</v>
      </c>
      <c r="EO63" s="14">
        <v>0.08</v>
      </c>
      <c r="EP63" s="14">
        <v>0.08</v>
      </c>
      <c r="EQ63" s="14">
        <v>0.08</v>
      </c>
      <c r="ER63" s="14">
        <v>0.08</v>
      </c>
      <c r="ES63" s="14">
        <v>0.08</v>
      </c>
      <c r="ET63" s="14">
        <v>0.08</v>
      </c>
      <c r="EU63" s="14">
        <v>0.24</v>
      </c>
      <c r="EV63" s="14">
        <v>0.10000000000000009</v>
      </c>
      <c r="EW63" s="12">
        <f t="shared" si="108"/>
        <v>0.1</v>
      </c>
      <c r="EX63" s="12">
        <f t="shared" si="109"/>
        <v>1</v>
      </c>
      <c r="EY63" s="11">
        <v>0</v>
      </c>
      <c r="EZ63" s="11">
        <v>13071.964133333335</v>
      </c>
      <c r="FA63" s="11">
        <v>13071.964133333335</v>
      </c>
      <c r="FB63" s="11">
        <v>20915.142613333333</v>
      </c>
      <c r="FC63" s="11">
        <v>20915.142613333333</v>
      </c>
      <c r="FD63" s="11">
        <v>20915.142613333333</v>
      </c>
      <c r="FE63" s="11">
        <v>20915.142613333333</v>
      </c>
      <c r="FF63" s="11">
        <v>20915.142613333333</v>
      </c>
      <c r="FG63" s="11">
        <v>20915.142613333333</v>
      </c>
      <c r="FH63" s="11">
        <v>20915.142613333333</v>
      </c>
      <c r="FI63" s="11">
        <v>62745.427839999997</v>
      </c>
      <c r="FJ63" s="11">
        <v>26143.928266666691</v>
      </c>
      <c r="FK63" s="13">
        <v>0</v>
      </c>
      <c r="FL63" s="13">
        <v>3921.5892399999998</v>
      </c>
      <c r="FM63" s="13">
        <v>3921.5892399999998</v>
      </c>
      <c r="FN63" s="13">
        <v>6274.5427839999993</v>
      </c>
      <c r="FO63" s="13">
        <v>6274.5427839999993</v>
      </c>
      <c r="FP63" s="13">
        <v>6274.5427839999993</v>
      </c>
      <c r="FQ63" s="13">
        <v>6274.5427839999993</v>
      </c>
      <c r="FR63" s="13">
        <v>6274.5427839999993</v>
      </c>
      <c r="FS63" s="13">
        <v>6274.5427839999993</v>
      </c>
      <c r="FT63" s="13">
        <v>6274.5427839999993</v>
      </c>
      <c r="FU63" s="13">
        <v>18823.628351999996</v>
      </c>
      <c r="FV63" s="13">
        <v>7843.1784800000059</v>
      </c>
    </row>
    <row r="64" spans="1:178" ht="15" customHeight="1" x14ac:dyDescent="0.25">
      <c r="A64" s="8">
        <v>101315</v>
      </c>
      <c r="B64" s="8" t="s">
        <v>667</v>
      </c>
      <c r="C64" s="34" t="s">
        <v>789</v>
      </c>
      <c r="D64" s="34" t="s">
        <v>789</v>
      </c>
      <c r="E64" s="34" t="s">
        <v>804</v>
      </c>
      <c r="F64" s="8" t="s">
        <v>55</v>
      </c>
      <c r="G64" s="8" t="s">
        <v>56</v>
      </c>
      <c r="H64" s="8" t="s">
        <v>47</v>
      </c>
      <c r="I64" s="8" t="s">
        <v>464</v>
      </c>
      <c r="J64" s="8">
        <v>113140</v>
      </c>
      <c r="K64" s="8" t="s">
        <v>50</v>
      </c>
      <c r="L64" s="8">
        <v>415002</v>
      </c>
      <c r="M64" s="8">
        <v>4150</v>
      </c>
      <c r="N64" s="1" t="s">
        <v>46</v>
      </c>
      <c r="O64" s="8" t="s">
        <v>45</v>
      </c>
      <c r="P64" s="8" t="s">
        <v>45</v>
      </c>
      <c r="Q64" s="8" t="s">
        <v>40</v>
      </c>
      <c r="R64" s="8" t="s">
        <v>49</v>
      </c>
      <c r="S64" s="8" t="s">
        <v>51</v>
      </c>
      <c r="T64" s="8" t="s">
        <v>52</v>
      </c>
      <c r="U64" s="8" t="s">
        <v>53</v>
      </c>
      <c r="V64" s="8" t="s">
        <v>54</v>
      </c>
      <c r="W64" s="8" t="s">
        <v>425</v>
      </c>
      <c r="X64" s="8" t="s">
        <v>41</v>
      </c>
      <c r="Y64" s="8" t="s">
        <v>41</v>
      </c>
      <c r="Z64" s="8" t="s">
        <v>42</v>
      </c>
      <c r="AA64" s="8" t="s">
        <v>78</v>
      </c>
      <c r="AB64" s="8" t="s">
        <v>78</v>
      </c>
      <c r="AC64" s="8" t="s">
        <v>78</v>
      </c>
      <c r="AD64" s="8" t="s">
        <v>259</v>
      </c>
      <c r="AE64" s="8" t="s">
        <v>256</v>
      </c>
      <c r="AF64" s="8" t="s">
        <v>257</v>
      </c>
      <c r="AG64" s="9">
        <v>3635.09</v>
      </c>
      <c r="AH64" s="9">
        <v>0.01</v>
      </c>
      <c r="AI64" s="10">
        <v>0</v>
      </c>
      <c r="AJ64" s="15">
        <v>0</v>
      </c>
      <c r="AK64" s="9">
        <v>0</v>
      </c>
      <c r="AL64" s="9">
        <v>0</v>
      </c>
      <c r="AM64" s="9">
        <v>0</v>
      </c>
      <c r="AN64" s="9">
        <v>0</v>
      </c>
      <c r="AO64" s="8" t="s">
        <v>78</v>
      </c>
      <c r="AP64" s="11">
        <v>0</v>
      </c>
      <c r="AQ64" s="11">
        <v>0</v>
      </c>
      <c r="AR64" s="11">
        <v>0</v>
      </c>
      <c r="AS64" s="8" t="s">
        <v>78</v>
      </c>
      <c r="AT64" s="11">
        <v>0</v>
      </c>
      <c r="AU64" s="11">
        <v>0</v>
      </c>
      <c r="AV64" s="11">
        <v>0</v>
      </c>
      <c r="AW64" s="11">
        <v>0</v>
      </c>
      <c r="AX64" s="11">
        <v>0</v>
      </c>
      <c r="AY64" s="11">
        <v>0</v>
      </c>
      <c r="AZ64" s="11">
        <v>0</v>
      </c>
      <c r="BA64" s="11">
        <f t="shared" ref="BA64:BA65" si="110">AY64+AZ64</f>
        <v>0</v>
      </c>
      <c r="BB64" s="11">
        <v>0</v>
      </c>
      <c r="BC64" s="11">
        <v>0</v>
      </c>
      <c r="BD64" s="11">
        <f t="shared" ref="BD64:BD65" si="111">BB64+BC64</f>
        <v>0</v>
      </c>
      <c r="BE64" s="12">
        <v>0</v>
      </c>
      <c r="BF64" s="12">
        <v>0</v>
      </c>
      <c r="BG64" s="12">
        <v>0</v>
      </c>
      <c r="BH64" s="12">
        <v>0</v>
      </c>
      <c r="BI64" s="12">
        <v>0</v>
      </c>
      <c r="BJ64" s="12">
        <v>0</v>
      </c>
      <c r="BK64" s="12">
        <v>0</v>
      </c>
      <c r="BL64" s="12">
        <v>0</v>
      </c>
      <c r="BM64" s="12">
        <v>0</v>
      </c>
      <c r="BN64" s="12">
        <v>0</v>
      </c>
      <c r="BO64" s="12">
        <v>0</v>
      </c>
      <c r="BP64" s="12">
        <v>1</v>
      </c>
      <c r="BQ64" s="23">
        <f t="shared" ref="BQ64:BQ65" si="112">SUM(BE64:BP64)</f>
        <v>1</v>
      </c>
      <c r="BR64" s="23">
        <f t="shared" ref="BR64:BR65" si="113">SUM(BE64:BG64)</f>
        <v>0</v>
      </c>
      <c r="BS64" s="24">
        <f t="shared" ref="BS64:BS65" si="114">EW64*AN64</f>
        <v>0</v>
      </c>
      <c r="BT64" s="24">
        <f t="shared" ref="BT64:BT65" si="115">BR64*BX64</f>
        <v>0</v>
      </c>
      <c r="BU64" s="24">
        <f t="shared" ref="BU64:BU65" si="116">BR64*AV64</f>
        <v>0</v>
      </c>
      <c r="BV64" s="24">
        <v>0</v>
      </c>
      <c r="BW64" s="24">
        <v>0</v>
      </c>
      <c r="BX64" s="24">
        <v>0</v>
      </c>
      <c r="BY64" s="29">
        <v>0</v>
      </c>
      <c r="BZ64" s="29">
        <v>0</v>
      </c>
      <c r="CA64" s="30">
        <f t="shared" ref="CA64:CA65" si="117">BY64/305+BZ64</f>
        <v>0</v>
      </c>
      <c r="CB64" s="30">
        <f>CA64-BX64</f>
        <v>0</v>
      </c>
      <c r="CC64" s="30">
        <f t="shared" ref="CC64:CC65" si="118">CA64-AN64</f>
        <v>0</v>
      </c>
      <c r="CD64" s="29"/>
      <c r="CE64" s="24"/>
      <c r="CF64" s="24"/>
      <c r="CG64" s="24"/>
      <c r="CH64" s="24"/>
      <c r="CI64" s="24"/>
      <c r="CJ64" s="24"/>
      <c r="CK64" s="24"/>
      <c r="CL64" s="24"/>
      <c r="CM64" s="24"/>
      <c r="CN64" s="24">
        <f t="shared" ref="CN64:CN65" si="119">AW64-CT64</f>
        <v>0</v>
      </c>
      <c r="CO64" s="24">
        <f t="shared" ref="CO64:CO65" si="120">AX64-CU64</f>
        <v>0</v>
      </c>
      <c r="CP64" s="24">
        <f t="shared" ref="CP64:CP65" si="121">AY64-CV64</f>
        <v>0</v>
      </c>
      <c r="CQ64" s="11">
        <v>0</v>
      </c>
      <c r="CR64" s="11">
        <v>0</v>
      </c>
      <c r="CS64" s="11">
        <v>0</v>
      </c>
      <c r="CT64" s="11">
        <v>0</v>
      </c>
      <c r="CU64" s="11">
        <v>0</v>
      </c>
      <c r="CV64" s="11">
        <v>0</v>
      </c>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f t="shared" ref="EA64:EA65" si="122">0.3*AN64</f>
        <v>0</v>
      </c>
      <c r="EB64" s="24">
        <v>0</v>
      </c>
      <c r="EC64" s="24"/>
      <c r="ED64" s="24"/>
      <c r="EE64" s="24"/>
      <c r="EF64" s="24">
        <f t="shared" ref="EF64:EF65" si="123">SUM(FK64:FM64)</f>
        <v>0</v>
      </c>
      <c r="EG64" s="24">
        <f t="shared" ref="EG64:EG65" si="124">IF($Q64="MCA1",AY64*2/3,IF($Q64="MCA2 - GU",AY64*2/3,IF($Q64="MCA2 - TNPL",AY64*2/3,AY64*0.3)))</f>
        <v>0</v>
      </c>
      <c r="EH64" s="24">
        <f t="shared" ref="EH64:EH65" si="125">IFERROR(EM64*EA64,0)</f>
        <v>0</v>
      </c>
      <c r="EI64" s="24">
        <f t="shared" ref="EI64:EI65" si="126">IF($Q64="MCA1",CP64*2/3,IF($Q64="MCA2 - GU",CP64*2/3,IF($Q64="MCA2 - TNPL",CP64*2/3,CP64*0.3)))</f>
        <v>0</v>
      </c>
      <c r="EJ64" s="24">
        <f t="shared" ref="EJ64:EJ65" si="127">IF(Q64="MCA1",BT64*2/3,IF(Q64="MCA2 - GU",BT64*2/3,IF(Q64="MCA2 - TNPL",BT64*2/3,BT64*0.3)))</f>
        <v>0</v>
      </c>
      <c r="EK64" s="12">
        <v>0</v>
      </c>
      <c r="EL64" s="12">
        <v>0</v>
      </c>
      <c r="EM64" s="12">
        <v>0</v>
      </c>
      <c r="EN64" s="12">
        <v>0</v>
      </c>
      <c r="EO64" s="12">
        <v>0</v>
      </c>
      <c r="EP64" s="12">
        <v>0</v>
      </c>
      <c r="EQ64" s="12">
        <v>0</v>
      </c>
      <c r="ER64" s="12">
        <v>0</v>
      </c>
      <c r="ES64" s="12">
        <v>0</v>
      </c>
      <c r="ET64" s="12">
        <v>0</v>
      </c>
      <c r="EU64" s="12">
        <v>0</v>
      </c>
      <c r="EV64" s="12">
        <v>1</v>
      </c>
      <c r="EW64" s="12">
        <f t="shared" ref="EW64:EW65" si="128">SUM(EK64:EM64)</f>
        <v>0</v>
      </c>
      <c r="EX64" s="12">
        <f t="shared" ref="EX64:EX65" si="129">SUM(EK64:EV64)</f>
        <v>1</v>
      </c>
      <c r="EY64" s="11">
        <v>0</v>
      </c>
      <c r="EZ64" s="11">
        <v>0</v>
      </c>
      <c r="FA64" s="11">
        <v>0</v>
      </c>
      <c r="FB64" s="11">
        <v>0</v>
      </c>
      <c r="FC64" s="11">
        <v>0</v>
      </c>
      <c r="FD64" s="11">
        <v>0</v>
      </c>
      <c r="FE64" s="11">
        <v>0</v>
      </c>
      <c r="FF64" s="11">
        <v>0</v>
      </c>
      <c r="FG64" s="11">
        <v>0</v>
      </c>
      <c r="FH64" s="11">
        <v>0</v>
      </c>
      <c r="FI64" s="11">
        <v>0</v>
      </c>
      <c r="FJ64" s="11">
        <v>0</v>
      </c>
      <c r="FK64" s="13">
        <v>0</v>
      </c>
      <c r="FL64" s="13">
        <v>0</v>
      </c>
      <c r="FM64" s="13">
        <v>0</v>
      </c>
      <c r="FN64" s="13">
        <v>0</v>
      </c>
      <c r="FO64" s="13">
        <v>0</v>
      </c>
      <c r="FP64" s="13">
        <v>0</v>
      </c>
      <c r="FQ64" s="13">
        <v>0</v>
      </c>
      <c r="FR64" s="13">
        <v>0</v>
      </c>
      <c r="FS64" s="13">
        <v>0</v>
      </c>
      <c r="FT64" s="13">
        <v>0</v>
      </c>
      <c r="FU64" s="13">
        <v>0</v>
      </c>
      <c r="FV64" s="13">
        <v>0</v>
      </c>
    </row>
    <row r="65" spans="1:178" ht="15" customHeight="1" x14ac:dyDescent="0.25">
      <c r="A65" s="8">
        <v>101351</v>
      </c>
      <c r="B65" s="8" t="s">
        <v>668</v>
      </c>
      <c r="C65" s="34" t="s">
        <v>789</v>
      </c>
      <c r="D65" s="34" t="s">
        <v>789</v>
      </c>
      <c r="E65" s="34" t="s">
        <v>804</v>
      </c>
      <c r="F65" s="8" t="s">
        <v>55</v>
      </c>
      <c r="G65" s="8" t="s">
        <v>56</v>
      </c>
      <c r="H65" s="8" t="s">
        <v>47</v>
      </c>
      <c r="I65" s="8" t="s">
        <v>464</v>
      </c>
      <c r="J65" s="8">
        <v>113140</v>
      </c>
      <c r="K65" s="8" t="s">
        <v>50</v>
      </c>
      <c r="L65" s="8">
        <v>415002</v>
      </c>
      <c r="M65" s="8">
        <v>4150</v>
      </c>
      <c r="N65" s="1" t="s">
        <v>46</v>
      </c>
      <c r="O65" s="8" t="s">
        <v>45</v>
      </c>
      <c r="P65" s="8" t="s">
        <v>45</v>
      </c>
      <c r="Q65" s="8" t="s">
        <v>40</v>
      </c>
      <c r="R65" s="8" t="s">
        <v>49</v>
      </c>
      <c r="S65" s="8" t="s">
        <v>51</v>
      </c>
      <c r="T65" s="8" t="s">
        <v>52</v>
      </c>
      <c r="U65" s="8" t="s">
        <v>53</v>
      </c>
      <c r="V65" s="8" t="s">
        <v>54</v>
      </c>
      <c r="W65" s="8" t="s">
        <v>425</v>
      </c>
      <c r="X65" s="8" t="s">
        <v>41</v>
      </c>
      <c r="Y65" s="8" t="s">
        <v>41</v>
      </c>
      <c r="Z65" s="8" t="s">
        <v>42</v>
      </c>
      <c r="AA65" s="8" t="s">
        <v>78</v>
      </c>
      <c r="AB65" s="8" t="s">
        <v>78</v>
      </c>
      <c r="AC65" s="8" t="s">
        <v>78</v>
      </c>
      <c r="AD65" s="8" t="s">
        <v>259</v>
      </c>
      <c r="AE65" s="8" t="s">
        <v>256</v>
      </c>
      <c r="AF65" s="8" t="s">
        <v>257</v>
      </c>
      <c r="AG65" s="9">
        <v>-2004.7399999999998</v>
      </c>
      <c r="AH65" s="9">
        <v>-1985.82</v>
      </c>
      <c r="AI65" s="10">
        <v>0</v>
      </c>
      <c r="AJ65" s="15">
        <v>0</v>
      </c>
      <c r="AK65" s="9">
        <v>0</v>
      </c>
      <c r="AL65" s="9">
        <v>0</v>
      </c>
      <c r="AM65" s="9">
        <v>0</v>
      </c>
      <c r="AN65" s="9">
        <v>0</v>
      </c>
      <c r="AO65" s="8" t="s">
        <v>78</v>
      </c>
      <c r="AP65" s="11">
        <v>0</v>
      </c>
      <c r="AQ65" s="11">
        <v>0</v>
      </c>
      <c r="AR65" s="11">
        <v>0</v>
      </c>
      <c r="AS65" s="8" t="s">
        <v>78</v>
      </c>
      <c r="AT65" s="11">
        <v>0</v>
      </c>
      <c r="AU65" s="11">
        <v>0</v>
      </c>
      <c r="AV65" s="11">
        <v>0</v>
      </c>
      <c r="AW65" s="11">
        <v>0</v>
      </c>
      <c r="AX65" s="11">
        <v>0</v>
      </c>
      <c r="AY65" s="11">
        <v>0</v>
      </c>
      <c r="AZ65" s="11">
        <v>0</v>
      </c>
      <c r="BA65" s="11">
        <f t="shared" si="110"/>
        <v>0</v>
      </c>
      <c r="BB65" s="11">
        <v>0</v>
      </c>
      <c r="BC65" s="11">
        <v>0</v>
      </c>
      <c r="BD65" s="11">
        <f t="shared" si="111"/>
        <v>0</v>
      </c>
      <c r="BE65" s="12">
        <v>0</v>
      </c>
      <c r="BF65" s="12">
        <v>0</v>
      </c>
      <c r="BG65" s="12">
        <v>0</v>
      </c>
      <c r="BH65" s="12">
        <v>0</v>
      </c>
      <c r="BI65" s="12">
        <v>0</v>
      </c>
      <c r="BJ65" s="12">
        <v>0</v>
      </c>
      <c r="BK65" s="12">
        <v>0</v>
      </c>
      <c r="BL65" s="12">
        <v>0</v>
      </c>
      <c r="BM65" s="12">
        <v>0</v>
      </c>
      <c r="BN65" s="12">
        <v>0</v>
      </c>
      <c r="BO65" s="12">
        <v>0</v>
      </c>
      <c r="BP65" s="12">
        <v>1</v>
      </c>
      <c r="BQ65" s="23">
        <f t="shared" si="112"/>
        <v>1</v>
      </c>
      <c r="BR65" s="23">
        <f t="shared" si="113"/>
        <v>0</v>
      </c>
      <c r="BS65" s="24">
        <f t="shared" si="114"/>
        <v>0</v>
      </c>
      <c r="BT65" s="24">
        <f t="shared" si="115"/>
        <v>0</v>
      </c>
      <c r="BU65" s="24">
        <f t="shared" si="116"/>
        <v>0</v>
      </c>
      <c r="BV65" s="24">
        <v>0</v>
      </c>
      <c r="BW65" s="24">
        <v>0</v>
      </c>
      <c r="BX65" s="24">
        <v>0</v>
      </c>
      <c r="BY65" s="29">
        <v>0</v>
      </c>
      <c r="BZ65" s="29">
        <v>0</v>
      </c>
      <c r="CA65" s="30">
        <f t="shared" si="117"/>
        <v>0</v>
      </c>
      <c r="CB65" s="30">
        <f t="shared" ref="CB65:CB67" si="130">CA65-BX65</f>
        <v>0</v>
      </c>
      <c r="CC65" s="30">
        <f t="shared" si="118"/>
        <v>0</v>
      </c>
      <c r="CD65" s="29"/>
      <c r="CE65" s="24"/>
      <c r="CF65" s="24"/>
      <c r="CG65" s="24"/>
      <c r="CH65" s="24"/>
      <c r="CI65" s="24"/>
      <c r="CJ65" s="24"/>
      <c r="CK65" s="24"/>
      <c r="CL65" s="24"/>
      <c r="CM65" s="24"/>
      <c r="CN65" s="24">
        <f t="shared" si="119"/>
        <v>0</v>
      </c>
      <c r="CO65" s="24">
        <f t="shared" si="120"/>
        <v>0</v>
      </c>
      <c r="CP65" s="24">
        <f t="shared" si="121"/>
        <v>0</v>
      </c>
      <c r="CQ65" s="11">
        <v>0</v>
      </c>
      <c r="CR65" s="11">
        <v>0</v>
      </c>
      <c r="CS65" s="11">
        <v>0</v>
      </c>
      <c r="CT65" s="11">
        <v>0</v>
      </c>
      <c r="CU65" s="11">
        <v>0</v>
      </c>
      <c r="CV65" s="11">
        <v>0</v>
      </c>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f t="shared" si="122"/>
        <v>0</v>
      </c>
      <c r="EB65" s="24">
        <v>0</v>
      </c>
      <c r="EC65" s="24"/>
      <c r="ED65" s="24"/>
      <c r="EE65" s="24"/>
      <c r="EF65" s="24">
        <f t="shared" si="123"/>
        <v>0</v>
      </c>
      <c r="EG65" s="24">
        <f t="shared" si="124"/>
        <v>0</v>
      </c>
      <c r="EH65" s="24">
        <f t="shared" si="125"/>
        <v>0</v>
      </c>
      <c r="EI65" s="24">
        <f t="shared" si="126"/>
        <v>0</v>
      </c>
      <c r="EJ65" s="24">
        <f t="shared" si="127"/>
        <v>0</v>
      </c>
      <c r="EK65" s="12">
        <v>0</v>
      </c>
      <c r="EL65" s="12">
        <v>0</v>
      </c>
      <c r="EM65" s="12">
        <v>0</v>
      </c>
      <c r="EN65" s="12">
        <v>0</v>
      </c>
      <c r="EO65" s="12">
        <v>0</v>
      </c>
      <c r="EP65" s="12">
        <v>0</v>
      </c>
      <c r="EQ65" s="12">
        <v>0</v>
      </c>
      <c r="ER65" s="12">
        <v>0</v>
      </c>
      <c r="ES65" s="12">
        <v>0</v>
      </c>
      <c r="ET65" s="12">
        <v>0</v>
      </c>
      <c r="EU65" s="12">
        <v>0</v>
      </c>
      <c r="EV65" s="12">
        <v>1</v>
      </c>
      <c r="EW65" s="12">
        <f t="shared" si="128"/>
        <v>0</v>
      </c>
      <c r="EX65" s="12">
        <f t="shared" si="129"/>
        <v>1</v>
      </c>
      <c r="EY65" s="11">
        <v>0</v>
      </c>
      <c r="EZ65" s="11">
        <v>0</v>
      </c>
      <c r="FA65" s="11">
        <v>0</v>
      </c>
      <c r="FB65" s="11">
        <v>0</v>
      </c>
      <c r="FC65" s="11">
        <v>0</v>
      </c>
      <c r="FD65" s="11">
        <v>0</v>
      </c>
      <c r="FE65" s="11">
        <v>0</v>
      </c>
      <c r="FF65" s="11">
        <v>0</v>
      </c>
      <c r="FG65" s="11">
        <v>0</v>
      </c>
      <c r="FH65" s="11">
        <v>0</v>
      </c>
      <c r="FI65" s="11">
        <v>0</v>
      </c>
      <c r="FJ65" s="11">
        <v>0</v>
      </c>
      <c r="FK65" s="13">
        <v>0</v>
      </c>
      <c r="FL65" s="13">
        <v>0</v>
      </c>
      <c r="FM65" s="13">
        <v>0</v>
      </c>
      <c r="FN65" s="13">
        <v>0</v>
      </c>
      <c r="FO65" s="13">
        <v>0</v>
      </c>
      <c r="FP65" s="13">
        <v>0</v>
      </c>
      <c r="FQ65" s="13">
        <v>0</v>
      </c>
      <c r="FR65" s="13">
        <v>0</v>
      </c>
      <c r="FS65" s="13">
        <v>0</v>
      </c>
      <c r="FT65" s="13">
        <v>0</v>
      </c>
      <c r="FU65" s="13">
        <v>0</v>
      </c>
      <c r="FV65" s="13">
        <v>0</v>
      </c>
    </row>
    <row r="66" spans="1:178" ht="15" customHeight="1" x14ac:dyDescent="0.25">
      <c r="A66" s="8">
        <v>102712</v>
      </c>
      <c r="B66" s="8" t="s">
        <v>669</v>
      </c>
      <c r="C66" s="34" t="s">
        <v>789</v>
      </c>
      <c r="D66" s="34" t="s">
        <v>789</v>
      </c>
      <c r="E66" s="34" t="s">
        <v>804</v>
      </c>
      <c r="F66" s="8" t="s">
        <v>55</v>
      </c>
      <c r="G66" s="8" t="s">
        <v>56</v>
      </c>
      <c r="H66" s="8" t="s">
        <v>47</v>
      </c>
      <c r="I66" s="8" t="s">
        <v>464</v>
      </c>
      <c r="J66" s="8">
        <v>105942</v>
      </c>
      <c r="K66" s="8" t="s">
        <v>61</v>
      </c>
      <c r="L66" s="8">
        <v>415001</v>
      </c>
      <c r="M66" s="8">
        <v>4150</v>
      </c>
      <c r="N66" s="1" t="s">
        <v>43</v>
      </c>
      <c r="O66" s="8" t="s">
        <v>45</v>
      </c>
      <c r="P66" s="8" t="s">
        <v>45</v>
      </c>
      <c r="Q66" s="8" t="s">
        <v>40</v>
      </c>
      <c r="R66" s="8" t="s">
        <v>49</v>
      </c>
      <c r="S66" s="8" t="s">
        <v>51</v>
      </c>
      <c r="T66" s="8" t="s">
        <v>52</v>
      </c>
      <c r="U66" s="8" t="s">
        <v>62</v>
      </c>
      <c r="V66" s="8" t="s">
        <v>54</v>
      </c>
      <c r="W66" s="8" t="s">
        <v>63</v>
      </c>
      <c r="X66" s="8" t="s">
        <v>41</v>
      </c>
      <c r="Y66" s="8" t="s">
        <v>41</v>
      </c>
      <c r="Z66" s="8" t="s">
        <v>42</v>
      </c>
      <c r="AA66" s="8" t="s">
        <v>78</v>
      </c>
      <c r="AB66" s="8" t="s">
        <v>78</v>
      </c>
      <c r="AC66" s="8" t="s">
        <v>78</v>
      </c>
      <c r="AD66" s="8" t="s">
        <v>259</v>
      </c>
      <c r="AE66" s="8" t="s">
        <v>256</v>
      </c>
      <c r="AF66" s="8" t="s">
        <v>257</v>
      </c>
      <c r="AG66" s="9">
        <v>-29857.199999999997</v>
      </c>
      <c r="AH66" s="9">
        <v>0.01</v>
      </c>
      <c r="AI66" s="10">
        <v>0</v>
      </c>
      <c r="AJ66" s="15">
        <v>0</v>
      </c>
      <c r="AK66" s="9">
        <v>0</v>
      </c>
      <c r="AL66" s="9">
        <v>0</v>
      </c>
      <c r="AM66" s="9">
        <v>0</v>
      </c>
      <c r="AN66" s="9">
        <v>0</v>
      </c>
      <c r="AO66" s="8" t="s">
        <v>78</v>
      </c>
      <c r="AP66" s="11">
        <v>0</v>
      </c>
      <c r="AQ66" s="11">
        <v>0</v>
      </c>
      <c r="AR66" s="11">
        <v>0</v>
      </c>
      <c r="AS66" s="8" t="s">
        <v>78</v>
      </c>
      <c r="AT66" s="11">
        <v>0</v>
      </c>
      <c r="AU66" s="11">
        <v>0</v>
      </c>
      <c r="AV66" s="11">
        <v>0</v>
      </c>
      <c r="AW66" s="11">
        <v>0</v>
      </c>
      <c r="AX66" s="11">
        <v>0</v>
      </c>
      <c r="AY66" s="11">
        <v>0</v>
      </c>
      <c r="AZ66" s="11">
        <v>0</v>
      </c>
      <c r="BA66" s="11">
        <f t="shared" ref="BA66:BA67" si="131">AY66+AZ66</f>
        <v>0</v>
      </c>
      <c r="BB66" s="11">
        <v>0</v>
      </c>
      <c r="BC66" s="11">
        <v>0</v>
      </c>
      <c r="BD66" s="11">
        <f t="shared" ref="BD66:BD67" si="132">BB66+BC66</f>
        <v>0</v>
      </c>
      <c r="BE66" s="12">
        <v>0</v>
      </c>
      <c r="BF66" s="12">
        <v>0</v>
      </c>
      <c r="BG66" s="12">
        <v>0</v>
      </c>
      <c r="BH66" s="12">
        <v>0</v>
      </c>
      <c r="BI66" s="12">
        <v>0</v>
      </c>
      <c r="BJ66" s="12">
        <v>0</v>
      </c>
      <c r="BK66" s="12">
        <v>0</v>
      </c>
      <c r="BL66" s="12">
        <v>0</v>
      </c>
      <c r="BM66" s="12">
        <v>0</v>
      </c>
      <c r="BN66" s="12">
        <v>0</v>
      </c>
      <c r="BO66" s="12">
        <v>0</v>
      </c>
      <c r="BP66" s="12">
        <v>1</v>
      </c>
      <c r="BQ66" s="23">
        <f t="shared" ref="BQ66:BQ67" si="133">SUM(BE66:BP66)</f>
        <v>1</v>
      </c>
      <c r="BR66" s="23">
        <f t="shared" ref="BR66:BR67" si="134">SUM(BE66:BG66)</f>
        <v>0</v>
      </c>
      <c r="BS66" s="24">
        <f t="shared" ref="BS66:BS67" si="135">EW66*AN66</f>
        <v>0</v>
      </c>
      <c r="BT66" s="24">
        <f t="shared" ref="BT66:BT67" si="136">BR66*BX66</f>
        <v>0</v>
      </c>
      <c r="BU66" s="24">
        <f t="shared" ref="BU66:BU67" si="137">BR66*AV66</f>
        <v>0</v>
      </c>
      <c r="BV66" s="24">
        <v>0</v>
      </c>
      <c r="BW66" s="24">
        <v>0</v>
      </c>
      <c r="BX66" s="24">
        <v>0</v>
      </c>
      <c r="BY66" s="29">
        <v>0</v>
      </c>
      <c r="BZ66" s="29">
        <v>0</v>
      </c>
      <c r="CA66" s="30">
        <f t="shared" ref="CA66:CA67" si="138">BY66/305+BZ66</f>
        <v>0</v>
      </c>
      <c r="CB66" s="30">
        <f t="shared" si="130"/>
        <v>0</v>
      </c>
      <c r="CC66" s="30">
        <f t="shared" ref="CC66:CC67" si="139">CA66-AN66</f>
        <v>0</v>
      </c>
      <c r="CD66" s="29"/>
      <c r="CE66" s="24"/>
      <c r="CF66" s="24"/>
      <c r="CG66" s="24"/>
      <c r="CH66" s="24"/>
      <c r="CI66" s="24"/>
      <c r="CJ66" s="24"/>
      <c r="CK66" s="24"/>
      <c r="CL66" s="24"/>
      <c r="CM66" s="24"/>
      <c r="CN66" s="24">
        <f t="shared" ref="CN66:CN67" si="140">AW66-CT66</f>
        <v>0</v>
      </c>
      <c r="CO66" s="24">
        <f t="shared" ref="CO66:CO67" si="141">AX66-CU66</f>
        <v>0</v>
      </c>
      <c r="CP66" s="24">
        <f t="shared" ref="CP66:CP67" si="142">AY66-CV66</f>
        <v>0</v>
      </c>
      <c r="CQ66" s="11">
        <v>0</v>
      </c>
      <c r="CR66" s="11">
        <v>0</v>
      </c>
      <c r="CS66" s="11">
        <v>0</v>
      </c>
      <c r="CT66" s="11">
        <v>0</v>
      </c>
      <c r="CU66" s="11">
        <v>0</v>
      </c>
      <c r="CV66" s="11">
        <v>0</v>
      </c>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f t="shared" ref="EA66:EA67" si="143">0.3*AN66</f>
        <v>0</v>
      </c>
      <c r="EB66" s="24">
        <v>0</v>
      </c>
      <c r="EC66" s="24"/>
      <c r="ED66" s="24"/>
      <c r="EE66" s="24"/>
      <c r="EF66" s="24">
        <f t="shared" ref="EF66:EF67" si="144">SUM(FK66:FM66)</f>
        <v>0</v>
      </c>
      <c r="EG66" s="24">
        <f t="shared" ref="EG66:EG67" si="145">IF($Q66="MCA1",AY66*2/3,IF($Q66="MCA2 - GU",AY66*2/3,IF($Q66="MCA2 - TNPL",AY66*2/3,AY66*0.3)))</f>
        <v>0</v>
      </c>
      <c r="EH66" s="24">
        <f t="shared" ref="EH66:EH67" si="146">IFERROR(EM66*EA66,0)</f>
        <v>0</v>
      </c>
      <c r="EI66" s="24">
        <f t="shared" ref="EI66:EI67" si="147">IF($Q66="MCA1",CP66*2/3,IF($Q66="MCA2 - GU",CP66*2/3,IF($Q66="MCA2 - TNPL",CP66*2/3,CP66*0.3)))</f>
        <v>0</v>
      </c>
      <c r="EJ66" s="24">
        <f t="shared" ref="EJ66:EJ67" si="148">IF(Q66="MCA1",BT66*2/3,IF(Q66="MCA2 - GU",BT66*2/3,IF(Q66="MCA2 - TNPL",BT66*2/3,BT66*0.3)))</f>
        <v>0</v>
      </c>
      <c r="EK66" s="12">
        <v>0</v>
      </c>
      <c r="EL66" s="12">
        <v>0</v>
      </c>
      <c r="EM66" s="12">
        <v>0</v>
      </c>
      <c r="EN66" s="12">
        <v>0</v>
      </c>
      <c r="EO66" s="12">
        <v>0</v>
      </c>
      <c r="EP66" s="12">
        <v>0</v>
      </c>
      <c r="EQ66" s="12">
        <v>0</v>
      </c>
      <c r="ER66" s="12">
        <v>0</v>
      </c>
      <c r="ES66" s="12">
        <v>0</v>
      </c>
      <c r="ET66" s="12">
        <v>0</v>
      </c>
      <c r="EU66" s="12">
        <v>0</v>
      </c>
      <c r="EV66" s="12">
        <v>1</v>
      </c>
      <c r="EW66" s="12">
        <f t="shared" ref="EW66:EW67" si="149">SUM(EK66:EM66)</f>
        <v>0</v>
      </c>
      <c r="EX66" s="12">
        <f t="shared" ref="EX66:EX67" si="150">SUM(EK66:EV66)</f>
        <v>1</v>
      </c>
      <c r="EY66" s="11">
        <v>0</v>
      </c>
      <c r="EZ66" s="11">
        <v>0</v>
      </c>
      <c r="FA66" s="11">
        <v>0</v>
      </c>
      <c r="FB66" s="11">
        <v>0</v>
      </c>
      <c r="FC66" s="11">
        <v>0</v>
      </c>
      <c r="FD66" s="11">
        <v>0</v>
      </c>
      <c r="FE66" s="11">
        <v>0</v>
      </c>
      <c r="FF66" s="11">
        <v>0</v>
      </c>
      <c r="FG66" s="11">
        <v>0</v>
      </c>
      <c r="FH66" s="11">
        <v>0</v>
      </c>
      <c r="FI66" s="11">
        <v>0</v>
      </c>
      <c r="FJ66" s="11">
        <v>0</v>
      </c>
      <c r="FK66" s="13">
        <v>0</v>
      </c>
      <c r="FL66" s="13">
        <v>0</v>
      </c>
      <c r="FM66" s="13">
        <v>0</v>
      </c>
      <c r="FN66" s="13">
        <v>0</v>
      </c>
      <c r="FO66" s="13">
        <v>0</v>
      </c>
      <c r="FP66" s="13">
        <v>0</v>
      </c>
      <c r="FQ66" s="13">
        <v>0</v>
      </c>
      <c r="FR66" s="13">
        <v>0</v>
      </c>
      <c r="FS66" s="13">
        <v>0</v>
      </c>
      <c r="FT66" s="13">
        <v>0</v>
      </c>
      <c r="FU66" s="13">
        <v>0</v>
      </c>
      <c r="FV66" s="13">
        <v>0</v>
      </c>
    </row>
    <row r="67" spans="1:178" ht="15" customHeight="1" x14ac:dyDescent="0.25">
      <c r="A67" s="8">
        <v>102732</v>
      </c>
      <c r="B67" s="8" t="s">
        <v>670</v>
      </c>
      <c r="C67" s="34" t="s">
        <v>789</v>
      </c>
      <c r="D67" s="34" t="s">
        <v>789</v>
      </c>
      <c r="E67" s="34" t="s">
        <v>804</v>
      </c>
      <c r="F67" s="8" t="s">
        <v>55</v>
      </c>
      <c r="G67" s="8" t="s">
        <v>56</v>
      </c>
      <c r="H67" s="8" t="s">
        <v>47</v>
      </c>
      <c r="I67" s="8" t="s">
        <v>464</v>
      </c>
      <c r="J67" s="8">
        <v>112909</v>
      </c>
      <c r="K67" s="8" t="s">
        <v>71</v>
      </c>
      <c r="L67" s="8">
        <v>415002</v>
      </c>
      <c r="M67" s="8">
        <v>4150</v>
      </c>
      <c r="N67" s="1" t="s">
        <v>46</v>
      </c>
      <c r="O67" s="8" t="s">
        <v>45</v>
      </c>
      <c r="P67" s="8" t="s">
        <v>45</v>
      </c>
      <c r="Q67" s="8" t="s">
        <v>40</v>
      </c>
      <c r="R67" s="8" t="s">
        <v>49</v>
      </c>
      <c r="S67" s="8" t="s">
        <v>51</v>
      </c>
      <c r="T67" s="8" t="s">
        <v>52</v>
      </c>
      <c r="U67" s="8" t="s">
        <v>62</v>
      </c>
      <c r="V67" s="8" t="s">
        <v>54</v>
      </c>
      <c r="W67" s="8" t="s">
        <v>63</v>
      </c>
      <c r="X67" s="8" t="s">
        <v>41</v>
      </c>
      <c r="Y67" s="8" t="s">
        <v>41</v>
      </c>
      <c r="Z67" s="8" t="s">
        <v>42</v>
      </c>
      <c r="AA67" s="8" t="s">
        <v>78</v>
      </c>
      <c r="AB67" s="8" t="s">
        <v>78</v>
      </c>
      <c r="AC67" s="8" t="s">
        <v>78</v>
      </c>
      <c r="AD67" s="8" t="s">
        <v>70</v>
      </c>
      <c r="AE67" s="8" t="s">
        <v>256</v>
      </c>
      <c r="AF67" s="8" t="s">
        <v>258</v>
      </c>
      <c r="AG67" s="9">
        <v>78639.060000000012</v>
      </c>
      <c r="AH67" s="9">
        <v>-7044.39</v>
      </c>
      <c r="AI67" s="10">
        <v>0</v>
      </c>
      <c r="AJ67" s="15">
        <v>0</v>
      </c>
      <c r="AK67" s="9">
        <v>0</v>
      </c>
      <c r="AL67" s="9">
        <v>0</v>
      </c>
      <c r="AM67" s="9">
        <v>0</v>
      </c>
      <c r="AN67" s="9">
        <v>0</v>
      </c>
      <c r="AO67" s="8" t="s">
        <v>78</v>
      </c>
      <c r="AP67" s="11">
        <v>0</v>
      </c>
      <c r="AQ67" s="11">
        <v>0</v>
      </c>
      <c r="AR67" s="11">
        <v>0</v>
      </c>
      <c r="AS67" s="8" t="s">
        <v>78</v>
      </c>
      <c r="AT67" s="11">
        <v>0</v>
      </c>
      <c r="AU67" s="11">
        <v>0</v>
      </c>
      <c r="AV67" s="11">
        <v>0</v>
      </c>
      <c r="AW67" s="11">
        <v>0</v>
      </c>
      <c r="AX67" s="11">
        <v>0</v>
      </c>
      <c r="AY67" s="11">
        <v>0</v>
      </c>
      <c r="AZ67" s="11">
        <v>0</v>
      </c>
      <c r="BA67" s="11">
        <f t="shared" si="131"/>
        <v>0</v>
      </c>
      <c r="BB67" s="11">
        <v>0</v>
      </c>
      <c r="BC67" s="11">
        <v>0</v>
      </c>
      <c r="BD67" s="11">
        <f t="shared" si="132"/>
        <v>0</v>
      </c>
      <c r="BE67" s="12">
        <v>0</v>
      </c>
      <c r="BF67" s="12">
        <v>0</v>
      </c>
      <c r="BG67" s="12">
        <v>0</v>
      </c>
      <c r="BH67" s="12">
        <v>0</v>
      </c>
      <c r="BI67" s="12">
        <v>0</v>
      </c>
      <c r="BJ67" s="12">
        <v>0</v>
      </c>
      <c r="BK67" s="12">
        <v>0</v>
      </c>
      <c r="BL67" s="12">
        <v>0</v>
      </c>
      <c r="BM67" s="12">
        <v>0</v>
      </c>
      <c r="BN67" s="12">
        <v>0</v>
      </c>
      <c r="BO67" s="12">
        <v>0</v>
      </c>
      <c r="BP67" s="12">
        <v>1</v>
      </c>
      <c r="BQ67" s="23">
        <f t="shared" si="133"/>
        <v>1</v>
      </c>
      <c r="BR67" s="23">
        <f t="shared" si="134"/>
        <v>0</v>
      </c>
      <c r="BS67" s="24">
        <f t="shared" si="135"/>
        <v>0</v>
      </c>
      <c r="BT67" s="24">
        <f t="shared" si="136"/>
        <v>0</v>
      </c>
      <c r="BU67" s="24">
        <f t="shared" si="137"/>
        <v>0</v>
      </c>
      <c r="BV67" s="24">
        <v>0</v>
      </c>
      <c r="BW67" s="24">
        <v>0</v>
      </c>
      <c r="BX67" s="24">
        <v>0</v>
      </c>
      <c r="BY67" s="29">
        <v>0</v>
      </c>
      <c r="BZ67" s="29">
        <v>0</v>
      </c>
      <c r="CA67" s="30">
        <f t="shared" si="138"/>
        <v>0</v>
      </c>
      <c r="CB67" s="30">
        <f t="shared" si="130"/>
        <v>0</v>
      </c>
      <c r="CC67" s="30">
        <f t="shared" si="139"/>
        <v>0</v>
      </c>
      <c r="CD67" s="29"/>
      <c r="CE67" s="24"/>
      <c r="CF67" s="24"/>
      <c r="CG67" s="24"/>
      <c r="CH67" s="24"/>
      <c r="CI67" s="24"/>
      <c r="CJ67" s="24"/>
      <c r="CK67" s="24"/>
      <c r="CL67" s="24"/>
      <c r="CM67" s="24"/>
      <c r="CN67" s="24">
        <f t="shared" si="140"/>
        <v>0</v>
      </c>
      <c r="CO67" s="24">
        <f t="shared" si="141"/>
        <v>0</v>
      </c>
      <c r="CP67" s="24">
        <f t="shared" si="142"/>
        <v>0</v>
      </c>
      <c r="CQ67" s="11">
        <v>0</v>
      </c>
      <c r="CR67" s="11">
        <v>0</v>
      </c>
      <c r="CS67" s="11">
        <v>0</v>
      </c>
      <c r="CT67" s="11">
        <v>0</v>
      </c>
      <c r="CU67" s="11">
        <v>0</v>
      </c>
      <c r="CV67" s="11">
        <v>0</v>
      </c>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f t="shared" si="143"/>
        <v>0</v>
      </c>
      <c r="EB67" s="24">
        <v>0</v>
      </c>
      <c r="EC67" s="24"/>
      <c r="ED67" s="24"/>
      <c r="EE67" s="24"/>
      <c r="EF67" s="24">
        <f t="shared" si="144"/>
        <v>0</v>
      </c>
      <c r="EG67" s="24">
        <f t="shared" si="145"/>
        <v>0</v>
      </c>
      <c r="EH67" s="24">
        <f t="shared" si="146"/>
        <v>0</v>
      </c>
      <c r="EI67" s="24">
        <f t="shared" si="147"/>
        <v>0</v>
      </c>
      <c r="EJ67" s="24">
        <f t="shared" si="148"/>
        <v>0</v>
      </c>
      <c r="EK67" s="12">
        <v>0</v>
      </c>
      <c r="EL67" s="12">
        <v>0</v>
      </c>
      <c r="EM67" s="12">
        <v>0</v>
      </c>
      <c r="EN67" s="12">
        <v>0</v>
      </c>
      <c r="EO67" s="12">
        <v>0</v>
      </c>
      <c r="EP67" s="12">
        <v>0</v>
      </c>
      <c r="EQ67" s="12">
        <v>0</v>
      </c>
      <c r="ER67" s="12">
        <v>0</v>
      </c>
      <c r="ES67" s="12">
        <v>0</v>
      </c>
      <c r="ET67" s="12">
        <v>0</v>
      </c>
      <c r="EU67" s="12">
        <v>0</v>
      </c>
      <c r="EV67" s="12">
        <v>1</v>
      </c>
      <c r="EW67" s="12">
        <f t="shared" si="149"/>
        <v>0</v>
      </c>
      <c r="EX67" s="12">
        <f t="shared" si="150"/>
        <v>1</v>
      </c>
      <c r="EY67" s="11">
        <v>0</v>
      </c>
      <c r="EZ67" s="11">
        <v>0</v>
      </c>
      <c r="FA67" s="11">
        <v>0</v>
      </c>
      <c r="FB67" s="11">
        <v>0</v>
      </c>
      <c r="FC67" s="11">
        <v>0</v>
      </c>
      <c r="FD67" s="11">
        <v>0</v>
      </c>
      <c r="FE67" s="11">
        <v>0</v>
      </c>
      <c r="FF67" s="11">
        <v>0</v>
      </c>
      <c r="FG67" s="11">
        <v>0</v>
      </c>
      <c r="FH67" s="11">
        <v>0</v>
      </c>
      <c r="FI67" s="11">
        <v>0</v>
      </c>
      <c r="FJ67" s="11">
        <v>0</v>
      </c>
      <c r="FK67" s="13">
        <v>0</v>
      </c>
      <c r="FL67" s="13">
        <v>0</v>
      </c>
      <c r="FM67" s="13">
        <v>0</v>
      </c>
      <c r="FN67" s="13">
        <v>0</v>
      </c>
      <c r="FO67" s="13">
        <v>0</v>
      </c>
      <c r="FP67" s="13">
        <v>0</v>
      </c>
      <c r="FQ67" s="13">
        <v>0</v>
      </c>
      <c r="FR67" s="13">
        <v>0</v>
      </c>
      <c r="FS67" s="13">
        <v>0</v>
      </c>
      <c r="FT67" s="13">
        <v>0</v>
      </c>
      <c r="FU67" s="13">
        <v>0</v>
      </c>
      <c r="FV67" s="13">
        <v>0</v>
      </c>
    </row>
    <row r="68" spans="1:178" ht="15" customHeight="1" x14ac:dyDescent="0.25">
      <c r="A68" s="8" t="s">
        <v>283</v>
      </c>
      <c r="B68" s="8" t="s">
        <v>417</v>
      </c>
      <c r="C68" s="34" t="s">
        <v>789</v>
      </c>
      <c r="D68" s="34" t="s">
        <v>789</v>
      </c>
      <c r="E68" s="34" t="s">
        <v>805</v>
      </c>
      <c r="F68" s="8" t="s">
        <v>55</v>
      </c>
      <c r="G68" s="8" t="s">
        <v>56</v>
      </c>
      <c r="H68" s="8" t="s">
        <v>47</v>
      </c>
      <c r="I68" s="8" t="s">
        <v>464</v>
      </c>
      <c r="J68" s="8" t="s">
        <v>283</v>
      </c>
      <c r="K68" s="8" t="s">
        <v>417</v>
      </c>
      <c r="L68" s="8">
        <v>13210</v>
      </c>
      <c r="M68" s="8">
        <v>132</v>
      </c>
      <c r="N68" s="1" t="s">
        <v>48</v>
      </c>
      <c r="O68" s="8" t="s">
        <v>40</v>
      </c>
      <c r="P68" s="8" t="s">
        <v>40</v>
      </c>
      <c r="Q68" s="8" t="s">
        <v>40</v>
      </c>
      <c r="R68" s="8" t="s">
        <v>49</v>
      </c>
      <c r="S68" s="8" t="s">
        <v>51</v>
      </c>
      <c r="T68" s="8" t="s">
        <v>52</v>
      </c>
      <c r="U68" s="8" t="s">
        <v>73</v>
      </c>
      <c r="V68" s="8" t="s">
        <v>54</v>
      </c>
      <c r="W68" s="8" t="s">
        <v>90</v>
      </c>
      <c r="X68" s="8" t="s">
        <v>65</v>
      </c>
      <c r="Y68" s="8" t="s">
        <v>65</v>
      </c>
      <c r="Z68" s="8" t="s">
        <v>79</v>
      </c>
      <c r="AA68" s="8" t="s">
        <v>78</v>
      </c>
      <c r="AB68" s="8" t="s">
        <v>78</v>
      </c>
      <c r="AC68" s="8" t="s">
        <v>78</v>
      </c>
      <c r="AD68" s="8"/>
      <c r="AE68" s="8"/>
      <c r="AF68" s="8"/>
      <c r="AG68" s="9">
        <v>0</v>
      </c>
      <c r="AH68" s="9">
        <v>3562983.9500000007</v>
      </c>
      <c r="AI68" s="10">
        <v>0</v>
      </c>
      <c r="AJ68" s="15">
        <v>0</v>
      </c>
      <c r="AK68" s="9">
        <v>0</v>
      </c>
      <c r="AL68" s="9">
        <v>0</v>
      </c>
      <c r="AM68" s="9">
        <v>0</v>
      </c>
      <c r="AN68" s="9">
        <v>0</v>
      </c>
      <c r="AO68" s="8" t="s">
        <v>78</v>
      </c>
      <c r="AP68" s="11">
        <v>0</v>
      </c>
      <c r="AQ68" s="11">
        <v>0</v>
      </c>
      <c r="AR68" s="11">
        <v>0</v>
      </c>
      <c r="AS68" s="8" t="s">
        <v>78</v>
      </c>
      <c r="AT68" s="11">
        <v>0</v>
      </c>
      <c r="AU68" s="11">
        <v>0</v>
      </c>
      <c r="AV68" s="11">
        <v>0</v>
      </c>
      <c r="AW68" s="11">
        <v>44717956.680000007</v>
      </c>
      <c r="AX68" s="11">
        <v>90214.01999999999</v>
      </c>
      <c r="AY68" s="11">
        <v>240651.64000000004</v>
      </c>
      <c r="AZ68" s="11">
        <v>162644.11999999997</v>
      </c>
      <c r="BA68" s="11">
        <f t="shared" ref="BA68:BA70" si="151">AY68+AZ68</f>
        <v>403295.76</v>
      </c>
      <c r="BB68" s="11">
        <v>78088.170000000013</v>
      </c>
      <c r="BC68" s="11">
        <v>0</v>
      </c>
      <c r="BD68" s="11">
        <f t="shared" ref="BD68:BD70" si="152">BB68+BC68</f>
        <v>78088.170000000013</v>
      </c>
      <c r="BE68" s="12">
        <v>0</v>
      </c>
      <c r="BF68" s="12">
        <v>0</v>
      </c>
      <c r="BG68" s="12">
        <v>0</v>
      </c>
      <c r="BH68" s="12">
        <v>0</v>
      </c>
      <c r="BI68" s="12">
        <v>0</v>
      </c>
      <c r="BJ68" s="12">
        <v>0</v>
      </c>
      <c r="BK68" s="12">
        <v>0</v>
      </c>
      <c r="BL68" s="12">
        <v>0</v>
      </c>
      <c r="BM68" s="12">
        <v>0</v>
      </c>
      <c r="BN68" s="12">
        <v>0</v>
      </c>
      <c r="BO68" s="12">
        <v>0</v>
      </c>
      <c r="BP68" s="12">
        <v>1</v>
      </c>
      <c r="BQ68" s="23">
        <f t="shared" ref="BQ68:BQ70" si="153">SUM(BE68:BP68)</f>
        <v>1</v>
      </c>
      <c r="BR68" s="23">
        <f t="shared" ref="BR68:BR70" si="154">SUM(BE68:BG68)</f>
        <v>0</v>
      </c>
      <c r="BS68" s="24">
        <f t="shared" ref="BS68:BS70" si="155">EW68*AN68</f>
        <v>0</v>
      </c>
      <c r="BT68" s="24">
        <f t="shared" ref="BT68:BT70" si="156">BR68*BX68</f>
        <v>0</v>
      </c>
      <c r="BU68" s="24">
        <f t="shared" ref="BU68:BU70" si="157">BR68*AV68</f>
        <v>0</v>
      </c>
      <c r="BV68" s="24">
        <v>0</v>
      </c>
      <c r="BW68" s="24">
        <v>0</v>
      </c>
      <c r="BX68" s="24">
        <v>0</v>
      </c>
      <c r="BY68" s="29">
        <v>0</v>
      </c>
      <c r="BZ68" s="29">
        <v>0</v>
      </c>
      <c r="CA68" s="30">
        <f t="shared" ref="CA68:CA70" si="158">BY68/305+BZ68</f>
        <v>0</v>
      </c>
      <c r="CB68" s="30">
        <f t="shared" ref="CB68:CB69" si="159">CA68-BX68</f>
        <v>0</v>
      </c>
      <c r="CC68" s="30">
        <f t="shared" ref="CC68:CC70" si="160">CA68-AN68</f>
        <v>0</v>
      </c>
      <c r="CD68" s="29"/>
      <c r="CE68" s="24"/>
      <c r="CF68" s="24"/>
      <c r="CG68" s="24"/>
      <c r="CH68" s="24"/>
      <c r="CI68" s="24"/>
      <c r="CJ68" s="24"/>
      <c r="CK68" s="24"/>
      <c r="CL68" s="24"/>
      <c r="CM68" s="24"/>
      <c r="CN68" s="24">
        <f t="shared" ref="CN68:CN70" si="161">AW68-CT68</f>
        <v>9657935.9099999964</v>
      </c>
      <c r="CO68" s="24">
        <f t="shared" ref="CO68:CO70" si="162">AX68-CU68</f>
        <v>17394.989999999991</v>
      </c>
      <c r="CP68" s="24">
        <f t="shared" ref="CP68:CP70" si="163">AY68-CV68</f>
        <v>49920.050000000017</v>
      </c>
      <c r="CQ68" s="11">
        <v>29266798.620000001</v>
      </c>
      <c r="CR68" s="11">
        <v>13571.699999999984</v>
      </c>
      <c r="CS68" s="11">
        <v>115816.69000000006</v>
      </c>
      <c r="CT68" s="11">
        <v>35060020.770000011</v>
      </c>
      <c r="CU68" s="11">
        <v>72819.03</v>
      </c>
      <c r="CV68" s="11">
        <v>190731.59000000003</v>
      </c>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v>0</v>
      </c>
      <c r="EB68" s="24">
        <v>0</v>
      </c>
      <c r="EC68" s="24"/>
      <c r="ED68" s="24"/>
      <c r="EE68" s="24"/>
      <c r="EF68" s="24">
        <f t="shared" ref="EF68:EF70" si="164">SUM(FK68:FM68)</f>
        <v>0</v>
      </c>
      <c r="EG68" s="24">
        <f t="shared" ref="EG68:EG70" si="165">IF($Q68="MCA1",AY68*2/3,IF($Q68="MCA2 - GU",AY68*2/3,IF($Q68="MCA2 - TNPL",AY68*2/3,AY68*0.3)))</f>
        <v>72195.492000000013</v>
      </c>
      <c r="EH68" s="24">
        <f t="shared" ref="EH68:EH70" si="166">IFERROR(EM68*EA68,0)</f>
        <v>0</v>
      </c>
      <c r="EI68" s="24">
        <f t="shared" ref="EI68:EI70" si="167">IF($Q68="MCA1",CP68*2/3,IF($Q68="MCA2 - GU",CP68*2/3,IF($Q68="MCA2 - TNPL",CP68*2/3,CP68*0.3)))</f>
        <v>14976.015000000005</v>
      </c>
      <c r="EJ68" s="24">
        <f t="shared" ref="EJ68:EJ70" si="168">IF(Q68="MCA1",BT68*2/3,IF(Q68="MCA2 - GU",BT68*2/3,IF(Q68="MCA2 - TNPL",BT68*2/3,BT68*0.3)))</f>
        <v>0</v>
      </c>
      <c r="EK68" s="12">
        <v>0</v>
      </c>
      <c r="EL68" s="12">
        <v>0</v>
      </c>
      <c r="EM68" s="12">
        <v>0</v>
      </c>
      <c r="EN68" s="12">
        <v>0</v>
      </c>
      <c r="EO68" s="12">
        <v>0</v>
      </c>
      <c r="EP68" s="12">
        <v>0</v>
      </c>
      <c r="EQ68" s="12">
        <v>0</v>
      </c>
      <c r="ER68" s="12">
        <v>0</v>
      </c>
      <c r="ES68" s="12">
        <v>0</v>
      </c>
      <c r="ET68" s="12">
        <v>0</v>
      </c>
      <c r="EU68" s="12">
        <v>0</v>
      </c>
      <c r="EV68" s="12">
        <v>1</v>
      </c>
      <c r="EW68" s="12">
        <f t="shared" ref="EW68:EW70" si="169">SUM(EK68:EM68)</f>
        <v>0</v>
      </c>
      <c r="EX68" s="12">
        <f t="shared" ref="EX68:EX70" si="170">SUM(EK68:EV68)</f>
        <v>1</v>
      </c>
      <c r="EY68" s="11">
        <v>0</v>
      </c>
      <c r="EZ68" s="11">
        <v>0</v>
      </c>
      <c r="FA68" s="11">
        <v>0</v>
      </c>
      <c r="FB68" s="11">
        <v>0</v>
      </c>
      <c r="FC68" s="11">
        <v>0</v>
      </c>
      <c r="FD68" s="11">
        <v>0</v>
      </c>
      <c r="FE68" s="11">
        <v>0</v>
      </c>
      <c r="FF68" s="11">
        <v>0</v>
      </c>
      <c r="FG68" s="11">
        <v>0</v>
      </c>
      <c r="FH68" s="11">
        <v>0</v>
      </c>
      <c r="FI68" s="11">
        <v>0</v>
      </c>
      <c r="FJ68" s="11">
        <v>0</v>
      </c>
      <c r="FK68" s="13">
        <v>0</v>
      </c>
      <c r="FL68" s="13">
        <v>0</v>
      </c>
      <c r="FM68" s="13">
        <v>0</v>
      </c>
      <c r="FN68" s="13">
        <v>0</v>
      </c>
      <c r="FO68" s="13">
        <v>0</v>
      </c>
      <c r="FP68" s="13">
        <v>0</v>
      </c>
      <c r="FQ68" s="13">
        <v>0</v>
      </c>
      <c r="FR68" s="13">
        <v>0</v>
      </c>
      <c r="FS68" s="13">
        <v>0</v>
      </c>
      <c r="FT68" s="13">
        <v>0</v>
      </c>
      <c r="FU68" s="13">
        <v>0</v>
      </c>
      <c r="FV68" s="13">
        <v>0</v>
      </c>
    </row>
    <row r="69" spans="1:178" ht="15" customHeight="1" x14ac:dyDescent="0.25">
      <c r="A69" s="8" t="s">
        <v>315</v>
      </c>
      <c r="B69" s="8" t="s">
        <v>671</v>
      </c>
      <c r="C69" s="34" t="s">
        <v>789</v>
      </c>
      <c r="D69" s="34" t="s">
        <v>789</v>
      </c>
      <c r="E69" s="34" t="s">
        <v>798</v>
      </c>
      <c r="F69" s="8" t="s">
        <v>55</v>
      </c>
      <c r="G69" s="8" t="s">
        <v>56</v>
      </c>
      <c r="H69" s="8" t="s">
        <v>47</v>
      </c>
      <c r="I69" s="8" t="s">
        <v>464</v>
      </c>
      <c r="J69" s="8" t="s">
        <v>316</v>
      </c>
      <c r="K69" s="8" t="s">
        <v>421</v>
      </c>
      <c r="L69" s="8">
        <v>13310</v>
      </c>
      <c r="M69" s="8">
        <v>133</v>
      </c>
      <c r="N69" s="1" t="s">
        <v>59</v>
      </c>
      <c r="O69" s="8" t="s">
        <v>60</v>
      </c>
      <c r="P69" s="8" t="s">
        <v>60</v>
      </c>
      <c r="Q69" s="8" t="s">
        <v>60</v>
      </c>
      <c r="R69" s="8" t="s">
        <v>49</v>
      </c>
      <c r="S69" s="8" t="s">
        <v>51</v>
      </c>
      <c r="T69" s="8" t="s">
        <v>52</v>
      </c>
      <c r="U69" s="8" t="s">
        <v>73</v>
      </c>
      <c r="V69" s="8" t="s">
        <v>54</v>
      </c>
      <c r="W69" s="8" t="s">
        <v>114</v>
      </c>
      <c r="X69" s="8" t="s">
        <v>65</v>
      </c>
      <c r="Y69" s="8" t="s">
        <v>65</v>
      </c>
      <c r="Z69" s="8" t="s">
        <v>79</v>
      </c>
      <c r="AA69" s="8" t="s">
        <v>78</v>
      </c>
      <c r="AB69" s="8" t="s">
        <v>78</v>
      </c>
      <c r="AC69" s="8" t="s">
        <v>78</v>
      </c>
      <c r="AD69" s="8"/>
      <c r="AE69" s="8"/>
      <c r="AF69" s="8"/>
      <c r="AG69" s="9">
        <v>0</v>
      </c>
      <c r="AH69" s="9">
        <v>146865.17000000001</v>
      </c>
      <c r="AI69" s="10">
        <v>0</v>
      </c>
      <c r="AJ69" s="15">
        <v>0</v>
      </c>
      <c r="AK69" s="9">
        <v>0</v>
      </c>
      <c r="AL69" s="9">
        <v>0</v>
      </c>
      <c r="AM69" s="9">
        <v>0</v>
      </c>
      <c r="AN69" s="9">
        <v>0</v>
      </c>
      <c r="AO69" s="8" t="s">
        <v>78</v>
      </c>
      <c r="AP69" s="11">
        <v>0</v>
      </c>
      <c r="AQ69" s="11">
        <v>0</v>
      </c>
      <c r="AR69" s="11">
        <v>0</v>
      </c>
      <c r="AS69" s="8" t="s">
        <v>78</v>
      </c>
      <c r="AT69" s="11">
        <v>0</v>
      </c>
      <c r="AU69" s="11">
        <v>0</v>
      </c>
      <c r="AV69" s="11">
        <v>0</v>
      </c>
      <c r="AW69" s="11">
        <v>113400</v>
      </c>
      <c r="AX69" s="11">
        <v>0</v>
      </c>
      <c r="AY69" s="11">
        <v>371.22</v>
      </c>
      <c r="AZ69" s="11">
        <v>0</v>
      </c>
      <c r="BA69" s="11">
        <f t="shared" si="151"/>
        <v>371.22</v>
      </c>
      <c r="BB69" s="11">
        <v>0</v>
      </c>
      <c r="BC69" s="11">
        <v>0</v>
      </c>
      <c r="BD69" s="11">
        <f t="shared" si="152"/>
        <v>0</v>
      </c>
      <c r="BE69" s="12">
        <v>0</v>
      </c>
      <c r="BF69" s="12">
        <v>0</v>
      </c>
      <c r="BG69" s="12">
        <v>0</v>
      </c>
      <c r="BH69" s="12">
        <v>0</v>
      </c>
      <c r="BI69" s="12">
        <v>0</v>
      </c>
      <c r="BJ69" s="12">
        <v>0</v>
      </c>
      <c r="BK69" s="12">
        <v>0</v>
      </c>
      <c r="BL69" s="12">
        <v>0</v>
      </c>
      <c r="BM69" s="12">
        <v>0</v>
      </c>
      <c r="BN69" s="12">
        <v>0</v>
      </c>
      <c r="BO69" s="12">
        <v>0</v>
      </c>
      <c r="BP69" s="12">
        <v>1</v>
      </c>
      <c r="BQ69" s="23">
        <f t="shared" si="153"/>
        <v>1</v>
      </c>
      <c r="BR69" s="23">
        <f t="shared" si="154"/>
        <v>0</v>
      </c>
      <c r="BS69" s="24">
        <f t="shared" si="155"/>
        <v>0</v>
      </c>
      <c r="BT69" s="24">
        <f t="shared" si="156"/>
        <v>0</v>
      </c>
      <c r="BU69" s="24">
        <f t="shared" si="157"/>
        <v>0</v>
      </c>
      <c r="BV69" s="24">
        <v>0</v>
      </c>
      <c r="BW69" s="24">
        <v>0</v>
      </c>
      <c r="BX69" s="24">
        <v>0</v>
      </c>
      <c r="BY69" s="29">
        <v>0</v>
      </c>
      <c r="BZ69" s="29">
        <v>0</v>
      </c>
      <c r="CA69" s="30">
        <f t="shared" si="158"/>
        <v>0</v>
      </c>
      <c r="CB69" s="30">
        <f t="shared" si="159"/>
        <v>0</v>
      </c>
      <c r="CC69" s="30">
        <f t="shared" si="160"/>
        <v>0</v>
      </c>
      <c r="CD69" s="29"/>
      <c r="CE69" s="24"/>
      <c r="CF69" s="24"/>
      <c r="CG69" s="24"/>
      <c r="CH69" s="24"/>
      <c r="CI69" s="24"/>
      <c r="CJ69" s="24"/>
      <c r="CK69" s="24"/>
      <c r="CL69" s="24"/>
      <c r="CM69" s="24"/>
      <c r="CN69" s="24">
        <f t="shared" si="161"/>
        <v>0</v>
      </c>
      <c r="CO69" s="24">
        <f t="shared" si="162"/>
        <v>0</v>
      </c>
      <c r="CP69" s="24">
        <f t="shared" si="163"/>
        <v>0</v>
      </c>
      <c r="CQ69" s="11">
        <v>113400</v>
      </c>
      <c r="CR69" s="11">
        <v>0</v>
      </c>
      <c r="CS69" s="11">
        <v>371.22</v>
      </c>
      <c r="CT69" s="11">
        <v>113400</v>
      </c>
      <c r="CU69" s="11">
        <v>0</v>
      </c>
      <c r="CV69" s="11">
        <v>371.22</v>
      </c>
      <c r="CW69" s="24"/>
      <c r="CX69" s="24"/>
      <c r="CY69" s="24"/>
      <c r="CZ69" s="24"/>
      <c r="DA69" s="24"/>
      <c r="DB69" s="24"/>
      <c r="DC69" s="24"/>
      <c r="DD69" s="24"/>
      <c r="DE69" s="24"/>
      <c r="DF69" s="24"/>
      <c r="DG69" s="24"/>
      <c r="DH69" s="24"/>
      <c r="DI69" s="24"/>
      <c r="DJ69" s="24"/>
      <c r="DK69" s="24"/>
      <c r="DL69" s="24"/>
      <c r="DM69" s="24"/>
      <c r="DN69" s="24"/>
      <c r="DO69" s="24"/>
      <c r="DP69" s="24"/>
      <c r="DQ69" s="24"/>
      <c r="DR69" s="24"/>
      <c r="DS69" s="24"/>
      <c r="DT69" s="24"/>
      <c r="DU69" s="24"/>
      <c r="DV69" s="24"/>
      <c r="DW69" s="24"/>
      <c r="DX69" s="24"/>
      <c r="DY69" s="24"/>
      <c r="DZ69" s="24"/>
      <c r="EA69" s="24">
        <v>0</v>
      </c>
      <c r="EB69" s="24">
        <v>0</v>
      </c>
      <c r="EC69" s="24"/>
      <c r="ED69" s="24"/>
      <c r="EE69" s="24"/>
      <c r="EF69" s="24">
        <f t="shared" si="164"/>
        <v>0</v>
      </c>
      <c r="EG69" s="24">
        <f t="shared" si="165"/>
        <v>111.366</v>
      </c>
      <c r="EH69" s="24">
        <f t="shared" si="166"/>
        <v>0</v>
      </c>
      <c r="EI69" s="24">
        <f t="shared" si="167"/>
        <v>0</v>
      </c>
      <c r="EJ69" s="24">
        <f t="shared" si="168"/>
        <v>0</v>
      </c>
      <c r="EK69" s="12">
        <v>0</v>
      </c>
      <c r="EL69" s="12">
        <v>0</v>
      </c>
      <c r="EM69" s="12">
        <v>0</v>
      </c>
      <c r="EN69" s="12">
        <v>0</v>
      </c>
      <c r="EO69" s="12">
        <v>0</v>
      </c>
      <c r="EP69" s="12">
        <v>0</v>
      </c>
      <c r="EQ69" s="12">
        <v>0</v>
      </c>
      <c r="ER69" s="12">
        <v>0</v>
      </c>
      <c r="ES69" s="12">
        <v>0</v>
      </c>
      <c r="ET69" s="12">
        <v>0</v>
      </c>
      <c r="EU69" s="12">
        <v>0</v>
      </c>
      <c r="EV69" s="12">
        <v>1</v>
      </c>
      <c r="EW69" s="12">
        <f t="shared" si="169"/>
        <v>0</v>
      </c>
      <c r="EX69" s="12">
        <f t="shared" si="170"/>
        <v>1</v>
      </c>
      <c r="EY69" s="11">
        <v>0</v>
      </c>
      <c r="EZ69" s="11">
        <v>0</v>
      </c>
      <c r="FA69" s="11">
        <v>0</v>
      </c>
      <c r="FB69" s="11">
        <v>0</v>
      </c>
      <c r="FC69" s="11">
        <v>0</v>
      </c>
      <c r="FD69" s="11">
        <v>0</v>
      </c>
      <c r="FE69" s="11">
        <v>0</v>
      </c>
      <c r="FF69" s="11">
        <v>0</v>
      </c>
      <c r="FG69" s="11">
        <v>0</v>
      </c>
      <c r="FH69" s="11">
        <v>0</v>
      </c>
      <c r="FI69" s="11">
        <v>0</v>
      </c>
      <c r="FJ69" s="11">
        <v>0</v>
      </c>
      <c r="FK69" s="13">
        <v>0</v>
      </c>
      <c r="FL69" s="13">
        <v>0</v>
      </c>
      <c r="FM69" s="13">
        <v>0</v>
      </c>
      <c r="FN69" s="13">
        <v>0</v>
      </c>
      <c r="FO69" s="13">
        <v>0</v>
      </c>
      <c r="FP69" s="13">
        <v>0</v>
      </c>
      <c r="FQ69" s="13">
        <v>0</v>
      </c>
      <c r="FR69" s="13">
        <v>0</v>
      </c>
      <c r="FS69" s="13">
        <v>0</v>
      </c>
      <c r="FT69" s="13">
        <v>0</v>
      </c>
      <c r="FU69" s="13">
        <v>0</v>
      </c>
      <c r="FV69" s="13">
        <v>0</v>
      </c>
    </row>
    <row r="70" spans="1:178" ht="15" customHeight="1" x14ac:dyDescent="0.25">
      <c r="A70" s="8" t="s">
        <v>81</v>
      </c>
      <c r="B70" s="8" t="s">
        <v>82</v>
      </c>
      <c r="C70" s="34" t="s">
        <v>789</v>
      </c>
      <c r="D70" s="34" t="s">
        <v>789</v>
      </c>
      <c r="E70" s="34" t="s">
        <v>798</v>
      </c>
      <c r="F70" s="8" t="s">
        <v>55</v>
      </c>
      <c r="G70" s="8" t="s">
        <v>56</v>
      </c>
      <c r="H70" s="8" t="s">
        <v>47</v>
      </c>
      <c r="I70" s="8" t="s">
        <v>464</v>
      </c>
      <c r="J70" s="8" t="s">
        <v>83</v>
      </c>
      <c r="K70" s="8" t="s">
        <v>672</v>
      </c>
      <c r="L70" s="8">
        <v>13203</v>
      </c>
      <c r="M70" s="8">
        <v>132</v>
      </c>
      <c r="N70" s="1" t="s">
        <v>48</v>
      </c>
      <c r="O70" s="8" t="s">
        <v>40</v>
      </c>
      <c r="P70" s="8" t="s">
        <v>40</v>
      </c>
      <c r="Q70" s="8" t="s">
        <v>40</v>
      </c>
      <c r="R70" s="8" t="s">
        <v>49</v>
      </c>
      <c r="S70" s="8" t="s">
        <v>51</v>
      </c>
      <c r="T70" s="8" t="s">
        <v>52</v>
      </c>
      <c r="U70" s="8" t="s">
        <v>73</v>
      </c>
      <c r="V70" s="8" t="s">
        <v>54</v>
      </c>
      <c r="W70" s="8" t="s">
        <v>121</v>
      </c>
      <c r="X70" s="8" t="s">
        <v>65</v>
      </c>
      <c r="Y70" s="8" t="s">
        <v>65</v>
      </c>
      <c r="Z70" s="8" t="s">
        <v>79</v>
      </c>
      <c r="AA70" s="8" t="s">
        <v>78</v>
      </c>
      <c r="AB70" s="8" t="s">
        <v>78</v>
      </c>
      <c r="AC70" s="8" t="s">
        <v>78</v>
      </c>
      <c r="AD70" s="8"/>
      <c r="AE70" s="8"/>
      <c r="AF70" s="8"/>
      <c r="AG70" s="9">
        <v>5259.3200000000006</v>
      </c>
      <c r="AH70" s="9">
        <v>0</v>
      </c>
      <c r="AI70" s="10">
        <v>0</v>
      </c>
      <c r="AJ70" s="15">
        <v>0</v>
      </c>
      <c r="AK70" s="9">
        <v>0</v>
      </c>
      <c r="AL70" s="9">
        <v>0</v>
      </c>
      <c r="AM70" s="9">
        <v>0</v>
      </c>
      <c r="AN70" s="9">
        <v>0</v>
      </c>
      <c r="AO70" s="8" t="s">
        <v>78</v>
      </c>
      <c r="AP70" s="11">
        <v>0</v>
      </c>
      <c r="AQ70" s="11">
        <v>0</v>
      </c>
      <c r="AR70" s="11">
        <v>0</v>
      </c>
      <c r="AS70" s="8" t="s">
        <v>78</v>
      </c>
      <c r="AT70" s="11">
        <v>0</v>
      </c>
      <c r="AU70" s="11">
        <v>0</v>
      </c>
      <c r="AV70" s="11">
        <v>0</v>
      </c>
      <c r="AW70" s="11">
        <v>0</v>
      </c>
      <c r="AX70" s="11">
        <v>0</v>
      </c>
      <c r="AY70" s="11">
        <v>0</v>
      </c>
      <c r="AZ70" s="11">
        <v>0</v>
      </c>
      <c r="BA70" s="11">
        <f t="shared" si="151"/>
        <v>0</v>
      </c>
      <c r="BB70" s="11">
        <v>0</v>
      </c>
      <c r="BC70" s="11">
        <v>0</v>
      </c>
      <c r="BD70" s="11">
        <f t="shared" si="152"/>
        <v>0</v>
      </c>
      <c r="BE70" s="12">
        <v>0</v>
      </c>
      <c r="BF70" s="12">
        <v>0</v>
      </c>
      <c r="BG70" s="12">
        <v>0</v>
      </c>
      <c r="BH70" s="12">
        <v>0</v>
      </c>
      <c r="BI70" s="12">
        <v>0</v>
      </c>
      <c r="BJ70" s="12">
        <v>0</v>
      </c>
      <c r="BK70" s="12">
        <v>0</v>
      </c>
      <c r="BL70" s="12">
        <v>0</v>
      </c>
      <c r="BM70" s="12">
        <v>0</v>
      </c>
      <c r="BN70" s="12">
        <v>0</v>
      </c>
      <c r="BO70" s="12">
        <v>0</v>
      </c>
      <c r="BP70" s="12">
        <v>1</v>
      </c>
      <c r="BQ70" s="23">
        <f t="shared" si="153"/>
        <v>1</v>
      </c>
      <c r="BR70" s="23">
        <f t="shared" si="154"/>
        <v>0</v>
      </c>
      <c r="BS70" s="24">
        <f t="shared" si="155"/>
        <v>0</v>
      </c>
      <c r="BT70" s="24">
        <f t="shared" si="156"/>
        <v>0</v>
      </c>
      <c r="BU70" s="24">
        <f t="shared" si="157"/>
        <v>0</v>
      </c>
      <c r="BV70" s="24">
        <v>0</v>
      </c>
      <c r="BW70" s="24">
        <v>0</v>
      </c>
      <c r="BX70" s="24">
        <v>0</v>
      </c>
      <c r="BY70" s="29">
        <v>0</v>
      </c>
      <c r="BZ70" s="29">
        <v>0</v>
      </c>
      <c r="CA70" s="30">
        <f t="shared" si="158"/>
        <v>0</v>
      </c>
      <c r="CB70" s="30">
        <f t="shared" ref="CB70:CB71" si="171">CA70-BX70</f>
        <v>0</v>
      </c>
      <c r="CC70" s="30">
        <f t="shared" si="160"/>
        <v>0</v>
      </c>
      <c r="CD70" s="29"/>
      <c r="CE70" s="24"/>
      <c r="CF70" s="24"/>
      <c r="CG70" s="24"/>
      <c r="CH70" s="24"/>
      <c r="CI70" s="24"/>
      <c r="CJ70" s="24"/>
      <c r="CK70" s="24"/>
      <c r="CL70" s="24"/>
      <c r="CM70" s="24"/>
      <c r="CN70" s="24">
        <f t="shared" si="161"/>
        <v>0</v>
      </c>
      <c r="CO70" s="24">
        <f t="shared" si="162"/>
        <v>0</v>
      </c>
      <c r="CP70" s="24">
        <f t="shared" si="163"/>
        <v>0</v>
      </c>
      <c r="CQ70" s="11">
        <v>0</v>
      </c>
      <c r="CR70" s="11">
        <v>0</v>
      </c>
      <c r="CS70" s="11">
        <v>0</v>
      </c>
      <c r="CT70" s="11">
        <v>0</v>
      </c>
      <c r="CU70" s="11">
        <v>0</v>
      </c>
      <c r="CV70" s="11">
        <v>0</v>
      </c>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v>0</v>
      </c>
      <c r="EB70" s="24">
        <v>0</v>
      </c>
      <c r="EC70" s="24"/>
      <c r="ED70" s="24"/>
      <c r="EE70" s="24"/>
      <c r="EF70" s="24">
        <f t="shared" si="164"/>
        <v>0</v>
      </c>
      <c r="EG70" s="24">
        <f t="shared" si="165"/>
        <v>0</v>
      </c>
      <c r="EH70" s="24">
        <f t="shared" si="166"/>
        <v>0</v>
      </c>
      <c r="EI70" s="24">
        <f t="shared" si="167"/>
        <v>0</v>
      </c>
      <c r="EJ70" s="24">
        <f t="shared" si="168"/>
        <v>0</v>
      </c>
      <c r="EK70" s="12">
        <v>0</v>
      </c>
      <c r="EL70" s="12">
        <v>0</v>
      </c>
      <c r="EM70" s="12">
        <v>0</v>
      </c>
      <c r="EN70" s="12">
        <v>0</v>
      </c>
      <c r="EO70" s="12">
        <v>0</v>
      </c>
      <c r="EP70" s="12">
        <v>0</v>
      </c>
      <c r="EQ70" s="12">
        <v>0</v>
      </c>
      <c r="ER70" s="12">
        <v>0</v>
      </c>
      <c r="ES70" s="12">
        <v>0</v>
      </c>
      <c r="ET70" s="12">
        <v>0</v>
      </c>
      <c r="EU70" s="12">
        <v>0</v>
      </c>
      <c r="EV70" s="12">
        <v>1</v>
      </c>
      <c r="EW70" s="12">
        <f t="shared" si="169"/>
        <v>0</v>
      </c>
      <c r="EX70" s="12">
        <f t="shared" si="170"/>
        <v>1</v>
      </c>
      <c r="EY70" s="11">
        <v>0</v>
      </c>
      <c r="EZ70" s="11">
        <v>0</v>
      </c>
      <c r="FA70" s="11">
        <v>0</v>
      </c>
      <c r="FB70" s="11">
        <v>0</v>
      </c>
      <c r="FC70" s="11">
        <v>0</v>
      </c>
      <c r="FD70" s="11">
        <v>0</v>
      </c>
      <c r="FE70" s="11">
        <v>0</v>
      </c>
      <c r="FF70" s="11">
        <v>0</v>
      </c>
      <c r="FG70" s="11">
        <v>0</v>
      </c>
      <c r="FH70" s="11">
        <v>0</v>
      </c>
      <c r="FI70" s="11">
        <v>0</v>
      </c>
      <c r="FJ70" s="11">
        <v>0</v>
      </c>
      <c r="FK70" s="13">
        <v>0</v>
      </c>
      <c r="FL70" s="13">
        <v>0</v>
      </c>
      <c r="FM70" s="13">
        <v>0</v>
      </c>
      <c r="FN70" s="13">
        <v>0</v>
      </c>
      <c r="FO70" s="13">
        <v>0</v>
      </c>
      <c r="FP70" s="13">
        <v>0</v>
      </c>
      <c r="FQ70" s="13">
        <v>0</v>
      </c>
      <c r="FR70" s="13">
        <v>0</v>
      </c>
      <c r="FS70" s="13">
        <v>0</v>
      </c>
      <c r="FT70" s="13">
        <v>0</v>
      </c>
      <c r="FU70" s="13">
        <v>0</v>
      </c>
      <c r="FV70" s="13">
        <v>0</v>
      </c>
    </row>
    <row r="71" spans="1:178" ht="15" customHeight="1" x14ac:dyDescent="0.25">
      <c r="A71" s="8" t="s">
        <v>280</v>
      </c>
      <c r="B71" s="8" t="s">
        <v>416</v>
      </c>
      <c r="C71" s="34" t="s">
        <v>789</v>
      </c>
      <c r="D71" s="34" t="s">
        <v>789</v>
      </c>
      <c r="E71" s="34" t="s">
        <v>798</v>
      </c>
      <c r="F71" s="8" t="s">
        <v>55</v>
      </c>
      <c r="G71" s="8" t="s">
        <v>56</v>
      </c>
      <c r="H71" s="8" t="s">
        <v>47</v>
      </c>
      <c r="I71" s="8" t="s">
        <v>464</v>
      </c>
      <c r="J71" s="8" t="s">
        <v>280</v>
      </c>
      <c r="K71" s="8" t="s">
        <v>416</v>
      </c>
      <c r="L71" s="8">
        <v>13303</v>
      </c>
      <c r="M71" s="8">
        <v>133</v>
      </c>
      <c r="N71" s="1" t="s">
        <v>59</v>
      </c>
      <c r="O71" s="8" t="s">
        <v>60</v>
      </c>
      <c r="P71" s="8" t="s">
        <v>60</v>
      </c>
      <c r="Q71" s="8" t="s">
        <v>60</v>
      </c>
      <c r="R71" s="8" t="s">
        <v>49</v>
      </c>
      <c r="S71" s="8" t="s">
        <v>51</v>
      </c>
      <c r="T71" s="8" t="s">
        <v>52</v>
      </c>
      <c r="U71" s="8" t="s">
        <v>73</v>
      </c>
      <c r="V71" s="8" t="s">
        <v>54</v>
      </c>
      <c r="W71" s="8" t="s">
        <v>114</v>
      </c>
      <c r="X71" s="8" t="s">
        <v>65</v>
      </c>
      <c r="Y71" s="8" t="s">
        <v>65</v>
      </c>
      <c r="Z71" s="8" t="s">
        <v>79</v>
      </c>
      <c r="AA71" s="8" t="s">
        <v>78</v>
      </c>
      <c r="AB71" s="8" t="s">
        <v>78</v>
      </c>
      <c r="AC71" s="8" t="s">
        <v>78</v>
      </c>
      <c r="AD71" s="8"/>
      <c r="AE71" s="8"/>
      <c r="AF71" s="8"/>
      <c r="AG71" s="9">
        <v>0</v>
      </c>
      <c r="AH71" s="9">
        <v>2748627.3200000008</v>
      </c>
      <c r="AI71" s="10">
        <v>0</v>
      </c>
      <c r="AJ71" s="15">
        <v>0</v>
      </c>
      <c r="AK71" s="9">
        <v>0</v>
      </c>
      <c r="AL71" s="9">
        <v>0</v>
      </c>
      <c r="AM71" s="9">
        <v>0</v>
      </c>
      <c r="AN71" s="9">
        <v>0</v>
      </c>
      <c r="AO71" s="8" t="s">
        <v>78</v>
      </c>
      <c r="AP71" s="11">
        <v>0</v>
      </c>
      <c r="AQ71" s="11">
        <v>0</v>
      </c>
      <c r="AR71" s="11">
        <v>0</v>
      </c>
      <c r="AS71" s="8" t="s">
        <v>78</v>
      </c>
      <c r="AT71" s="11">
        <v>0</v>
      </c>
      <c r="AU71" s="11">
        <v>0</v>
      </c>
      <c r="AV71" s="11">
        <v>0</v>
      </c>
      <c r="AW71" s="11">
        <v>26765339.689999998</v>
      </c>
      <c r="AX71" s="11">
        <v>24865.869999999995</v>
      </c>
      <c r="AY71" s="11">
        <v>111282.03</v>
      </c>
      <c r="AZ71" s="11">
        <v>105526.64</v>
      </c>
      <c r="BA71" s="11">
        <f t="shared" ref="BA71:BA87" si="172">AY71+AZ71</f>
        <v>216808.66999999998</v>
      </c>
      <c r="BB71" s="11">
        <v>0</v>
      </c>
      <c r="BC71" s="11">
        <v>0</v>
      </c>
      <c r="BD71" s="11">
        <f t="shared" ref="BD71:BD87" si="173">BB71+BC71</f>
        <v>0</v>
      </c>
      <c r="BE71" s="12">
        <v>0</v>
      </c>
      <c r="BF71" s="12">
        <v>0</v>
      </c>
      <c r="BG71" s="12">
        <v>0</v>
      </c>
      <c r="BH71" s="12">
        <v>0</v>
      </c>
      <c r="BI71" s="12">
        <v>0</v>
      </c>
      <c r="BJ71" s="12">
        <v>0</v>
      </c>
      <c r="BK71" s="12">
        <v>0</v>
      </c>
      <c r="BL71" s="12">
        <v>0</v>
      </c>
      <c r="BM71" s="12">
        <v>0</v>
      </c>
      <c r="BN71" s="12">
        <v>0</v>
      </c>
      <c r="BO71" s="12">
        <v>0</v>
      </c>
      <c r="BP71" s="12">
        <v>1</v>
      </c>
      <c r="BQ71" s="23">
        <f t="shared" ref="BQ71:BQ87" si="174">SUM(BE71:BP71)</f>
        <v>1</v>
      </c>
      <c r="BR71" s="23">
        <f t="shared" ref="BR71:BR87" si="175">SUM(BE71:BG71)</f>
        <v>0</v>
      </c>
      <c r="BS71" s="24">
        <f t="shared" ref="BS71:BS87" si="176">EW71*AN71</f>
        <v>0</v>
      </c>
      <c r="BT71" s="24">
        <f t="shared" ref="BT71:BT87" si="177">BR71*BX71</f>
        <v>0</v>
      </c>
      <c r="BU71" s="24">
        <f t="shared" ref="BU71:BU87" si="178">BR71*AV71</f>
        <v>0</v>
      </c>
      <c r="BV71" s="24">
        <v>0</v>
      </c>
      <c r="BW71" s="24">
        <v>0</v>
      </c>
      <c r="BX71" s="24">
        <v>0</v>
      </c>
      <c r="BY71" s="29">
        <v>0</v>
      </c>
      <c r="BZ71" s="29">
        <v>0</v>
      </c>
      <c r="CA71" s="30">
        <f t="shared" ref="CA71:CA87" si="179">BY71/305+BZ71</f>
        <v>0</v>
      </c>
      <c r="CB71" s="30">
        <f t="shared" si="171"/>
        <v>0</v>
      </c>
      <c r="CC71" s="30">
        <f t="shared" ref="CC71:CC87" si="180">CA71-AN71</f>
        <v>0</v>
      </c>
      <c r="CD71" s="29"/>
      <c r="CE71" s="24"/>
      <c r="CF71" s="24"/>
      <c r="CG71" s="24"/>
      <c r="CH71" s="24"/>
      <c r="CI71" s="24"/>
      <c r="CJ71" s="24"/>
      <c r="CK71" s="24"/>
      <c r="CL71" s="24"/>
      <c r="CM71" s="24"/>
      <c r="CN71" s="24">
        <f t="shared" ref="CN71:CN87" si="181">AW71-CT71</f>
        <v>7271879.2800000012</v>
      </c>
      <c r="CO71" s="24">
        <f t="shared" ref="CO71:CO87" si="182">AX71-CU71</f>
        <v>22695.699999999997</v>
      </c>
      <c r="CP71" s="24">
        <f t="shared" ref="CP71:CP87" si="183">AY71-CV71</f>
        <v>45818.399999999994</v>
      </c>
      <c r="CQ71" s="11">
        <v>10771703.93</v>
      </c>
      <c r="CR71" s="11">
        <v>2170.16</v>
      </c>
      <c r="CS71" s="11">
        <v>37485.839999999997</v>
      </c>
      <c r="CT71" s="11">
        <v>19493460.409999996</v>
      </c>
      <c r="CU71" s="11">
        <v>2170.17</v>
      </c>
      <c r="CV71" s="11">
        <v>65463.630000000005</v>
      </c>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v>0</v>
      </c>
      <c r="EB71" s="24">
        <v>0</v>
      </c>
      <c r="EC71" s="24"/>
      <c r="ED71" s="24"/>
      <c r="EE71" s="24"/>
      <c r="EF71" s="24">
        <f t="shared" ref="EF71:EF87" si="184">SUM(FK71:FM71)</f>
        <v>0</v>
      </c>
      <c r="EG71" s="24">
        <f t="shared" ref="EG71:EG87" si="185">IF($Q71="MCA1",AY71*2/3,IF($Q71="MCA2 - GU",AY71*2/3,IF($Q71="MCA2 - TNPL",AY71*2/3,AY71*0.3)))</f>
        <v>33384.608999999997</v>
      </c>
      <c r="EH71" s="24">
        <f t="shared" ref="EH71:EH87" si="186">IFERROR(EM71*EA71,0)</f>
        <v>0</v>
      </c>
      <c r="EI71" s="24">
        <f t="shared" ref="EI71:EI87" si="187">IF($Q71="MCA1",CP71*2/3,IF($Q71="MCA2 - GU",CP71*2/3,IF($Q71="MCA2 - TNPL",CP71*2/3,CP71*0.3)))</f>
        <v>13745.519999999999</v>
      </c>
      <c r="EJ71" s="24">
        <f t="shared" ref="EJ71:EJ87" si="188">IF(Q71="MCA1",BT71*2/3,IF(Q71="MCA2 - GU",BT71*2/3,IF(Q71="MCA2 - TNPL",BT71*2/3,BT71*0.3)))</f>
        <v>0</v>
      </c>
      <c r="EK71" s="12">
        <v>0</v>
      </c>
      <c r="EL71" s="12">
        <v>0</v>
      </c>
      <c r="EM71" s="12">
        <v>0</v>
      </c>
      <c r="EN71" s="12">
        <v>0</v>
      </c>
      <c r="EO71" s="12">
        <v>0</v>
      </c>
      <c r="EP71" s="12">
        <v>0</v>
      </c>
      <c r="EQ71" s="12">
        <v>0</v>
      </c>
      <c r="ER71" s="12">
        <v>0</v>
      </c>
      <c r="ES71" s="12">
        <v>0</v>
      </c>
      <c r="ET71" s="12">
        <v>0</v>
      </c>
      <c r="EU71" s="12">
        <v>0</v>
      </c>
      <c r="EV71" s="12">
        <v>1</v>
      </c>
      <c r="EW71" s="12">
        <f t="shared" ref="EW71:EW87" si="189">SUM(EK71:EM71)</f>
        <v>0</v>
      </c>
      <c r="EX71" s="12">
        <f t="shared" ref="EX71:EX87" si="190">SUM(EK71:EV71)</f>
        <v>1</v>
      </c>
      <c r="EY71" s="11">
        <v>0</v>
      </c>
      <c r="EZ71" s="11">
        <v>0</v>
      </c>
      <c r="FA71" s="11">
        <v>0</v>
      </c>
      <c r="FB71" s="11">
        <v>0</v>
      </c>
      <c r="FC71" s="11">
        <v>0</v>
      </c>
      <c r="FD71" s="11">
        <v>0</v>
      </c>
      <c r="FE71" s="11">
        <v>0</v>
      </c>
      <c r="FF71" s="11">
        <v>0</v>
      </c>
      <c r="FG71" s="11">
        <v>0</v>
      </c>
      <c r="FH71" s="11">
        <v>0</v>
      </c>
      <c r="FI71" s="11">
        <v>0</v>
      </c>
      <c r="FJ71" s="11">
        <v>0</v>
      </c>
      <c r="FK71" s="13">
        <v>0</v>
      </c>
      <c r="FL71" s="13">
        <v>0</v>
      </c>
      <c r="FM71" s="13">
        <v>0</v>
      </c>
      <c r="FN71" s="13">
        <v>0</v>
      </c>
      <c r="FO71" s="13">
        <v>0</v>
      </c>
      <c r="FP71" s="13">
        <v>0</v>
      </c>
      <c r="FQ71" s="13">
        <v>0</v>
      </c>
      <c r="FR71" s="13">
        <v>0</v>
      </c>
      <c r="FS71" s="13">
        <v>0</v>
      </c>
      <c r="FT71" s="13">
        <v>0</v>
      </c>
      <c r="FU71" s="13">
        <v>0</v>
      </c>
      <c r="FV71" s="13">
        <v>0</v>
      </c>
    </row>
    <row r="72" spans="1:178" ht="15" customHeight="1" x14ac:dyDescent="0.25">
      <c r="A72" s="8" t="s">
        <v>85</v>
      </c>
      <c r="B72" s="8" t="s">
        <v>146</v>
      </c>
      <c r="C72" s="34" t="s">
        <v>789</v>
      </c>
      <c r="D72" s="34" t="s">
        <v>789</v>
      </c>
      <c r="E72" s="34" t="s">
        <v>799</v>
      </c>
      <c r="F72" s="8" t="s">
        <v>55</v>
      </c>
      <c r="G72" s="8" t="s">
        <v>56</v>
      </c>
      <c r="H72" s="8" t="s">
        <v>47</v>
      </c>
      <c r="I72" s="8" t="s">
        <v>464</v>
      </c>
      <c r="J72" s="8" t="s">
        <v>265</v>
      </c>
      <c r="K72" s="8" t="s">
        <v>410</v>
      </c>
      <c r="L72" s="8">
        <v>13210</v>
      </c>
      <c r="M72" s="8">
        <v>132</v>
      </c>
      <c r="N72" s="1" t="s">
        <v>48</v>
      </c>
      <c r="O72" s="8" t="s">
        <v>40</v>
      </c>
      <c r="P72" s="8" t="s">
        <v>40</v>
      </c>
      <c r="Q72" s="8" t="s">
        <v>40</v>
      </c>
      <c r="R72" s="8" t="s">
        <v>49</v>
      </c>
      <c r="S72" s="8" t="s">
        <v>51</v>
      </c>
      <c r="T72" s="8" t="s">
        <v>52</v>
      </c>
      <c r="U72" s="8" t="s">
        <v>73</v>
      </c>
      <c r="V72" s="8" t="s">
        <v>54</v>
      </c>
      <c r="W72" s="8" t="s">
        <v>195</v>
      </c>
      <c r="X72" s="8" t="s">
        <v>65</v>
      </c>
      <c r="Y72" s="8" t="s">
        <v>65</v>
      </c>
      <c r="Z72" s="8" t="s">
        <v>79</v>
      </c>
      <c r="AA72" s="8" t="s">
        <v>78</v>
      </c>
      <c r="AB72" s="8" t="s">
        <v>78</v>
      </c>
      <c r="AC72" s="8" t="s">
        <v>78</v>
      </c>
      <c r="AD72" s="8"/>
      <c r="AE72" s="8"/>
      <c r="AF72" s="8"/>
      <c r="AG72" s="9">
        <v>37.970000000000255</v>
      </c>
      <c r="AH72" s="9">
        <v>0</v>
      </c>
      <c r="AI72" s="10">
        <v>0</v>
      </c>
      <c r="AJ72" s="15">
        <v>0</v>
      </c>
      <c r="AK72" s="9">
        <v>0</v>
      </c>
      <c r="AL72" s="9">
        <v>0</v>
      </c>
      <c r="AM72" s="9">
        <v>0</v>
      </c>
      <c r="AN72" s="9">
        <v>0</v>
      </c>
      <c r="AO72" s="8" t="s">
        <v>78</v>
      </c>
      <c r="AP72" s="11">
        <v>0</v>
      </c>
      <c r="AQ72" s="11">
        <v>0</v>
      </c>
      <c r="AR72" s="11">
        <v>0</v>
      </c>
      <c r="AS72" s="8" t="s">
        <v>78</v>
      </c>
      <c r="AT72" s="11">
        <v>0</v>
      </c>
      <c r="AU72" s="11">
        <v>0</v>
      </c>
      <c r="AV72" s="11">
        <v>0</v>
      </c>
      <c r="AW72" s="11">
        <v>0</v>
      </c>
      <c r="AX72" s="11">
        <v>0</v>
      </c>
      <c r="AY72" s="11">
        <v>0</v>
      </c>
      <c r="AZ72" s="11">
        <v>0</v>
      </c>
      <c r="BA72" s="11">
        <f t="shared" si="172"/>
        <v>0</v>
      </c>
      <c r="BB72" s="11">
        <v>0</v>
      </c>
      <c r="BC72" s="11">
        <v>0</v>
      </c>
      <c r="BD72" s="11">
        <f t="shared" si="173"/>
        <v>0</v>
      </c>
      <c r="BE72" s="12">
        <v>0</v>
      </c>
      <c r="BF72" s="12">
        <v>0</v>
      </c>
      <c r="BG72" s="12">
        <v>0</v>
      </c>
      <c r="BH72" s="12">
        <v>0</v>
      </c>
      <c r="BI72" s="12">
        <v>0</v>
      </c>
      <c r="BJ72" s="12">
        <v>0</v>
      </c>
      <c r="BK72" s="12">
        <v>0</v>
      </c>
      <c r="BL72" s="12">
        <v>0</v>
      </c>
      <c r="BM72" s="12">
        <v>0</v>
      </c>
      <c r="BN72" s="12">
        <v>0</v>
      </c>
      <c r="BO72" s="12">
        <v>0</v>
      </c>
      <c r="BP72" s="12">
        <v>1</v>
      </c>
      <c r="BQ72" s="23">
        <f t="shared" si="174"/>
        <v>1</v>
      </c>
      <c r="BR72" s="23">
        <f t="shared" si="175"/>
        <v>0</v>
      </c>
      <c r="BS72" s="24">
        <f t="shared" si="176"/>
        <v>0</v>
      </c>
      <c r="BT72" s="24">
        <f t="shared" si="177"/>
        <v>0</v>
      </c>
      <c r="BU72" s="24">
        <f t="shared" si="178"/>
        <v>0</v>
      </c>
      <c r="BV72" s="24">
        <v>0</v>
      </c>
      <c r="BW72" s="24">
        <v>0</v>
      </c>
      <c r="BX72" s="24">
        <v>0</v>
      </c>
      <c r="BY72" s="29">
        <v>0</v>
      </c>
      <c r="BZ72" s="29">
        <v>0</v>
      </c>
      <c r="CA72" s="30">
        <f t="shared" si="179"/>
        <v>0</v>
      </c>
      <c r="CB72" s="30">
        <f t="shared" ref="CB72:CB77" si="191">CA72-BX72</f>
        <v>0</v>
      </c>
      <c r="CC72" s="30">
        <f t="shared" si="180"/>
        <v>0</v>
      </c>
      <c r="CD72" s="29"/>
      <c r="CE72" s="24"/>
      <c r="CF72" s="24"/>
      <c r="CG72" s="24"/>
      <c r="CH72" s="24"/>
      <c r="CI72" s="24"/>
      <c r="CJ72" s="24"/>
      <c r="CK72" s="24"/>
      <c r="CL72" s="24"/>
      <c r="CM72" s="24"/>
      <c r="CN72" s="24">
        <f t="shared" si="181"/>
        <v>0</v>
      </c>
      <c r="CO72" s="24">
        <f t="shared" si="182"/>
        <v>0</v>
      </c>
      <c r="CP72" s="24">
        <f t="shared" si="183"/>
        <v>0</v>
      </c>
      <c r="CQ72" s="11">
        <v>0</v>
      </c>
      <c r="CR72" s="11">
        <v>0</v>
      </c>
      <c r="CS72" s="11">
        <v>0</v>
      </c>
      <c r="CT72" s="11">
        <v>0</v>
      </c>
      <c r="CU72" s="11">
        <v>0</v>
      </c>
      <c r="CV72" s="11">
        <v>0</v>
      </c>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v>0</v>
      </c>
      <c r="EB72" s="24">
        <v>0</v>
      </c>
      <c r="EC72" s="24"/>
      <c r="ED72" s="24"/>
      <c r="EE72" s="24"/>
      <c r="EF72" s="24">
        <f t="shared" si="184"/>
        <v>0</v>
      </c>
      <c r="EG72" s="24">
        <f t="shared" si="185"/>
        <v>0</v>
      </c>
      <c r="EH72" s="24">
        <f t="shared" si="186"/>
        <v>0</v>
      </c>
      <c r="EI72" s="24">
        <f t="shared" si="187"/>
        <v>0</v>
      </c>
      <c r="EJ72" s="24">
        <f t="shared" si="188"/>
        <v>0</v>
      </c>
      <c r="EK72" s="12">
        <v>0</v>
      </c>
      <c r="EL72" s="12">
        <v>0</v>
      </c>
      <c r="EM72" s="12">
        <v>0</v>
      </c>
      <c r="EN72" s="12">
        <v>0</v>
      </c>
      <c r="EO72" s="12">
        <v>0</v>
      </c>
      <c r="EP72" s="12">
        <v>0</v>
      </c>
      <c r="EQ72" s="12">
        <v>0</v>
      </c>
      <c r="ER72" s="12">
        <v>0</v>
      </c>
      <c r="ES72" s="12">
        <v>0</v>
      </c>
      <c r="ET72" s="12">
        <v>0</v>
      </c>
      <c r="EU72" s="12">
        <v>0</v>
      </c>
      <c r="EV72" s="12">
        <v>1</v>
      </c>
      <c r="EW72" s="12">
        <f t="shared" si="189"/>
        <v>0</v>
      </c>
      <c r="EX72" s="12">
        <f t="shared" si="190"/>
        <v>1</v>
      </c>
      <c r="EY72" s="11">
        <v>0</v>
      </c>
      <c r="EZ72" s="11">
        <v>0</v>
      </c>
      <c r="FA72" s="11">
        <v>0</v>
      </c>
      <c r="FB72" s="11">
        <v>0</v>
      </c>
      <c r="FC72" s="11">
        <v>0</v>
      </c>
      <c r="FD72" s="11">
        <v>0</v>
      </c>
      <c r="FE72" s="11">
        <v>0</v>
      </c>
      <c r="FF72" s="11">
        <v>0</v>
      </c>
      <c r="FG72" s="11">
        <v>0</v>
      </c>
      <c r="FH72" s="11">
        <v>0</v>
      </c>
      <c r="FI72" s="11">
        <v>0</v>
      </c>
      <c r="FJ72" s="11">
        <v>0</v>
      </c>
      <c r="FK72" s="13">
        <v>0</v>
      </c>
      <c r="FL72" s="13">
        <v>0</v>
      </c>
      <c r="FM72" s="13">
        <v>0</v>
      </c>
      <c r="FN72" s="13">
        <v>0</v>
      </c>
      <c r="FO72" s="13">
        <v>0</v>
      </c>
      <c r="FP72" s="13">
        <v>0</v>
      </c>
      <c r="FQ72" s="13">
        <v>0</v>
      </c>
      <c r="FR72" s="13">
        <v>0</v>
      </c>
      <c r="FS72" s="13">
        <v>0</v>
      </c>
      <c r="FT72" s="13">
        <v>0</v>
      </c>
      <c r="FU72" s="13">
        <v>0</v>
      </c>
      <c r="FV72" s="13">
        <v>0</v>
      </c>
    </row>
    <row r="73" spans="1:178" ht="15" customHeight="1" x14ac:dyDescent="0.25">
      <c r="A73" s="8" t="s">
        <v>91</v>
      </c>
      <c r="B73" s="8" t="s">
        <v>673</v>
      </c>
      <c r="C73" s="34" t="s">
        <v>789</v>
      </c>
      <c r="D73" s="34" t="s">
        <v>789</v>
      </c>
      <c r="E73" s="34" t="s">
        <v>799</v>
      </c>
      <c r="F73" s="8" t="s">
        <v>55</v>
      </c>
      <c r="G73" s="8" t="s">
        <v>56</v>
      </c>
      <c r="H73" s="8" t="s">
        <v>47</v>
      </c>
      <c r="I73" s="8" t="s">
        <v>464</v>
      </c>
      <c r="J73" s="8" t="s">
        <v>265</v>
      </c>
      <c r="K73" s="8" t="s">
        <v>410</v>
      </c>
      <c r="L73" s="8">
        <v>13210</v>
      </c>
      <c r="M73" s="8">
        <v>132</v>
      </c>
      <c r="N73" s="1" t="s">
        <v>48</v>
      </c>
      <c r="O73" s="8" t="s">
        <v>40</v>
      </c>
      <c r="P73" s="8" t="s">
        <v>40</v>
      </c>
      <c r="Q73" s="8" t="s">
        <v>40</v>
      </c>
      <c r="R73" s="8" t="s">
        <v>49</v>
      </c>
      <c r="S73" s="8" t="s">
        <v>51</v>
      </c>
      <c r="T73" s="8" t="s">
        <v>52</v>
      </c>
      <c r="U73" s="8" t="s">
        <v>73</v>
      </c>
      <c r="V73" s="8" t="s">
        <v>54</v>
      </c>
      <c r="W73" s="8" t="s">
        <v>195</v>
      </c>
      <c r="X73" s="8" t="s">
        <v>65</v>
      </c>
      <c r="Y73" s="8" t="s">
        <v>65</v>
      </c>
      <c r="Z73" s="8" t="s">
        <v>79</v>
      </c>
      <c r="AA73" s="8" t="s">
        <v>78</v>
      </c>
      <c r="AB73" s="8" t="s">
        <v>78</v>
      </c>
      <c r="AC73" s="8" t="s">
        <v>78</v>
      </c>
      <c r="AD73" s="8"/>
      <c r="AE73" s="8"/>
      <c r="AF73" s="8"/>
      <c r="AG73" s="9">
        <v>0</v>
      </c>
      <c r="AH73" s="9">
        <v>11.17</v>
      </c>
      <c r="AI73" s="10">
        <v>0</v>
      </c>
      <c r="AJ73" s="15">
        <v>0</v>
      </c>
      <c r="AK73" s="9">
        <v>0</v>
      </c>
      <c r="AL73" s="9">
        <v>0</v>
      </c>
      <c r="AM73" s="9">
        <v>0</v>
      </c>
      <c r="AN73" s="9">
        <v>0</v>
      </c>
      <c r="AO73" s="8" t="s">
        <v>78</v>
      </c>
      <c r="AP73" s="11">
        <v>0</v>
      </c>
      <c r="AQ73" s="11">
        <v>0</v>
      </c>
      <c r="AR73" s="11">
        <v>0</v>
      </c>
      <c r="AS73" s="8" t="s">
        <v>78</v>
      </c>
      <c r="AT73" s="11">
        <v>0</v>
      </c>
      <c r="AU73" s="11">
        <v>0</v>
      </c>
      <c r="AV73" s="11">
        <v>0</v>
      </c>
      <c r="AW73" s="11">
        <v>0</v>
      </c>
      <c r="AX73" s="11">
        <v>0</v>
      </c>
      <c r="AY73" s="11">
        <v>0</v>
      </c>
      <c r="AZ73" s="11">
        <v>0</v>
      </c>
      <c r="BA73" s="11">
        <f t="shared" si="172"/>
        <v>0</v>
      </c>
      <c r="BB73" s="11">
        <v>0</v>
      </c>
      <c r="BC73" s="11">
        <v>0</v>
      </c>
      <c r="BD73" s="11">
        <f t="shared" si="173"/>
        <v>0</v>
      </c>
      <c r="BE73" s="12">
        <v>0</v>
      </c>
      <c r="BF73" s="12">
        <v>0</v>
      </c>
      <c r="BG73" s="12">
        <v>0</v>
      </c>
      <c r="BH73" s="12">
        <v>0</v>
      </c>
      <c r="BI73" s="12">
        <v>0</v>
      </c>
      <c r="BJ73" s="12">
        <v>0</v>
      </c>
      <c r="BK73" s="12">
        <v>0</v>
      </c>
      <c r="BL73" s="12">
        <v>0</v>
      </c>
      <c r="BM73" s="12">
        <v>0</v>
      </c>
      <c r="BN73" s="12">
        <v>0</v>
      </c>
      <c r="BO73" s="12">
        <v>0</v>
      </c>
      <c r="BP73" s="12">
        <v>1</v>
      </c>
      <c r="BQ73" s="23">
        <f t="shared" si="174"/>
        <v>1</v>
      </c>
      <c r="BR73" s="23">
        <f t="shared" si="175"/>
        <v>0</v>
      </c>
      <c r="BS73" s="24">
        <f t="shared" si="176"/>
        <v>0</v>
      </c>
      <c r="BT73" s="24">
        <f t="shared" si="177"/>
        <v>0</v>
      </c>
      <c r="BU73" s="24">
        <f t="shared" si="178"/>
        <v>0</v>
      </c>
      <c r="BV73" s="24">
        <v>0</v>
      </c>
      <c r="BW73" s="24">
        <v>0</v>
      </c>
      <c r="BX73" s="24">
        <v>0</v>
      </c>
      <c r="BY73" s="29">
        <v>0</v>
      </c>
      <c r="BZ73" s="29">
        <v>0</v>
      </c>
      <c r="CA73" s="30">
        <f t="shared" si="179"/>
        <v>0</v>
      </c>
      <c r="CB73" s="30">
        <f t="shared" si="191"/>
        <v>0</v>
      </c>
      <c r="CC73" s="30">
        <f t="shared" si="180"/>
        <v>0</v>
      </c>
      <c r="CD73" s="29"/>
      <c r="CE73" s="24"/>
      <c r="CF73" s="24"/>
      <c r="CG73" s="24"/>
      <c r="CH73" s="24"/>
      <c r="CI73" s="24"/>
      <c r="CJ73" s="24"/>
      <c r="CK73" s="24"/>
      <c r="CL73" s="24"/>
      <c r="CM73" s="24"/>
      <c r="CN73" s="24">
        <f t="shared" si="181"/>
        <v>0</v>
      </c>
      <c r="CO73" s="24">
        <f t="shared" si="182"/>
        <v>0</v>
      </c>
      <c r="CP73" s="24">
        <f t="shared" si="183"/>
        <v>0</v>
      </c>
      <c r="CQ73" s="11">
        <v>0</v>
      </c>
      <c r="CR73" s="11">
        <v>0</v>
      </c>
      <c r="CS73" s="11">
        <v>0</v>
      </c>
      <c r="CT73" s="11">
        <v>0</v>
      </c>
      <c r="CU73" s="11">
        <v>0</v>
      </c>
      <c r="CV73" s="11">
        <v>0</v>
      </c>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v>0</v>
      </c>
      <c r="EB73" s="24">
        <v>0</v>
      </c>
      <c r="EC73" s="24"/>
      <c r="ED73" s="24"/>
      <c r="EE73" s="24"/>
      <c r="EF73" s="24">
        <f t="shared" si="184"/>
        <v>0</v>
      </c>
      <c r="EG73" s="24">
        <f t="shared" si="185"/>
        <v>0</v>
      </c>
      <c r="EH73" s="24">
        <f t="shared" si="186"/>
        <v>0</v>
      </c>
      <c r="EI73" s="24">
        <f t="shared" si="187"/>
        <v>0</v>
      </c>
      <c r="EJ73" s="24">
        <f t="shared" si="188"/>
        <v>0</v>
      </c>
      <c r="EK73" s="12">
        <v>0</v>
      </c>
      <c r="EL73" s="12">
        <v>0</v>
      </c>
      <c r="EM73" s="12">
        <v>0</v>
      </c>
      <c r="EN73" s="12">
        <v>0</v>
      </c>
      <c r="EO73" s="12">
        <v>0</v>
      </c>
      <c r="EP73" s="12">
        <v>0</v>
      </c>
      <c r="EQ73" s="12">
        <v>0</v>
      </c>
      <c r="ER73" s="12">
        <v>0</v>
      </c>
      <c r="ES73" s="12">
        <v>0</v>
      </c>
      <c r="ET73" s="12">
        <v>0</v>
      </c>
      <c r="EU73" s="12">
        <v>0</v>
      </c>
      <c r="EV73" s="12">
        <v>1</v>
      </c>
      <c r="EW73" s="12">
        <f t="shared" si="189"/>
        <v>0</v>
      </c>
      <c r="EX73" s="12">
        <f t="shared" si="190"/>
        <v>1</v>
      </c>
      <c r="EY73" s="11">
        <v>0</v>
      </c>
      <c r="EZ73" s="11">
        <v>0</v>
      </c>
      <c r="FA73" s="11">
        <v>0</v>
      </c>
      <c r="FB73" s="11">
        <v>0</v>
      </c>
      <c r="FC73" s="11">
        <v>0</v>
      </c>
      <c r="FD73" s="11">
        <v>0</v>
      </c>
      <c r="FE73" s="11">
        <v>0</v>
      </c>
      <c r="FF73" s="11">
        <v>0</v>
      </c>
      <c r="FG73" s="11">
        <v>0</v>
      </c>
      <c r="FH73" s="11">
        <v>0</v>
      </c>
      <c r="FI73" s="11">
        <v>0</v>
      </c>
      <c r="FJ73" s="11">
        <v>0</v>
      </c>
      <c r="FK73" s="13">
        <v>0</v>
      </c>
      <c r="FL73" s="13">
        <v>0</v>
      </c>
      <c r="FM73" s="13">
        <v>0</v>
      </c>
      <c r="FN73" s="13">
        <v>0</v>
      </c>
      <c r="FO73" s="13">
        <v>0</v>
      </c>
      <c r="FP73" s="13">
        <v>0</v>
      </c>
      <c r="FQ73" s="13">
        <v>0</v>
      </c>
      <c r="FR73" s="13">
        <v>0</v>
      </c>
      <c r="FS73" s="13">
        <v>0</v>
      </c>
      <c r="FT73" s="13">
        <v>0</v>
      </c>
      <c r="FU73" s="13">
        <v>0</v>
      </c>
      <c r="FV73" s="13">
        <v>0</v>
      </c>
    </row>
    <row r="74" spans="1:178" ht="15" customHeight="1" x14ac:dyDescent="0.25">
      <c r="A74" s="8" t="s">
        <v>92</v>
      </c>
      <c r="B74" s="8" t="s">
        <v>93</v>
      </c>
      <c r="C74" s="34" t="s">
        <v>789</v>
      </c>
      <c r="D74" s="34" t="s">
        <v>789</v>
      </c>
      <c r="E74" s="34" t="s">
        <v>799</v>
      </c>
      <c r="F74" s="8" t="s">
        <v>55</v>
      </c>
      <c r="G74" s="8" t="s">
        <v>56</v>
      </c>
      <c r="H74" s="8" t="s">
        <v>47</v>
      </c>
      <c r="I74" s="8" t="s">
        <v>464</v>
      </c>
      <c r="J74" s="8" t="s">
        <v>265</v>
      </c>
      <c r="K74" s="8" t="s">
        <v>410</v>
      </c>
      <c r="L74" s="8">
        <v>13210</v>
      </c>
      <c r="M74" s="8">
        <v>132</v>
      </c>
      <c r="N74" s="1" t="s">
        <v>48</v>
      </c>
      <c r="O74" s="8" t="s">
        <v>40</v>
      </c>
      <c r="P74" s="8" t="s">
        <v>40</v>
      </c>
      <c r="Q74" s="8" t="s">
        <v>40</v>
      </c>
      <c r="R74" s="8" t="s">
        <v>49</v>
      </c>
      <c r="S74" s="8" t="s">
        <v>51</v>
      </c>
      <c r="T74" s="8" t="s">
        <v>52</v>
      </c>
      <c r="U74" s="8" t="s">
        <v>73</v>
      </c>
      <c r="V74" s="8" t="s">
        <v>54</v>
      </c>
      <c r="W74" s="8" t="s">
        <v>195</v>
      </c>
      <c r="X74" s="8" t="s">
        <v>65</v>
      </c>
      <c r="Y74" s="8" t="s">
        <v>65</v>
      </c>
      <c r="Z74" s="8" t="s">
        <v>79</v>
      </c>
      <c r="AA74" s="8" t="s">
        <v>78</v>
      </c>
      <c r="AB74" s="8" t="s">
        <v>78</v>
      </c>
      <c r="AC74" s="8" t="s">
        <v>78</v>
      </c>
      <c r="AD74" s="8"/>
      <c r="AE74" s="8"/>
      <c r="AF74" s="8"/>
      <c r="AG74" s="9">
        <v>248.64999999999986</v>
      </c>
      <c r="AH74" s="9">
        <v>0</v>
      </c>
      <c r="AI74" s="10">
        <v>0</v>
      </c>
      <c r="AJ74" s="15">
        <v>0</v>
      </c>
      <c r="AK74" s="9">
        <v>0</v>
      </c>
      <c r="AL74" s="9">
        <v>0</v>
      </c>
      <c r="AM74" s="9">
        <v>0</v>
      </c>
      <c r="AN74" s="9">
        <v>0</v>
      </c>
      <c r="AO74" s="8" t="s">
        <v>78</v>
      </c>
      <c r="AP74" s="11">
        <v>0</v>
      </c>
      <c r="AQ74" s="11">
        <v>0</v>
      </c>
      <c r="AR74" s="11">
        <v>0</v>
      </c>
      <c r="AS74" s="8" t="s">
        <v>78</v>
      </c>
      <c r="AT74" s="11">
        <v>0</v>
      </c>
      <c r="AU74" s="11">
        <v>0</v>
      </c>
      <c r="AV74" s="11">
        <v>0</v>
      </c>
      <c r="AW74" s="11">
        <v>0</v>
      </c>
      <c r="AX74" s="11">
        <v>0</v>
      </c>
      <c r="AY74" s="11">
        <v>0</v>
      </c>
      <c r="AZ74" s="11">
        <v>289.18</v>
      </c>
      <c r="BA74" s="11">
        <f t="shared" si="172"/>
        <v>289.18</v>
      </c>
      <c r="BB74" s="11">
        <v>0</v>
      </c>
      <c r="BC74" s="11">
        <v>0</v>
      </c>
      <c r="BD74" s="11">
        <f t="shared" si="173"/>
        <v>0</v>
      </c>
      <c r="BE74" s="12">
        <v>0</v>
      </c>
      <c r="BF74" s="12">
        <v>0</v>
      </c>
      <c r="BG74" s="12">
        <v>0</v>
      </c>
      <c r="BH74" s="12">
        <v>0</v>
      </c>
      <c r="BI74" s="12">
        <v>0</v>
      </c>
      <c r="BJ74" s="12">
        <v>0</v>
      </c>
      <c r="BK74" s="12">
        <v>0</v>
      </c>
      <c r="BL74" s="12">
        <v>0</v>
      </c>
      <c r="BM74" s="12">
        <v>0</v>
      </c>
      <c r="BN74" s="12">
        <v>0</v>
      </c>
      <c r="BO74" s="12">
        <v>0</v>
      </c>
      <c r="BP74" s="12">
        <v>1</v>
      </c>
      <c r="BQ74" s="23">
        <f t="shared" si="174"/>
        <v>1</v>
      </c>
      <c r="BR74" s="23">
        <f t="shared" si="175"/>
        <v>0</v>
      </c>
      <c r="BS74" s="24">
        <f t="shared" si="176"/>
        <v>0</v>
      </c>
      <c r="BT74" s="24">
        <f t="shared" si="177"/>
        <v>0</v>
      </c>
      <c r="BU74" s="24">
        <f t="shared" si="178"/>
        <v>0</v>
      </c>
      <c r="BV74" s="24">
        <v>0</v>
      </c>
      <c r="BW74" s="24">
        <v>0</v>
      </c>
      <c r="BX74" s="24">
        <v>0</v>
      </c>
      <c r="BY74" s="29">
        <v>0</v>
      </c>
      <c r="BZ74" s="29">
        <v>0</v>
      </c>
      <c r="CA74" s="30">
        <f t="shared" si="179"/>
        <v>0</v>
      </c>
      <c r="CB74" s="30">
        <f t="shared" si="191"/>
        <v>0</v>
      </c>
      <c r="CC74" s="30">
        <f t="shared" si="180"/>
        <v>0</v>
      </c>
      <c r="CD74" s="29"/>
      <c r="CE74" s="24"/>
      <c r="CF74" s="24"/>
      <c r="CG74" s="24"/>
      <c r="CH74" s="24"/>
      <c r="CI74" s="24"/>
      <c r="CJ74" s="24"/>
      <c r="CK74" s="24"/>
      <c r="CL74" s="24"/>
      <c r="CM74" s="24"/>
      <c r="CN74" s="24">
        <f t="shared" si="181"/>
        <v>0</v>
      </c>
      <c r="CO74" s="24">
        <f t="shared" si="182"/>
        <v>0</v>
      </c>
      <c r="CP74" s="24">
        <f t="shared" si="183"/>
        <v>0</v>
      </c>
      <c r="CQ74" s="11">
        <v>0</v>
      </c>
      <c r="CR74" s="11">
        <v>0</v>
      </c>
      <c r="CS74" s="11">
        <v>0</v>
      </c>
      <c r="CT74" s="11">
        <v>0</v>
      </c>
      <c r="CU74" s="11">
        <v>0</v>
      </c>
      <c r="CV74" s="11">
        <v>0</v>
      </c>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v>0</v>
      </c>
      <c r="EB74" s="24">
        <v>0</v>
      </c>
      <c r="EC74" s="24"/>
      <c r="ED74" s="24"/>
      <c r="EE74" s="24"/>
      <c r="EF74" s="24">
        <f t="shared" si="184"/>
        <v>0</v>
      </c>
      <c r="EG74" s="24">
        <f t="shared" si="185"/>
        <v>0</v>
      </c>
      <c r="EH74" s="24">
        <f t="shared" si="186"/>
        <v>0</v>
      </c>
      <c r="EI74" s="24">
        <f t="shared" si="187"/>
        <v>0</v>
      </c>
      <c r="EJ74" s="24">
        <f t="shared" si="188"/>
        <v>0</v>
      </c>
      <c r="EK74" s="12">
        <v>0</v>
      </c>
      <c r="EL74" s="12">
        <v>0</v>
      </c>
      <c r="EM74" s="12">
        <v>0</v>
      </c>
      <c r="EN74" s="12">
        <v>0</v>
      </c>
      <c r="EO74" s="12">
        <v>0</v>
      </c>
      <c r="EP74" s="12">
        <v>0</v>
      </c>
      <c r="EQ74" s="12">
        <v>0</v>
      </c>
      <c r="ER74" s="12">
        <v>0</v>
      </c>
      <c r="ES74" s="12">
        <v>0</v>
      </c>
      <c r="ET74" s="12">
        <v>0</v>
      </c>
      <c r="EU74" s="12">
        <v>0</v>
      </c>
      <c r="EV74" s="12">
        <v>1</v>
      </c>
      <c r="EW74" s="12">
        <f t="shared" si="189"/>
        <v>0</v>
      </c>
      <c r="EX74" s="12">
        <f t="shared" si="190"/>
        <v>1</v>
      </c>
      <c r="EY74" s="11">
        <v>0</v>
      </c>
      <c r="EZ74" s="11">
        <v>0</v>
      </c>
      <c r="FA74" s="11">
        <v>0</v>
      </c>
      <c r="FB74" s="11">
        <v>0</v>
      </c>
      <c r="FC74" s="11">
        <v>0</v>
      </c>
      <c r="FD74" s="11">
        <v>0</v>
      </c>
      <c r="FE74" s="11">
        <v>0</v>
      </c>
      <c r="FF74" s="11">
        <v>0</v>
      </c>
      <c r="FG74" s="11">
        <v>0</v>
      </c>
      <c r="FH74" s="11">
        <v>0</v>
      </c>
      <c r="FI74" s="11">
        <v>0</v>
      </c>
      <c r="FJ74" s="11">
        <v>0</v>
      </c>
      <c r="FK74" s="13">
        <v>0</v>
      </c>
      <c r="FL74" s="13">
        <v>0</v>
      </c>
      <c r="FM74" s="13">
        <v>0</v>
      </c>
      <c r="FN74" s="13">
        <v>0</v>
      </c>
      <c r="FO74" s="13">
        <v>0</v>
      </c>
      <c r="FP74" s="13">
        <v>0</v>
      </c>
      <c r="FQ74" s="13">
        <v>0</v>
      </c>
      <c r="FR74" s="13">
        <v>0</v>
      </c>
      <c r="FS74" s="13">
        <v>0</v>
      </c>
      <c r="FT74" s="13">
        <v>0</v>
      </c>
      <c r="FU74" s="13">
        <v>0</v>
      </c>
      <c r="FV74" s="13">
        <v>0</v>
      </c>
    </row>
    <row r="75" spans="1:178" ht="15" customHeight="1" x14ac:dyDescent="0.25">
      <c r="A75" s="8" t="s">
        <v>95</v>
      </c>
      <c r="B75" s="8" t="s">
        <v>88</v>
      </c>
      <c r="C75" s="34" t="s">
        <v>789</v>
      </c>
      <c r="D75" s="34" t="s">
        <v>789</v>
      </c>
      <c r="E75" s="34" t="s">
        <v>799</v>
      </c>
      <c r="F75" s="8" t="s">
        <v>55</v>
      </c>
      <c r="G75" s="8" t="s">
        <v>56</v>
      </c>
      <c r="H75" s="8" t="s">
        <v>47</v>
      </c>
      <c r="I75" s="8" t="s">
        <v>464</v>
      </c>
      <c r="J75" s="8" t="s">
        <v>265</v>
      </c>
      <c r="K75" s="8" t="s">
        <v>410</v>
      </c>
      <c r="L75" s="8">
        <v>13210</v>
      </c>
      <c r="M75" s="8">
        <v>132</v>
      </c>
      <c r="N75" s="1" t="s">
        <v>48</v>
      </c>
      <c r="O75" s="8" t="s">
        <v>40</v>
      </c>
      <c r="P75" s="8" t="s">
        <v>40</v>
      </c>
      <c r="Q75" s="8" t="s">
        <v>40</v>
      </c>
      <c r="R75" s="8" t="s">
        <v>49</v>
      </c>
      <c r="S75" s="8" t="s">
        <v>51</v>
      </c>
      <c r="T75" s="8" t="s">
        <v>52</v>
      </c>
      <c r="U75" s="8" t="s">
        <v>73</v>
      </c>
      <c r="V75" s="8" t="s">
        <v>54</v>
      </c>
      <c r="W75" s="8" t="s">
        <v>195</v>
      </c>
      <c r="X75" s="8" t="s">
        <v>65</v>
      </c>
      <c r="Y75" s="8" t="s">
        <v>65</v>
      </c>
      <c r="Z75" s="8" t="s">
        <v>79</v>
      </c>
      <c r="AA75" s="8" t="s">
        <v>78</v>
      </c>
      <c r="AB75" s="8" t="s">
        <v>78</v>
      </c>
      <c r="AC75" s="8" t="s">
        <v>78</v>
      </c>
      <c r="AD75" s="8"/>
      <c r="AE75" s="8"/>
      <c r="AF75" s="8"/>
      <c r="AG75" s="9">
        <v>98.719999999999914</v>
      </c>
      <c r="AH75" s="9">
        <v>0</v>
      </c>
      <c r="AI75" s="10">
        <v>0</v>
      </c>
      <c r="AJ75" s="15">
        <v>0</v>
      </c>
      <c r="AK75" s="9">
        <v>0</v>
      </c>
      <c r="AL75" s="9">
        <v>0</v>
      </c>
      <c r="AM75" s="9">
        <v>0</v>
      </c>
      <c r="AN75" s="9">
        <v>0</v>
      </c>
      <c r="AO75" s="8" t="s">
        <v>78</v>
      </c>
      <c r="AP75" s="11">
        <v>0</v>
      </c>
      <c r="AQ75" s="11">
        <v>0</v>
      </c>
      <c r="AR75" s="11">
        <v>0</v>
      </c>
      <c r="AS75" s="8" t="s">
        <v>78</v>
      </c>
      <c r="AT75" s="11">
        <v>0</v>
      </c>
      <c r="AU75" s="11">
        <v>0</v>
      </c>
      <c r="AV75" s="11">
        <v>0</v>
      </c>
      <c r="AW75" s="11">
        <v>0</v>
      </c>
      <c r="AX75" s="11">
        <v>0</v>
      </c>
      <c r="AY75" s="11">
        <v>0</v>
      </c>
      <c r="AZ75" s="11">
        <v>0</v>
      </c>
      <c r="BA75" s="11">
        <f t="shared" si="172"/>
        <v>0</v>
      </c>
      <c r="BB75" s="11">
        <v>0</v>
      </c>
      <c r="BC75" s="11">
        <v>0</v>
      </c>
      <c r="BD75" s="11">
        <f t="shared" si="173"/>
        <v>0</v>
      </c>
      <c r="BE75" s="12">
        <v>0</v>
      </c>
      <c r="BF75" s="12">
        <v>0</v>
      </c>
      <c r="BG75" s="12">
        <v>0</v>
      </c>
      <c r="BH75" s="12">
        <v>0</v>
      </c>
      <c r="BI75" s="12">
        <v>0</v>
      </c>
      <c r="BJ75" s="12">
        <v>0</v>
      </c>
      <c r="BK75" s="12">
        <v>0</v>
      </c>
      <c r="BL75" s="12">
        <v>0</v>
      </c>
      <c r="BM75" s="12">
        <v>0</v>
      </c>
      <c r="BN75" s="12">
        <v>0</v>
      </c>
      <c r="BO75" s="12">
        <v>0</v>
      </c>
      <c r="BP75" s="12">
        <v>1</v>
      </c>
      <c r="BQ75" s="23">
        <f t="shared" si="174"/>
        <v>1</v>
      </c>
      <c r="BR75" s="23">
        <f t="shared" si="175"/>
        <v>0</v>
      </c>
      <c r="BS75" s="24">
        <f t="shared" si="176"/>
        <v>0</v>
      </c>
      <c r="BT75" s="24">
        <f t="shared" si="177"/>
        <v>0</v>
      </c>
      <c r="BU75" s="24">
        <f t="shared" si="178"/>
        <v>0</v>
      </c>
      <c r="BV75" s="24">
        <v>0</v>
      </c>
      <c r="BW75" s="24">
        <v>0</v>
      </c>
      <c r="BX75" s="24">
        <v>0</v>
      </c>
      <c r="BY75" s="29">
        <v>0</v>
      </c>
      <c r="BZ75" s="29">
        <v>0</v>
      </c>
      <c r="CA75" s="30">
        <f t="shared" si="179"/>
        <v>0</v>
      </c>
      <c r="CB75" s="30">
        <f t="shared" si="191"/>
        <v>0</v>
      </c>
      <c r="CC75" s="30">
        <f t="shared" si="180"/>
        <v>0</v>
      </c>
      <c r="CD75" s="29"/>
      <c r="CE75" s="24"/>
      <c r="CF75" s="24"/>
      <c r="CG75" s="24"/>
      <c r="CH75" s="24"/>
      <c r="CI75" s="24"/>
      <c r="CJ75" s="24"/>
      <c r="CK75" s="24"/>
      <c r="CL75" s="24"/>
      <c r="CM75" s="24"/>
      <c r="CN75" s="24">
        <f t="shared" si="181"/>
        <v>0</v>
      </c>
      <c r="CO75" s="24">
        <f t="shared" si="182"/>
        <v>0</v>
      </c>
      <c r="CP75" s="24">
        <f t="shared" si="183"/>
        <v>0</v>
      </c>
      <c r="CQ75" s="11">
        <v>0</v>
      </c>
      <c r="CR75" s="11">
        <v>0</v>
      </c>
      <c r="CS75" s="11">
        <v>0</v>
      </c>
      <c r="CT75" s="11">
        <v>0</v>
      </c>
      <c r="CU75" s="11">
        <v>0</v>
      </c>
      <c r="CV75" s="11">
        <v>0</v>
      </c>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v>0</v>
      </c>
      <c r="EB75" s="24">
        <v>0</v>
      </c>
      <c r="EC75" s="24"/>
      <c r="ED75" s="24"/>
      <c r="EE75" s="24"/>
      <c r="EF75" s="24">
        <f t="shared" si="184"/>
        <v>0</v>
      </c>
      <c r="EG75" s="24">
        <f t="shared" si="185"/>
        <v>0</v>
      </c>
      <c r="EH75" s="24">
        <f t="shared" si="186"/>
        <v>0</v>
      </c>
      <c r="EI75" s="24">
        <f t="shared" si="187"/>
        <v>0</v>
      </c>
      <c r="EJ75" s="24">
        <f t="shared" si="188"/>
        <v>0</v>
      </c>
      <c r="EK75" s="12">
        <v>0</v>
      </c>
      <c r="EL75" s="12">
        <v>0</v>
      </c>
      <c r="EM75" s="12">
        <v>0</v>
      </c>
      <c r="EN75" s="12">
        <v>0</v>
      </c>
      <c r="EO75" s="12">
        <v>0</v>
      </c>
      <c r="EP75" s="12">
        <v>0</v>
      </c>
      <c r="EQ75" s="12">
        <v>0</v>
      </c>
      <c r="ER75" s="12">
        <v>0</v>
      </c>
      <c r="ES75" s="12">
        <v>0</v>
      </c>
      <c r="ET75" s="12">
        <v>0</v>
      </c>
      <c r="EU75" s="12">
        <v>0</v>
      </c>
      <c r="EV75" s="12">
        <v>1</v>
      </c>
      <c r="EW75" s="12">
        <f t="shared" si="189"/>
        <v>0</v>
      </c>
      <c r="EX75" s="12">
        <f t="shared" si="190"/>
        <v>1</v>
      </c>
      <c r="EY75" s="11">
        <v>0</v>
      </c>
      <c r="EZ75" s="11">
        <v>0</v>
      </c>
      <c r="FA75" s="11">
        <v>0</v>
      </c>
      <c r="FB75" s="11">
        <v>0</v>
      </c>
      <c r="FC75" s="11">
        <v>0</v>
      </c>
      <c r="FD75" s="11">
        <v>0</v>
      </c>
      <c r="FE75" s="11">
        <v>0</v>
      </c>
      <c r="FF75" s="11">
        <v>0</v>
      </c>
      <c r="FG75" s="11">
        <v>0</v>
      </c>
      <c r="FH75" s="11">
        <v>0</v>
      </c>
      <c r="FI75" s="11">
        <v>0</v>
      </c>
      <c r="FJ75" s="11">
        <v>0</v>
      </c>
      <c r="FK75" s="13">
        <v>0</v>
      </c>
      <c r="FL75" s="13">
        <v>0</v>
      </c>
      <c r="FM75" s="13">
        <v>0</v>
      </c>
      <c r="FN75" s="13">
        <v>0</v>
      </c>
      <c r="FO75" s="13">
        <v>0</v>
      </c>
      <c r="FP75" s="13">
        <v>0</v>
      </c>
      <c r="FQ75" s="13">
        <v>0</v>
      </c>
      <c r="FR75" s="13">
        <v>0</v>
      </c>
      <c r="FS75" s="13">
        <v>0</v>
      </c>
      <c r="FT75" s="13">
        <v>0</v>
      </c>
      <c r="FU75" s="13">
        <v>0</v>
      </c>
      <c r="FV75" s="13">
        <v>0</v>
      </c>
    </row>
    <row r="76" spans="1:178" ht="15" customHeight="1" x14ac:dyDescent="0.25">
      <c r="A76" s="8" t="s">
        <v>87</v>
      </c>
      <c r="B76" s="8" t="s">
        <v>88</v>
      </c>
      <c r="C76" s="34" t="s">
        <v>789</v>
      </c>
      <c r="D76" s="34" t="s">
        <v>789</v>
      </c>
      <c r="E76" s="34" t="s">
        <v>799</v>
      </c>
      <c r="F76" s="8" t="s">
        <v>55</v>
      </c>
      <c r="G76" s="8" t="s">
        <v>56</v>
      </c>
      <c r="H76" s="8" t="s">
        <v>47</v>
      </c>
      <c r="I76" s="8" t="s">
        <v>464</v>
      </c>
      <c r="J76" s="8" t="s">
        <v>265</v>
      </c>
      <c r="K76" s="8" t="s">
        <v>410</v>
      </c>
      <c r="L76" s="8">
        <v>13210</v>
      </c>
      <c r="M76" s="8">
        <v>132</v>
      </c>
      <c r="N76" s="1" t="s">
        <v>48</v>
      </c>
      <c r="O76" s="8" t="s">
        <v>40</v>
      </c>
      <c r="P76" s="8" t="s">
        <v>40</v>
      </c>
      <c r="Q76" s="8" t="s">
        <v>40</v>
      </c>
      <c r="R76" s="8" t="s">
        <v>49</v>
      </c>
      <c r="S76" s="8" t="s">
        <v>51</v>
      </c>
      <c r="T76" s="8" t="s">
        <v>52</v>
      </c>
      <c r="U76" s="8" t="s">
        <v>73</v>
      </c>
      <c r="V76" s="8" t="s">
        <v>54</v>
      </c>
      <c r="W76" s="8" t="s">
        <v>195</v>
      </c>
      <c r="X76" s="8" t="s">
        <v>65</v>
      </c>
      <c r="Y76" s="8" t="s">
        <v>65</v>
      </c>
      <c r="Z76" s="8" t="s">
        <v>79</v>
      </c>
      <c r="AA76" s="8" t="s">
        <v>78</v>
      </c>
      <c r="AB76" s="8" t="s">
        <v>78</v>
      </c>
      <c r="AC76" s="8" t="s">
        <v>78</v>
      </c>
      <c r="AD76" s="8"/>
      <c r="AE76" s="8"/>
      <c r="AF76" s="8"/>
      <c r="AG76" s="9">
        <v>-7500.6000000000022</v>
      </c>
      <c r="AH76" s="9">
        <v>-60438.680000000015</v>
      </c>
      <c r="AI76" s="10">
        <v>0</v>
      </c>
      <c r="AJ76" s="15">
        <v>0</v>
      </c>
      <c r="AK76" s="9">
        <v>0</v>
      </c>
      <c r="AL76" s="9">
        <v>0</v>
      </c>
      <c r="AM76" s="9">
        <v>0</v>
      </c>
      <c r="AN76" s="9">
        <v>0</v>
      </c>
      <c r="AO76" s="8" t="s">
        <v>78</v>
      </c>
      <c r="AP76" s="11">
        <v>0</v>
      </c>
      <c r="AQ76" s="11">
        <v>0</v>
      </c>
      <c r="AR76" s="11">
        <v>0</v>
      </c>
      <c r="AS76" s="8" t="s">
        <v>78</v>
      </c>
      <c r="AT76" s="11">
        <v>0</v>
      </c>
      <c r="AU76" s="11">
        <v>0</v>
      </c>
      <c r="AV76" s="11">
        <v>0</v>
      </c>
      <c r="AW76" s="11">
        <v>0</v>
      </c>
      <c r="AX76" s="11">
        <v>0</v>
      </c>
      <c r="AY76" s="11">
        <v>0.02</v>
      </c>
      <c r="AZ76" s="11">
        <v>87474.81</v>
      </c>
      <c r="BA76" s="11">
        <f t="shared" si="172"/>
        <v>87474.83</v>
      </c>
      <c r="BB76" s="11">
        <v>11.15</v>
      </c>
      <c r="BC76" s="11">
        <v>0</v>
      </c>
      <c r="BD76" s="11">
        <f t="shared" si="173"/>
        <v>11.15</v>
      </c>
      <c r="BE76" s="12">
        <v>0</v>
      </c>
      <c r="BF76" s="12">
        <v>0</v>
      </c>
      <c r="BG76" s="12">
        <v>0</v>
      </c>
      <c r="BH76" s="12">
        <v>0</v>
      </c>
      <c r="BI76" s="12">
        <v>0</v>
      </c>
      <c r="BJ76" s="12">
        <v>0</v>
      </c>
      <c r="BK76" s="12">
        <v>0</v>
      </c>
      <c r="BL76" s="12">
        <v>0</v>
      </c>
      <c r="BM76" s="12">
        <v>0</v>
      </c>
      <c r="BN76" s="12">
        <v>0</v>
      </c>
      <c r="BO76" s="12">
        <v>0</v>
      </c>
      <c r="BP76" s="12">
        <v>1</v>
      </c>
      <c r="BQ76" s="23">
        <f t="shared" si="174"/>
        <v>1</v>
      </c>
      <c r="BR76" s="23">
        <f t="shared" si="175"/>
        <v>0</v>
      </c>
      <c r="BS76" s="24">
        <f t="shared" si="176"/>
        <v>0</v>
      </c>
      <c r="BT76" s="24">
        <f t="shared" si="177"/>
        <v>0</v>
      </c>
      <c r="BU76" s="24">
        <f t="shared" si="178"/>
        <v>0</v>
      </c>
      <c r="BV76" s="24">
        <v>0</v>
      </c>
      <c r="BW76" s="24">
        <v>0</v>
      </c>
      <c r="BX76" s="24">
        <v>0</v>
      </c>
      <c r="BY76" s="29">
        <v>0</v>
      </c>
      <c r="BZ76" s="29">
        <v>0</v>
      </c>
      <c r="CA76" s="30">
        <f t="shared" si="179"/>
        <v>0</v>
      </c>
      <c r="CB76" s="30">
        <f t="shared" si="191"/>
        <v>0</v>
      </c>
      <c r="CC76" s="30">
        <f t="shared" si="180"/>
        <v>0</v>
      </c>
      <c r="CD76" s="29"/>
      <c r="CE76" s="24"/>
      <c r="CF76" s="24"/>
      <c r="CG76" s="24"/>
      <c r="CH76" s="24"/>
      <c r="CI76" s="24"/>
      <c r="CJ76" s="24"/>
      <c r="CK76" s="24"/>
      <c r="CL76" s="24"/>
      <c r="CM76" s="24"/>
      <c r="CN76" s="24">
        <f t="shared" si="181"/>
        <v>0</v>
      </c>
      <c r="CO76" s="24">
        <f t="shared" si="182"/>
        <v>0</v>
      </c>
      <c r="CP76" s="24">
        <f t="shared" si="183"/>
        <v>0.02</v>
      </c>
      <c r="CQ76" s="11">
        <v>0</v>
      </c>
      <c r="CR76" s="11">
        <v>0</v>
      </c>
      <c r="CS76" s="11">
        <v>0.03</v>
      </c>
      <c r="CT76" s="11">
        <v>0</v>
      </c>
      <c r="CU76" s="11">
        <v>0</v>
      </c>
      <c r="CV76" s="11">
        <v>0</v>
      </c>
      <c r="CW76" s="24"/>
      <c r="CX76" s="24"/>
      <c r="CY76" s="24"/>
      <c r="CZ76" s="24"/>
      <c r="DA76" s="24"/>
      <c r="DB76" s="24"/>
      <c r="DC76" s="24"/>
      <c r="DD76" s="24"/>
      <c r="DE76" s="24"/>
      <c r="DF76" s="24"/>
      <c r="DG76" s="24"/>
      <c r="DH76" s="24"/>
      <c r="DI76" s="24"/>
      <c r="DJ76" s="24"/>
      <c r="DK76" s="24"/>
      <c r="DL76" s="24"/>
      <c r="DM76" s="24"/>
      <c r="DN76" s="24"/>
      <c r="DO76" s="24"/>
      <c r="DP76" s="24"/>
      <c r="DQ76" s="24"/>
      <c r="DR76" s="24"/>
      <c r="DS76" s="24"/>
      <c r="DT76" s="24"/>
      <c r="DU76" s="24"/>
      <c r="DV76" s="24"/>
      <c r="DW76" s="24"/>
      <c r="DX76" s="24"/>
      <c r="DY76" s="24"/>
      <c r="DZ76" s="24"/>
      <c r="EA76" s="24">
        <v>0</v>
      </c>
      <c r="EB76" s="24">
        <v>0</v>
      </c>
      <c r="EC76" s="24"/>
      <c r="ED76" s="24"/>
      <c r="EE76" s="24"/>
      <c r="EF76" s="24">
        <f t="shared" si="184"/>
        <v>0</v>
      </c>
      <c r="EG76" s="24">
        <f t="shared" si="185"/>
        <v>6.0000000000000001E-3</v>
      </c>
      <c r="EH76" s="24">
        <f t="shared" si="186"/>
        <v>0</v>
      </c>
      <c r="EI76" s="24">
        <f t="shared" si="187"/>
        <v>6.0000000000000001E-3</v>
      </c>
      <c r="EJ76" s="24">
        <f t="shared" si="188"/>
        <v>0</v>
      </c>
      <c r="EK76" s="12">
        <v>0</v>
      </c>
      <c r="EL76" s="12">
        <v>0</v>
      </c>
      <c r="EM76" s="12">
        <v>0</v>
      </c>
      <c r="EN76" s="12">
        <v>0</v>
      </c>
      <c r="EO76" s="12">
        <v>0</v>
      </c>
      <c r="EP76" s="12">
        <v>0</v>
      </c>
      <c r="EQ76" s="12">
        <v>0</v>
      </c>
      <c r="ER76" s="12">
        <v>0</v>
      </c>
      <c r="ES76" s="12">
        <v>0</v>
      </c>
      <c r="ET76" s="12">
        <v>0</v>
      </c>
      <c r="EU76" s="12">
        <v>0</v>
      </c>
      <c r="EV76" s="12">
        <v>1</v>
      </c>
      <c r="EW76" s="12">
        <f t="shared" si="189"/>
        <v>0</v>
      </c>
      <c r="EX76" s="12">
        <f t="shared" si="190"/>
        <v>1</v>
      </c>
      <c r="EY76" s="11">
        <v>0</v>
      </c>
      <c r="EZ76" s="11">
        <v>0</v>
      </c>
      <c r="FA76" s="11">
        <v>0</v>
      </c>
      <c r="FB76" s="11">
        <v>0</v>
      </c>
      <c r="FC76" s="11">
        <v>0</v>
      </c>
      <c r="FD76" s="11">
        <v>0</v>
      </c>
      <c r="FE76" s="11">
        <v>0</v>
      </c>
      <c r="FF76" s="11">
        <v>0</v>
      </c>
      <c r="FG76" s="11">
        <v>0</v>
      </c>
      <c r="FH76" s="11">
        <v>0</v>
      </c>
      <c r="FI76" s="11">
        <v>0</v>
      </c>
      <c r="FJ76" s="11">
        <v>0</v>
      </c>
      <c r="FK76" s="13">
        <v>0</v>
      </c>
      <c r="FL76" s="13">
        <v>0</v>
      </c>
      <c r="FM76" s="13">
        <v>0</v>
      </c>
      <c r="FN76" s="13">
        <v>0</v>
      </c>
      <c r="FO76" s="13">
        <v>0</v>
      </c>
      <c r="FP76" s="13">
        <v>0</v>
      </c>
      <c r="FQ76" s="13">
        <v>0</v>
      </c>
      <c r="FR76" s="13">
        <v>0</v>
      </c>
      <c r="FS76" s="13">
        <v>0</v>
      </c>
      <c r="FT76" s="13">
        <v>0</v>
      </c>
      <c r="FU76" s="13">
        <v>0</v>
      </c>
      <c r="FV76" s="13">
        <v>0</v>
      </c>
    </row>
    <row r="77" spans="1:178" ht="15" customHeight="1" x14ac:dyDescent="0.25">
      <c r="A77" s="8" t="s">
        <v>96</v>
      </c>
      <c r="B77" s="8" t="s">
        <v>94</v>
      </c>
      <c r="C77" s="34" t="s">
        <v>789</v>
      </c>
      <c r="D77" s="34" t="s">
        <v>789</v>
      </c>
      <c r="E77" s="34" t="s">
        <v>799</v>
      </c>
      <c r="F77" s="8" t="s">
        <v>55</v>
      </c>
      <c r="G77" s="8" t="s">
        <v>56</v>
      </c>
      <c r="H77" s="8" t="s">
        <v>47</v>
      </c>
      <c r="I77" s="8" t="s">
        <v>464</v>
      </c>
      <c r="J77" s="8" t="s">
        <v>265</v>
      </c>
      <c r="K77" s="8" t="s">
        <v>410</v>
      </c>
      <c r="L77" s="8">
        <v>13210</v>
      </c>
      <c r="M77" s="8">
        <v>132</v>
      </c>
      <c r="N77" s="1" t="s">
        <v>48</v>
      </c>
      <c r="O77" s="8" t="s">
        <v>40</v>
      </c>
      <c r="P77" s="8" t="s">
        <v>40</v>
      </c>
      <c r="Q77" s="8" t="s">
        <v>40</v>
      </c>
      <c r="R77" s="8" t="s">
        <v>49</v>
      </c>
      <c r="S77" s="8" t="s">
        <v>51</v>
      </c>
      <c r="T77" s="8" t="s">
        <v>52</v>
      </c>
      <c r="U77" s="8" t="s">
        <v>73</v>
      </c>
      <c r="V77" s="8" t="s">
        <v>54</v>
      </c>
      <c r="W77" s="8" t="s">
        <v>195</v>
      </c>
      <c r="X77" s="8" t="s">
        <v>65</v>
      </c>
      <c r="Y77" s="8" t="s">
        <v>65</v>
      </c>
      <c r="Z77" s="8" t="s">
        <v>79</v>
      </c>
      <c r="AA77" s="8" t="s">
        <v>78</v>
      </c>
      <c r="AB77" s="8" t="s">
        <v>78</v>
      </c>
      <c r="AC77" s="8" t="s">
        <v>78</v>
      </c>
      <c r="AD77" s="8"/>
      <c r="AE77" s="8"/>
      <c r="AF77" s="8"/>
      <c r="AG77" s="9">
        <v>-146.56</v>
      </c>
      <c r="AH77" s="9">
        <v>-16.649999999999999</v>
      </c>
      <c r="AI77" s="10">
        <v>0</v>
      </c>
      <c r="AJ77" s="15">
        <v>0</v>
      </c>
      <c r="AK77" s="9">
        <v>0</v>
      </c>
      <c r="AL77" s="9">
        <v>0</v>
      </c>
      <c r="AM77" s="9">
        <v>0</v>
      </c>
      <c r="AN77" s="9">
        <v>0</v>
      </c>
      <c r="AO77" s="8" t="s">
        <v>78</v>
      </c>
      <c r="AP77" s="11">
        <v>0</v>
      </c>
      <c r="AQ77" s="11">
        <v>0</v>
      </c>
      <c r="AR77" s="11">
        <v>0</v>
      </c>
      <c r="AS77" s="8" t="s">
        <v>78</v>
      </c>
      <c r="AT77" s="11">
        <v>0</v>
      </c>
      <c r="AU77" s="11">
        <v>0</v>
      </c>
      <c r="AV77" s="11">
        <v>0</v>
      </c>
      <c r="AW77" s="11">
        <v>0</v>
      </c>
      <c r="AX77" s="11">
        <v>0</v>
      </c>
      <c r="AY77" s="11">
        <v>0</v>
      </c>
      <c r="AZ77" s="11">
        <v>0</v>
      </c>
      <c r="BA77" s="11">
        <f t="shared" si="172"/>
        <v>0</v>
      </c>
      <c r="BB77" s="11">
        <v>0</v>
      </c>
      <c r="BC77" s="11">
        <v>0</v>
      </c>
      <c r="BD77" s="11">
        <f t="shared" si="173"/>
        <v>0</v>
      </c>
      <c r="BE77" s="12">
        <v>0</v>
      </c>
      <c r="BF77" s="12">
        <v>0</v>
      </c>
      <c r="BG77" s="12">
        <v>0</v>
      </c>
      <c r="BH77" s="12">
        <v>0</v>
      </c>
      <c r="BI77" s="12">
        <v>0</v>
      </c>
      <c r="BJ77" s="12">
        <v>0</v>
      </c>
      <c r="BK77" s="12">
        <v>0</v>
      </c>
      <c r="BL77" s="12">
        <v>0</v>
      </c>
      <c r="BM77" s="12">
        <v>0</v>
      </c>
      <c r="BN77" s="12">
        <v>0</v>
      </c>
      <c r="BO77" s="12">
        <v>0</v>
      </c>
      <c r="BP77" s="12">
        <v>1</v>
      </c>
      <c r="BQ77" s="23">
        <f t="shared" si="174"/>
        <v>1</v>
      </c>
      <c r="BR77" s="23">
        <f t="shared" si="175"/>
        <v>0</v>
      </c>
      <c r="BS77" s="24">
        <f t="shared" si="176"/>
        <v>0</v>
      </c>
      <c r="BT77" s="24">
        <f t="shared" si="177"/>
        <v>0</v>
      </c>
      <c r="BU77" s="24">
        <f t="shared" si="178"/>
        <v>0</v>
      </c>
      <c r="BV77" s="24">
        <v>0</v>
      </c>
      <c r="BW77" s="24">
        <v>0</v>
      </c>
      <c r="BX77" s="24">
        <v>0</v>
      </c>
      <c r="BY77" s="29">
        <v>0</v>
      </c>
      <c r="BZ77" s="29">
        <v>0</v>
      </c>
      <c r="CA77" s="30">
        <f t="shared" si="179"/>
        <v>0</v>
      </c>
      <c r="CB77" s="30">
        <f t="shared" si="191"/>
        <v>0</v>
      </c>
      <c r="CC77" s="30">
        <f t="shared" si="180"/>
        <v>0</v>
      </c>
      <c r="CD77" s="29"/>
      <c r="CE77" s="24"/>
      <c r="CF77" s="24"/>
      <c r="CG77" s="24"/>
      <c r="CH77" s="24"/>
      <c r="CI77" s="24"/>
      <c r="CJ77" s="24"/>
      <c r="CK77" s="24"/>
      <c r="CL77" s="24"/>
      <c r="CM77" s="24"/>
      <c r="CN77" s="24">
        <f t="shared" si="181"/>
        <v>0</v>
      </c>
      <c r="CO77" s="24">
        <f t="shared" si="182"/>
        <v>0</v>
      </c>
      <c r="CP77" s="24">
        <f t="shared" si="183"/>
        <v>0</v>
      </c>
      <c r="CQ77" s="11">
        <v>0</v>
      </c>
      <c r="CR77" s="11">
        <v>0</v>
      </c>
      <c r="CS77" s="11">
        <v>0</v>
      </c>
      <c r="CT77" s="11">
        <v>0</v>
      </c>
      <c r="CU77" s="11">
        <v>0</v>
      </c>
      <c r="CV77" s="11">
        <v>0</v>
      </c>
      <c r="CW77" s="24"/>
      <c r="CX77" s="24"/>
      <c r="CY77" s="24"/>
      <c r="CZ77" s="24"/>
      <c r="DA77" s="24"/>
      <c r="DB77" s="24"/>
      <c r="DC77" s="24"/>
      <c r="DD77" s="24"/>
      <c r="DE77" s="24"/>
      <c r="DF77" s="24"/>
      <c r="DG77" s="24"/>
      <c r="DH77" s="24"/>
      <c r="DI77" s="24"/>
      <c r="DJ77" s="24"/>
      <c r="DK77" s="24"/>
      <c r="DL77" s="24"/>
      <c r="DM77" s="24"/>
      <c r="DN77" s="24"/>
      <c r="DO77" s="24"/>
      <c r="DP77" s="24"/>
      <c r="DQ77" s="24"/>
      <c r="DR77" s="24"/>
      <c r="DS77" s="24"/>
      <c r="DT77" s="24"/>
      <c r="DU77" s="24"/>
      <c r="DV77" s="24"/>
      <c r="DW77" s="24"/>
      <c r="DX77" s="24"/>
      <c r="DY77" s="24"/>
      <c r="DZ77" s="24"/>
      <c r="EA77" s="24">
        <v>0</v>
      </c>
      <c r="EB77" s="24">
        <v>0</v>
      </c>
      <c r="EC77" s="24"/>
      <c r="ED77" s="24"/>
      <c r="EE77" s="24"/>
      <c r="EF77" s="24">
        <f t="shared" si="184"/>
        <v>0</v>
      </c>
      <c r="EG77" s="24">
        <f t="shared" si="185"/>
        <v>0</v>
      </c>
      <c r="EH77" s="24">
        <f t="shared" si="186"/>
        <v>0</v>
      </c>
      <c r="EI77" s="24">
        <f t="shared" si="187"/>
        <v>0</v>
      </c>
      <c r="EJ77" s="24">
        <f t="shared" si="188"/>
        <v>0</v>
      </c>
      <c r="EK77" s="12">
        <v>0</v>
      </c>
      <c r="EL77" s="12">
        <v>0</v>
      </c>
      <c r="EM77" s="12">
        <v>0</v>
      </c>
      <c r="EN77" s="12">
        <v>0</v>
      </c>
      <c r="EO77" s="12">
        <v>0</v>
      </c>
      <c r="EP77" s="12">
        <v>0</v>
      </c>
      <c r="EQ77" s="12">
        <v>0</v>
      </c>
      <c r="ER77" s="12">
        <v>0</v>
      </c>
      <c r="ES77" s="12">
        <v>0</v>
      </c>
      <c r="ET77" s="12">
        <v>0</v>
      </c>
      <c r="EU77" s="12">
        <v>0</v>
      </c>
      <c r="EV77" s="12">
        <v>1</v>
      </c>
      <c r="EW77" s="12">
        <f t="shared" si="189"/>
        <v>0</v>
      </c>
      <c r="EX77" s="12">
        <f t="shared" si="190"/>
        <v>1</v>
      </c>
      <c r="EY77" s="11">
        <v>0</v>
      </c>
      <c r="EZ77" s="11">
        <v>0</v>
      </c>
      <c r="FA77" s="11">
        <v>0</v>
      </c>
      <c r="FB77" s="11">
        <v>0</v>
      </c>
      <c r="FC77" s="11">
        <v>0</v>
      </c>
      <c r="FD77" s="11">
        <v>0</v>
      </c>
      <c r="FE77" s="11">
        <v>0</v>
      </c>
      <c r="FF77" s="11">
        <v>0</v>
      </c>
      <c r="FG77" s="11">
        <v>0</v>
      </c>
      <c r="FH77" s="11">
        <v>0</v>
      </c>
      <c r="FI77" s="11">
        <v>0</v>
      </c>
      <c r="FJ77" s="11">
        <v>0</v>
      </c>
      <c r="FK77" s="13">
        <v>0</v>
      </c>
      <c r="FL77" s="13">
        <v>0</v>
      </c>
      <c r="FM77" s="13">
        <v>0</v>
      </c>
      <c r="FN77" s="13">
        <v>0</v>
      </c>
      <c r="FO77" s="13">
        <v>0</v>
      </c>
      <c r="FP77" s="13">
        <v>0</v>
      </c>
      <c r="FQ77" s="13">
        <v>0</v>
      </c>
      <c r="FR77" s="13">
        <v>0</v>
      </c>
      <c r="FS77" s="13">
        <v>0</v>
      </c>
      <c r="FT77" s="13">
        <v>0</v>
      </c>
      <c r="FU77" s="13">
        <v>0</v>
      </c>
      <c r="FV77" s="13">
        <v>0</v>
      </c>
    </row>
    <row r="78" spans="1:178" ht="15" customHeight="1" x14ac:dyDescent="0.25">
      <c r="A78" s="8" t="s">
        <v>97</v>
      </c>
      <c r="B78" s="8" t="s">
        <v>88</v>
      </c>
      <c r="C78" s="34" t="s">
        <v>789</v>
      </c>
      <c r="D78" s="34" t="s">
        <v>789</v>
      </c>
      <c r="E78" s="34" t="s">
        <v>799</v>
      </c>
      <c r="F78" s="8" t="s">
        <v>55</v>
      </c>
      <c r="G78" s="8" t="s">
        <v>56</v>
      </c>
      <c r="H78" s="8" t="s">
        <v>47</v>
      </c>
      <c r="I78" s="8" t="s">
        <v>464</v>
      </c>
      <c r="J78" s="8" t="s">
        <v>265</v>
      </c>
      <c r="K78" s="8" t="s">
        <v>410</v>
      </c>
      <c r="L78" s="8">
        <v>13210</v>
      </c>
      <c r="M78" s="8">
        <v>132</v>
      </c>
      <c r="N78" s="1" t="s">
        <v>48</v>
      </c>
      <c r="O78" s="8" t="s">
        <v>40</v>
      </c>
      <c r="P78" s="8" t="s">
        <v>40</v>
      </c>
      <c r="Q78" s="8" t="s">
        <v>40</v>
      </c>
      <c r="R78" s="8" t="s">
        <v>49</v>
      </c>
      <c r="S78" s="8" t="s">
        <v>51</v>
      </c>
      <c r="T78" s="8" t="s">
        <v>52</v>
      </c>
      <c r="U78" s="8" t="s">
        <v>73</v>
      </c>
      <c r="V78" s="8" t="s">
        <v>54</v>
      </c>
      <c r="W78" s="8" t="s">
        <v>195</v>
      </c>
      <c r="X78" s="8" t="s">
        <v>65</v>
      </c>
      <c r="Y78" s="8" t="s">
        <v>65</v>
      </c>
      <c r="Z78" s="8" t="s">
        <v>79</v>
      </c>
      <c r="AA78" s="8" t="s">
        <v>78</v>
      </c>
      <c r="AB78" s="8" t="s">
        <v>78</v>
      </c>
      <c r="AC78" s="8" t="s">
        <v>78</v>
      </c>
      <c r="AD78" s="8"/>
      <c r="AE78" s="8"/>
      <c r="AF78" s="8"/>
      <c r="AG78" s="9">
        <v>-4185.1299999999883</v>
      </c>
      <c r="AH78" s="9">
        <v>-158972.47999999998</v>
      </c>
      <c r="AI78" s="10">
        <v>0</v>
      </c>
      <c r="AJ78" s="15">
        <v>0</v>
      </c>
      <c r="AK78" s="9">
        <v>0</v>
      </c>
      <c r="AL78" s="9">
        <v>0</v>
      </c>
      <c r="AM78" s="9">
        <v>0</v>
      </c>
      <c r="AN78" s="9">
        <v>0</v>
      </c>
      <c r="AO78" s="8" t="s">
        <v>78</v>
      </c>
      <c r="AP78" s="11">
        <v>0</v>
      </c>
      <c r="AQ78" s="11">
        <v>0</v>
      </c>
      <c r="AR78" s="11">
        <v>0</v>
      </c>
      <c r="AS78" s="8" t="s">
        <v>78</v>
      </c>
      <c r="AT78" s="11">
        <v>0</v>
      </c>
      <c r="AU78" s="11">
        <v>0</v>
      </c>
      <c r="AV78" s="11">
        <v>0</v>
      </c>
      <c r="AW78" s="11">
        <v>0</v>
      </c>
      <c r="AX78" s="11">
        <v>0</v>
      </c>
      <c r="AY78" s="11">
        <v>0.02</v>
      </c>
      <c r="AZ78" s="11">
        <v>121223.18000000001</v>
      </c>
      <c r="BA78" s="11">
        <f t="shared" si="172"/>
        <v>121223.20000000001</v>
      </c>
      <c r="BB78" s="11">
        <v>47.889999999999993</v>
      </c>
      <c r="BC78" s="11">
        <v>0</v>
      </c>
      <c r="BD78" s="11">
        <f t="shared" si="173"/>
        <v>47.889999999999993</v>
      </c>
      <c r="BE78" s="12">
        <v>0</v>
      </c>
      <c r="BF78" s="12">
        <v>0</v>
      </c>
      <c r="BG78" s="12">
        <v>0</v>
      </c>
      <c r="BH78" s="12">
        <v>0</v>
      </c>
      <c r="BI78" s="12">
        <v>0</v>
      </c>
      <c r="BJ78" s="12">
        <v>0</v>
      </c>
      <c r="BK78" s="12">
        <v>0</v>
      </c>
      <c r="BL78" s="12">
        <v>0</v>
      </c>
      <c r="BM78" s="12">
        <v>0</v>
      </c>
      <c r="BN78" s="12">
        <v>0</v>
      </c>
      <c r="BO78" s="12">
        <v>0</v>
      </c>
      <c r="BP78" s="12">
        <v>1</v>
      </c>
      <c r="BQ78" s="23">
        <f t="shared" si="174"/>
        <v>1</v>
      </c>
      <c r="BR78" s="23">
        <f t="shared" si="175"/>
        <v>0</v>
      </c>
      <c r="BS78" s="24">
        <f t="shared" si="176"/>
        <v>0</v>
      </c>
      <c r="BT78" s="24">
        <f t="shared" si="177"/>
        <v>0</v>
      </c>
      <c r="BU78" s="24">
        <f t="shared" si="178"/>
        <v>0</v>
      </c>
      <c r="BV78" s="24">
        <v>0</v>
      </c>
      <c r="BW78" s="24">
        <v>0</v>
      </c>
      <c r="BX78" s="24">
        <v>0</v>
      </c>
      <c r="BY78" s="29">
        <v>0</v>
      </c>
      <c r="BZ78" s="29">
        <v>0</v>
      </c>
      <c r="CA78" s="30">
        <f t="shared" si="179"/>
        <v>0</v>
      </c>
      <c r="CB78" s="30">
        <f>CA78-BX78</f>
        <v>0</v>
      </c>
      <c r="CC78" s="30">
        <f t="shared" si="180"/>
        <v>0</v>
      </c>
      <c r="CD78" s="29"/>
      <c r="CE78" s="24"/>
      <c r="CF78" s="24"/>
      <c r="CG78" s="24"/>
      <c r="CH78" s="24"/>
      <c r="CI78" s="24"/>
      <c r="CJ78" s="24"/>
      <c r="CK78" s="24"/>
      <c r="CL78" s="24"/>
      <c r="CM78" s="24"/>
      <c r="CN78" s="24">
        <f t="shared" si="181"/>
        <v>0</v>
      </c>
      <c r="CO78" s="24">
        <f t="shared" si="182"/>
        <v>0</v>
      </c>
      <c r="CP78" s="24">
        <f t="shared" si="183"/>
        <v>0.02</v>
      </c>
      <c r="CQ78" s="11">
        <v>0</v>
      </c>
      <c r="CR78" s="11">
        <v>0</v>
      </c>
      <c r="CS78" s="11">
        <v>0.03</v>
      </c>
      <c r="CT78" s="11">
        <v>0</v>
      </c>
      <c r="CU78" s="11">
        <v>0</v>
      </c>
      <c r="CV78" s="11">
        <v>0</v>
      </c>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v>0</v>
      </c>
      <c r="EB78" s="24">
        <v>0</v>
      </c>
      <c r="EC78" s="24"/>
      <c r="ED78" s="24"/>
      <c r="EE78" s="24"/>
      <c r="EF78" s="24">
        <f t="shared" si="184"/>
        <v>0</v>
      </c>
      <c r="EG78" s="24">
        <f t="shared" si="185"/>
        <v>6.0000000000000001E-3</v>
      </c>
      <c r="EH78" s="24">
        <f t="shared" si="186"/>
        <v>0</v>
      </c>
      <c r="EI78" s="24">
        <f t="shared" si="187"/>
        <v>6.0000000000000001E-3</v>
      </c>
      <c r="EJ78" s="24">
        <f t="shared" si="188"/>
        <v>0</v>
      </c>
      <c r="EK78" s="12">
        <v>0</v>
      </c>
      <c r="EL78" s="12">
        <v>0</v>
      </c>
      <c r="EM78" s="12">
        <v>0</v>
      </c>
      <c r="EN78" s="12">
        <v>0</v>
      </c>
      <c r="EO78" s="12">
        <v>0</v>
      </c>
      <c r="EP78" s="12">
        <v>0</v>
      </c>
      <c r="EQ78" s="12">
        <v>0</v>
      </c>
      <c r="ER78" s="12">
        <v>0</v>
      </c>
      <c r="ES78" s="12">
        <v>0</v>
      </c>
      <c r="ET78" s="12">
        <v>0</v>
      </c>
      <c r="EU78" s="12">
        <v>0</v>
      </c>
      <c r="EV78" s="12">
        <v>1</v>
      </c>
      <c r="EW78" s="12">
        <f t="shared" si="189"/>
        <v>0</v>
      </c>
      <c r="EX78" s="12">
        <f t="shared" si="190"/>
        <v>1</v>
      </c>
      <c r="EY78" s="11">
        <v>0</v>
      </c>
      <c r="EZ78" s="11">
        <v>0</v>
      </c>
      <c r="FA78" s="11">
        <v>0</v>
      </c>
      <c r="FB78" s="11">
        <v>0</v>
      </c>
      <c r="FC78" s="11">
        <v>0</v>
      </c>
      <c r="FD78" s="11">
        <v>0</v>
      </c>
      <c r="FE78" s="11">
        <v>0</v>
      </c>
      <c r="FF78" s="11">
        <v>0</v>
      </c>
      <c r="FG78" s="11">
        <v>0</v>
      </c>
      <c r="FH78" s="11">
        <v>0</v>
      </c>
      <c r="FI78" s="11">
        <v>0</v>
      </c>
      <c r="FJ78" s="11">
        <v>0</v>
      </c>
      <c r="FK78" s="13">
        <v>0</v>
      </c>
      <c r="FL78" s="13">
        <v>0</v>
      </c>
      <c r="FM78" s="13">
        <v>0</v>
      </c>
      <c r="FN78" s="13">
        <v>0</v>
      </c>
      <c r="FO78" s="13">
        <v>0</v>
      </c>
      <c r="FP78" s="13">
        <v>0</v>
      </c>
      <c r="FQ78" s="13">
        <v>0</v>
      </c>
      <c r="FR78" s="13">
        <v>0</v>
      </c>
      <c r="FS78" s="13">
        <v>0</v>
      </c>
      <c r="FT78" s="13">
        <v>0</v>
      </c>
      <c r="FU78" s="13">
        <v>0</v>
      </c>
      <c r="FV78" s="13">
        <v>0</v>
      </c>
    </row>
    <row r="79" spans="1:178" ht="15" customHeight="1" x14ac:dyDescent="0.25">
      <c r="A79" s="8" t="s">
        <v>98</v>
      </c>
      <c r="B79" s="8" t="s">
        <v>99</v>
      </c>
      <c r="C79" s="34" t="s">
        <v>789</v>
      </c>
      <c r="D79" s="34" t="s">
        <v>789</v>
      </c>
      <c r="E79" s="34" t="s">
        <v>799</v>
      </c>
      <c r="F79" s="8" t="s">
        <v>55</v>
      </c>
      <c r="G79" s="8" t="s">
        <v>56</v>
      </c>
      <c r="H79" s="8" t="s">
        <v>47</v>
      </c>
      <c r="I79" s="8" t="s">
        <v>464</v>
      </c>
      <c r="J79" s="8" t="s">
        <v>265</v>
      </c>
      <c r="K79" s="8" t="s">
        <v>410</v>
      </c>
      <c r="L79" s="8">
        <v>13210</v>
      </c>
      <c r="M79" s="8">
        <v>132</v>
      </c>
      <c r="N79" s="1" t="s">
        <v>48</v>
      </c>
      <c r="O79" s="8" t="s">
        <v>40</v>
      </c>
      <c r="P79" s="8" t="s">
        <v>40</v>
      </c>
      <c r="Q79" s="8" t="s">
        <v>40</v>
      </c>
      <c r="R79" s="8" t="s">
        <v>49</v>
      </c>
      <c r="S79" s="8" t="s">
        <v>51</v>
      </c>
      <c r="T79" s="8" t="s">
        <v>52</v>
      </c>
      <c r="U79" s="8" t="s">
        <v>73</v>
      </c>
      <c r="V79" s="8" t="s">
        <v>54</v>
      </c>
      <c r="W79" s="8" t="s">
        <v>195</v>
      </c>
      <c r="X79" s="8" t="s">
        <v>65</v>
      </c>
      <c r="Y79" s="8" t="s">
        <v>65</v>
      </c>
      <c r="Z79" s="8" t="s">
        <v>79</v>
      </c>
      <c r="AA79" s="8" t="s">
        <v>78</v>
      </c>
      <c r="AB79" s="8" t="s">
        <v>78</v>
      </c>
      <c r="AC79" s="8" t="s">
        <v>78</v>
      </c>
      <c r="AD79" s="8"/>
      <c r="AE79" s="8"/>
      <c r="AF79" s="8"/>
      <c r="AG79" s="9">
        <v>-11512.180000000004</v>
      </c>
      <c r="AH79" s="9">
        <v>-5116.82</v>
      </c>
      <c r="AI79" s="10">
        <v>0</v>
      </c>
      <c r="AJ79" s="15">
        <v>0</v>
      </c>
      <c r="AK79" s="9">
        <v>0</v>
      </c>
      <c r="AL79" s="9">
        <v>0</v>
      </c>
      <c r="AM79" s="9">
        <v>0</v>
      </c>
      <c r="AN79" s="9">
        <v>0</v>
      </c>
      <c r="AO79" s="8" t="s">
        <v>78</v>
      </c>
      <c r="AP79" s="11">
        <v>0</v>
      </c>
      <c r="AQ79" s="11">
        <v>0</v>
      </c>
      <c r="AR79" s="11">
        <v>0</v>
      </c>
      <c r="AS79" s="8" t="s">
        <v>78</v>
      </c>
      <c r="AT79" s="11">
        <v>0</v>
      </c>
      <c r="AU79" s="11">
        <v>0</v>
      </c>
      <c r="AV79" s="11">
        <v>0</v>
      </c>
      <c r="AW79" s="11">
        <v>0</v>
      </c>
      <c r="AX79" s="11">
        <v>0</v>
      </c>
      <c r="AY79" s="11">
        <v>0</v>
      </c>
      <c r="AZ79" s="11">
        <v>0</v>
      </c>
      <c r="BA79" s="11">
        <f t="shared" si="172"/>
        <v>0</v>
      </c>
      <c r="BB79" s="11">
        <v>0</v>
      </c>
      <c r="BC79" s="11">
        <v>0</v>
      </c>
      <c r="BD79" s="11">
        <f t="shared" si="173"/>
        <v>0</v>
      </c>
      <c r="BE79" s="12">
        <v>0</v>
      </c>
      <c r="BF79" s="12">
        <v>0</v>
      </c>
      <c r="BG79" s="12">
        <v>0</v>
      </c>
      <c r="BH79" s="12">
        <v>0</v>
      </c>
      <c r="BI79" s="12">
        <v>0</v>
      </c>
      <c r="BJ79" s="12">
        <v>0</v>
      </c>
      <c r="BK79" s="12">
        <v>0</v>
      </c>
      <c r="BL79" s="12">
        <v>0</v>
      </c>
      <c r="BM79" s="12">
        <v>0</v>
      </c>
      <c r="BN79" s="12">
        <v>0</v>
      </c>
      <c r="BO79" s="12">
        <v>0</v>
      </c>
      <c r="BP79" s="12">
        <v>1</v>
      </c>
      <c r="BQ79" s="23">
        <f t="shared" si="174"/>
        <v>1</v>
      </c>
      <c r="BR79" s="23">
        <f t="shared" si="175"/>
        <v>0</v>
      </c>
      <c r="BS79" s="24">
        <f t="shared" si="176"/>
        <v>0</v>
      </c>
      <c r="BT79" s="24">
        <f t="shared" si="177"/>
        <v>0</v>
      </c>
      <c r="BU79" s="24">
        <f t="shared" si="178"/>
        <v>0</v>
      </c>
      <c r="BV79" s="24">
        <v>0</v>
      </c>
      <c r="BW79" s="24">
        <v>0</v>
      </c>
      <c r="BX79" s="24">
        <v>0</v>
      </c>
      <c r="BY79" s="29">
        <v>0</v>
      </c>
      <c r="BZ79" s="29">
        <v>0</v>
      </c>
      <c r="CA79" s="30">
        <f t="shared" si="179"/>
        <v>0</v>
      </c>
      <c r="CB79" s="30">
        <f t="shared" ref="CB79:CB85" si="192">CA79-BX79</f>
        <v>0</v>
      </c>
      <c r="CC79" s="30">
        <f t="shared" si="180"/>
        <v>0</v>
      </c>
      <c r="CD79" s="29"/>
      <c r="CE79" s="24"/>
      <c r="CF79" s="24"/>
      <c r="CG79" s="24"/>
      <c r="CH79" s="24"/>
      <c r="CI79" s="24"/>
      <c r="CJ79" s="24"/>
      <c r="CK79" s="24"/>
      <c r="CL79" s="24"/>
      <c r="CM79" s="24"/>
      <c r="CN79" s="24">
        <f t="shared" si="181"/>
        <v>0</v>
      </c>
      <c r="CO79" s="24">
        <f t="shared" si="182"/>
        <v>0</v>
      </c>
      <c r="CP79" s="24">
        <f t="shared" si="183"/>
        <v>0</v>
      </c>
      <c r="CQ79" s="11">
        <v>0</v>
      </c>
      <c r="CR79" s="11">
        <v>0</v>
      </c>
      <c r="CS79" s="11">
        <v>0</v>
      </c>
      <c r="CT79" s="11">
        <v>0</v>
      </c>
      <c r="CU79" s="11">
        <v>0</v>
      </c>
      <c r="CV79" s="11">
        <v>0</v>
      </c>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v>0</v>
      </c>
      <c r="EB79" s="24">
        <v>0</v>
      </c>
      <c r="EC79" s="24"/>
      <c r="ED79" s="24"/>
      <c r="EE79" s="24"/>
      <c r="EF79" s="24">
        <f t="shared" si="184"/>
        <v>0</v>
      </c>
      <c r="EG79" s="24">
        <f t="shared" si="185"/>
        <v>0</v>
      </c>
      <c r="EH79" s="24">
        <f t="shared" si="186"/>
        <v>0</v>
      </c>
      <c r="EI79" s="24">
        <f t="shared" si="187"/>
        <v>0</v>
      </c>
      <c r="EJ79" s="24">
        <f t="shared" si="188"/>
        <v>0</v>
      </c>
      <c r="EK79" s="12">
        <v>0</v>
      </c>
      <c r="EL79" s="12">
        <v>0</v>
      </c>
      <c r="EM79" s="12">
        <v>0</v>
      </c>
      <c r="EN79" s="12">
        <v>0</v>
      </c>
      <c r="EO79" s="12">
        <v>0</v>
      </c>
      <c r="EP79" s="12">
        <v>0</v>
      </c>
      <c r="EQ79" s="12">
        <v>0</v>
      </c>
      <c r="ER79" s="12">
        <v>0</v>
      </c>
      <c r="ES79" s="12">
        <v>0</v>
      </c>
      <c r="ET79" s="12">
        <v>0</v>
      </c>
      <c r="EU79" s="12">
        <v>0</v>
      </c>
      <c r="EV79" s="12">
        <v>1</v>
      </c>
      <c r="EW79" s="12">
        <f t="shared" si="189"/>
        <v>0</v>
      </c>
      <c r="EX79" s="12">
        <f t="shared" si="190"/>
        <v>1</v>
      </c>
      <c r="EY79" s="11">
        <v>0</v>
      </c>
      <c r="EZ79" s="11">
        <v>0</v>
      </c>
      <c r="FA79" s="11">
        <v>0</v>
      </c>
      <c r="FB79" s="11">
        <v>0</v>
      </c>
      <c r="FC79" s="11">
        <v>0</v>
      </c>
      <c r="FD79" s="11">
        <v>0</v>
      </c>
      <c r="FE79" s="11">
        <v>0</v>
      </c>
      <c r="FF79" s="11">
        <v>0</v>
      </c>
      <c r="FG79" s="11">
        <v>0</v>
      </c>
      <c r="FH79" s="11">
        <v>0</v>
      </c>
      <c r="FI79" s="11">
        <v>0</v>
      </c>
      <c r="FJ79" s="11">
        <v>0</v>
      </c>
      <c r="FK79" s="13">
        <v>0</v>
      </c>
      <c r="FL79" s="13">
        <v>0</v>
      </c>
      <c r="FM79" s="13">
        <v>0</v>
      </c>
      <c r="FN79" s="13">
        <v>0</v>
      </c>
      <c r="FO79" s="13">
        <v>0</v>
      </c>
      <c r="FP79" s="13">
        <v>0</v>
      </c>
      <c r="FQ79" s="13">
        <v>0</v>
      </c>
      <c r="FR79" s="13">
        <v>0</v>
      </c>
      <c r="FS79" s="13">
        <v>0</v>
      </c>
      <c r="FT79" s="13">
        <v>0</v>
      </c>
      <c r="FU79" s="13">
        <v>0</v>
      </c>
      <c r="FV79" s="13">
        <v>0</v>
      </c>
    </row>
    <row r="80" spans="1:178" ht="15" customHeight="1" x14ac:dyDescent="0.25">
      <c r="A80" s="8" t="s">
        <v>86</v>
      </c>
      <c r="B80" s="8" t="s">
        <v>674</v>
      </c>
      <c r="C80" s="34" t="s">
        <v>789</v>
      </c>
      <c r="D80" s="34" t="s">
        <v>789</v>
      </c>
      <c r="E80" s="34" t="s">
        <v>799</v>
      </c>
      <c r="F80" s="8" t="s">
        <v>55</v>
      </c>
      <c r="G80" s="8" t="s">
        <v>56</v>
      </c>
      <c r="H80" s="8" t="s">
        <v>47</v>
      </c>
      <c r="I80" s="8" t="s">
        <v>464</v>
      </c>
      <c r="J80" s="8" t="s">
        <v>265</v>
      </c>
      <c r="K80" s="8" t="s">
        <v>410</v>
      </c>
      <c r="L80" s="8">
        <v>13210</v>
      </c>
      <c r="M80" s="8">
        <v>132</v>
      </c>
      <c r="N80" s="1" t="s">
        <v>48</v>
      </c>
      <c r="O80" s="8" t="s">
        <v>40</v>
      </c>
      <c r="P80" s="8" t="s">
        <v>40</v>
      </c>
      <c r="Q80" s="8" t="s">
        <v>40</v>
      </c>
      <c r="R80" s="8" t="s">
        <v>49</v>
      </c>
      <c r="S80" s="8" t="s">
        <v>51</v>
      </c>
      <c r="T80" s="8" t="s">
        <v>52</v>
      </c>
      <c r="U80" s="8" t="s">
        <v>73</v>
      </c>
      <c r="V80" s="8" t="s">
        <v>54</v>
      </c>
      <c r="W80" s="8" t="s">
        <v>195</v>
      </c>
      <c r="X80" s="8" t="s">
        <v>65</v>
      </c>
      <c r="Y80" s="8" t="s">
        <v>65</v>
      </c>
      <c r="Z80" s="8" t="s">
        <v>79</v>
      </c>
      <c r="AA80" s="8" t="s">
        <v>78</v>
      </c>
      <c r="AB80" s="8" t="s">
        <v>78</v>
      </c>
      <c r="AC80" s="8" t="s">
        <v>78</v>
      </c>
      <c r="AD80" s="8"/>
      <c r="AE80" s="8"/>
      <c r="AF80" s="8"/>
      <c r="AG80" s="9">
        <v>1586412.6400000004</v>
      </c>
      <c r="AH80" s="9">
        <v>-636.54999999999984</v>
      </c>
      <c r="AI80" s="10">
        <v>0</v>
      </c>
      <c r="AJ80" s="15">
        <v>0</v>
      </c>
      <c r="AK80" s="9">
        <v>0</v>
      </c>
      <c r="AL80" s="9">
        <v>0</v>
      </c>
      <c r="AM80" s="9">
        <v>0</v>
      </c>
      <c r="AN80" s="9">
        <v>0</v>
      </c>
      <c r="AO80" s="8" t="s">
        <v>78</v>
      </c>
      <c r="AP80" s="11">
        <v>0</v>
      </c>
      <c r="AQ80" s="11">
        <v>0</v>
      </c>
      <c r="AR80" s="11">
        <v>0</v>
      </c>
      <c r="AS80" s="8" t="s">
        <v>78</v>
      </c>
      <c r="AT80" s="11">
        <v>0</v>
      </c>
      <c r="AU80" s="11">
        <v>0</v>
      </c>
      <c r="AV80" s="11">
        <v>0</v>
      </c>
      <c r="AW80" s="11">
        <v>46000</v>
      </c>
      <c r="AX80" s="11">
        <v>0</v>
      </c>
      <c r="AY80" s="11">
        <v>146.15</v>
      </c>
      <c r="AZ80" s="11">
        <v>0</v>
      </c>
      <c r="BA80" s="11">
        <f t="shared" si="172"/>
        <v>146.15</v>
      </c>
      <c r="BB80" s="11">
        <v>0</v>
      </c>
      <c r="BC80" s="11">
        <v>0</v>
      </c>
      <c r="BD80" s="11">
        <f t="shared" si="173"/>
        <v>0</v>
      </c>
      <c r="BE80" s="12">
        <v>0</v>
      </c>
      <c r="BF80" s="12">
        <v>0</v>
      </c>
      <c r="BG80" s="12">
        <v>0</v>
      </c>
      <c r="BH80" s="12">
        <v>0</v>
      </c>
      <c r="BI80" s="12">
        <v>0</v>
      </c>
      <c r="BJ80" s="12">
        <v>0</v>
      </c>
      <c r="BK80" s="12">
        <v>0</v>
      </c>
      <c r="BL80" s="12">
        <v>0</v>
      </c>
      <c r="BM80" s="12">
        <v>0</v>
      </c>
      <c r="BN80" s="12">
        <v>0</v>
      </c>
      <c r="BO80" s="12">
        <v>0</v>
      </c>
      <c r="BP80" s="12">
        <v>1</v>
      </c>
      <c r="BQ80" s="23">
        <f t="shared" si="174"/>
        <v>1</v>
      </c>
      <c r="BR80" s="23">
        <f t="shared" si="175"/>
        <v>0</v>
      </c>
      <c r="BS80" s="24">
        <f t="shared" si="176"/>
        <v>0</v>
      </c>
      <c r="BT80" s="24">
        <f t="shared" si="177"/>
        <v>0</v>
      </c>
      <c r="BU80" s="24">
        <f t="shared" si="178"/>
        <v>0</v>
      </c>
      <c r="BV80" s="24">
        <v>0</v>
      </c>
      <c r="BW80" s="24">
        <v>0</v>
      </c>
      <c r="BX80" s="24">
        <v>0</v>
      </c>
      <c r="BY80" s="29">
        <v>0</v>
      </c>
      <c r="BZ80" s="29">
        <v>0</v>
      </c>
      <c r="CA80" s="30">
        <f t="shared" si="179"/>
        <v>0</v>
      </c>
      <c r="CB80" s="30">
        <f t="shared" si="192"/>
        <v>0</v>
      </c>
      <c r="CC80" s="30">
        <f t="shared" si="180"/>
        <v>0</v>
      </c>
      <c r="CD80" s="29"/>
      <c r="CE80" s="24"/>
      <c r="CF80" s="24"/>
      <c r="CG80" s="24"/>
      <c r="CH80" s="24"/>
      <c r="CI80" s="24"/>
      <c r="CJ80" s="24"/>
      <c r="CK80" s="24"/>
      <c r="CL80" s="24"/>
      <c r="CM80" s="24"/>
      <c r="CN80" s="24">
        <f t="shared" si="181"/>
        <v>0</v>
      </c>
      <c r="CO80" s="24">
        <f t="shared" si="182"/>
        <v>0</v>
      </c>
      <c r="CP80" s="24">
        <f t="shared" si="183"/>
        <v>0</v>
      </c>
      <c r="CQ80" s="11">
        <v>0</v>
      </c>
      <c r="CR80" s="11">
        <v>0</v>
      </c>
      <c r="CS80" s="11">
        <v>0</v>
      </c>
      <c r="CT80" s="11">
        <v>46000</v>
      </c>
      <c r="CU80" s="11">
        <v>0</v>
      </c>
      <c r="CV80" s="11">
        <v>146.15</v>
      </c>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v>0</v>
      </c>
      <c r="EB80" s="24">
        <v>0</v>
      </c>
      <c r="EC80" s="24"/>
      <c r="ED80" s="24"/>
      <c r="EE80" s="24"/>
      <c r="EF80" s="24">
        <f t="shared" si="184"/>
        <v>0</v>
      </c>
      <c r="EG80" s="24">
        <f t="shared" si="185"/>
        <v>43.844999999999999</v>
      </c>
      <c r="EH80" s="24">
        <f t="shared" si="186"/>
        <v>0</v>
      </c>
      <c r="EI80" s="24">
        <f t="shared" si="187"/>
        <v>0</v>
      </c>
      <c r="EJ80" s="24">
        <f t="shared" si="188"/>
        <v>0</v>
      </c>
      <c r="EK80" s="12">
        <v>0</v>
      </c>
      <c r="EL80" s="12">
        <v>0</v>
      </c>
      <c r="EM80" s="12">
        <v>0</v>
      </c>
      <c r="EN80" s="12">
        <v>0</v>
      </c>
      <c r="EO80" s="12">
        <v>0</v>
      </c>
      <c r="EP80" s="12">
        <v>0</v>
      </c>
      <c r="EQ80" s="12">
        <v>0</v>
      </c>
      <c r="ER80" s="12">
        <v>0</v>
      </c>
      <c r="ES80" s="12">
        <v>0</v>
      </c>
      <c r="ET80" s="12">
        <v>0</v>
      </c>
      <c r="EU80" s="12">
        <v>0</v>
      </c>
      <c r="EV80" s="12">
        <v>1</v>
      </c>
      <c r="EW80" s="12">
        <f t="shared" si="189"/>
        <v>0</v>
      </c>
      <c r="EX80" s="12">
        <f t="shared" si="190"/>
        <v>1</v>
      </c>
      <c r="EY80" s="11">
        <v>0</v>
      </c>
      <c r="EZ80" s="11">
        <v>0</v>
      </c>
      <c r="FA80" s="11">
        <v>0</v>
      </c>
      <c r="FB80" s="11">
        <v>0</v>
      </c>
      <c r="FC80" s="11">
        <v>0</v>
      </c>
      <c r="FD80" s="11">
        <v>0</v>
      </c>
      <c r="FE80" s="11">
        <v>0</v>
      </c>
      <c r="FF80" s="11">
        <v>0</v>
      </c>
      <c r="FG80" s="11">
        <v>0</v>
      </c>
      <c r="FH80" s="11">
        <v>0</v>
      </c>
      <c r="FI80" s="11">
        <v>0</v>
      </c>
      <c r="FJ80" s="11">
        <v>0</v>
      </c>
      <c r="FK80" s="13">
        <v>0</v>
      </c>
      <c r="FL80" s="13">
        <v>0</v>
      </c>
      <c r="FM80" s="13">
        <v>0</v>
      </c>
      <c r="FN80" s="13">
        <v>0</v>
      </c>
      <c r="FO80" s="13">
        <v>0</v>
      </c>
      <c r="FP80" s="13">
        <v>0</v>
      </c>
      <c r="FQ80" s="13">
        <v>0</v>
      </c>
      <c r="FR80" s="13">
        <v>0</v>
      </c>
      <c r="FS80" s="13">
        <v>0</v>
      </c>
      <c r="FT80" s="13">
        <v>0</v>
      </c>
      <c r="FU80" s="13">
        <v>0</v>
      </c>
      <c r="FV80" s="13">
        <v>0</v>
      </c>
    </row>
    <row r="81" spans="1:178" ht="15" customHeight="1" x14ac:dyDescent="0.25">
      <c r="A81" s="8" t="s">
        <v>206</v>
      </c>
      <c r="B81" s="8" t="s">
        <v>675</v>
      </c>
      <c r="C81" s="34" t="s">
        <v>789</v>
      </c>
      <c r="D81" s="34" t="s">
        <v>789</v>
      </c>
      <c r="E81" s="34" t="s">
        <v>799</v>
      </c>
      <c r="F81" s="8" t="s">
        <v>55</v>
      </c>
      <c r="G81" s="8" t="s">
        <v>56</v>
      </c>
      <c r="H81" s="8" t="s">
        <v>47</v>
      </c>
      <c r="I81" s="8" t="s">
        <v>464</v>
      </c>
      <c r="J81" s="8" t="s">
        <v>265</v>
      </c>
      <c r="K81" s="8" t="s">
        <v>410</v>
      </c>
      <c r="L81" s="8">
        <v>13210</v>
      </c>
      <c r="M81" s="8">
        <v>132</v>
      </c>
      <c r="N81" s="1" t="s">
        <v>48</v>
      </c>
      <c r="O81" s="8" t="s">
        <v>40</v>
      </c>
      <c r="P81" s="8" t="s">
        <v>40</v>
      </c>
      <c r="Q81" s="8" t="s">
        <v>40</v>
      </c>
      <c r="R81" s="8" t="s">
        <v>49</v>
      </c>
      <c r="S81" s="8" t="s">
        <v>51</v>
      </c>
      <c r="T81" s="8" t="s">
        <v>52</v>
      </c>
      <c r="U81" s="8" t="s">
        <v>73</v>
      </c>
      <c r="V81" s="8" t="s">
        <v>54</v>
      </c>
      <c r="W81" s="8" t="s">
        <v>195</v>
      </c>
      <c r="X81" s="8" t="s">
        <v>65</v>
      </c>
      <c r="Y81" s="8" t="s">
        <v>65</v>
      </c>
      <c r="Z81" s="8" t="s">
        <v>79</v>
      </c>
      <c r="AA81" s="8" t="s">
        <v>78</v>
      </c>
      <c r="AB81" s="8" t="s">
        <v>78</v>
      </c>
      <c r="AC81" s="8" t="s">
        <v>78</v>
      </c>
      <c r="AD81" s="8"/>
      <c r="AE81" s="8"/>
      <c r="AF81" s="8"/>
      <c r="AG81" s="9">
        <v>619793.41000000027</v>
      </c>
      <c r="AH81" s="9">
        <v>31586.990000000005</v>
      </c>
      <c r="AI81" s="10">
        <v>0</v>
      </c>
      <c r="AJ81" s="15">
        <v>0</v>
      </c>
      <c r="AK81" s="9">
        <v>0</v>
      </c>
      <c r="AL81" s="9">
        <v>0</v>
      </c>
      <c r="AM81" s="9">
        <v>0</v>
      </c>
      <c r="AN81" s="9">
        <v>0</v>
      </c>
      <c r="AO81" s="8" t="s">
        <v>78</v>
      </c>
      <c r="AP81" s="11">
        <v>0</v>
      </c>
      <c r="AQ81" s="11">
        <v>0</v>
      </c>
      <c r="AR81" s="11">
        <v>0</v>
      </c>
      <c r="AS81" s="8" t="s">
        <v>78</v>
      </c>
      <c r="AT81" s="11">
        <v>0</v>
      </c>
      <c r="AU81" s="11">
        <v>0</v>
      </c>
      <c r="AV81" s="11">
        <v>0</v>
      </c>
      <c r="AW81" s="11">
        <v>0</v>
      </c>
      <c r="AX81" s="11">
        <v>0</v>
      </c>
      <c r="AY81" s="11">
        <v>0</v>
      </c>
      <c r="AZ81" s="11">
        <v>0</v>
      </c>
      <c r="BA81" s="11">
        <f t="shared" si="172"/>
        <v>0</v>
      </c>
      <c r="BB81" s="11">
        <v>0</v>
      </c>
      <c r="BC81" s="11">
        <v>0</v>
      </c>
      <c r="BD81" s="11">
        <f t="shared" si="173"/>
        <v>0</v>
      </c>
      <c r="BE81" s="12">
        <v>0</v>
      </c>
      <c r="BF81" s="12">
        <v>0</v>
      </c>
      <c r="BG81" s="12">
        <v>0</v>
      </c>
      <c r="BH81" s="12">
        <v>0</v>
      </c>
      <c r="BI81" s="12">
        <v>0</v>
      </c>
      <c r="BJ81" s="12">
        <v>0</v>
      </c>
      <c r="BK81" s="12">
        <v>0</v>
      </c>
      <c r="BL81" s="12">
        <v>0</v>
      </c>
      <c r="BM81" s="12">
        <v>0</v>
      </c>
      <c r="BN81" s="12">
        <v>0</v>
      </c>
      <c r="BO81" s="12">
        <v>0</v>
      </c>
      <c r="BP81" s="12">
        <v>1</v>
      </c>
      <c r="BQ81" s="23">
        <f t="shared" si="174"/>
        <v>1</v>
      </c>
      <c r="BR81" s="23">
        <f t="shared" si="175"/>
        <v>0</v>
      </c>
      <c r="BS81" s="24">
        <f t="shared" si="176"/>
        <v>0</v>
      </c>
      <c r="BT81" s="24">
        <f t="shared" si="177"/>
        <v>0</v>
      </c>
      <c r="BU81" s="24">
        <f t="shared" si="178"/>
        <v>0</v>
      </c>
      <c r="BV81" s="24">
        <v>0</v>
      </c>
      <c r="BW81" s="24">
        <v>0</v>
      </c>
      <c r="BX81" s="24">
        <v>0</v>
      </c>
      <c r="BY81" s="29">
        <v>0</v>
      </c>
      <c r="BZ81" s="29">
        <v>0</v>
      </c>
      <c r="CA81" s="30">
        <f t="shared" si="179"/>
        <v>0</v>
      </c>
      <c r="CB81" s="30">
        <f t="shared" si="192"/>
        <v>0</v>
      </c>
      <c r="CC81" s="30">
        <f t="shared" si="180"/>
        <v>0</v>
      </c>
      <c r="CD81" s="29"/>
      <c r="CE81" s="24"/>
      <c r="CF81" s="24"/>
      <c r="CG81" s="24"/>
      <c r="CH81" s="24"/>
      <c r="CI81" s="24"/>
      <c r="CJ81" s="24"/>
      <c r="CK81" s="24"/>
      <c r="CL81" s="24"/>
      <c r="CM81" s="24"/>
      <c r="CN81" s="24">
        <f t="shared" si="181"/>
        <v>0</v>
      </c>
      <c r="CO81" s="24">
        <f t="shared" si="182"/>
        <v>0</v>
      </c>
      <c r="CP81" s="24">
        <f t="shared" si="183"/>
        <v>0</v>
      </c>
      <c r="CQ81" s="11">
        <v>0</v>
      </c>
      <c r="CR81" s="11">
        <v>0</v>
      </c>
      <c r="CS81" s="11">
        <v>0</v>
      </c>
      <c r="CT81" s="11">
        <v>0</v>
      </c>
      <c r="CU81" s="11">
        <v>0</v>
      </c>
      <c r="CV81" s="11">
        <v>0</v>
      </c>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v>0</v>
      </c>
      <c r="EB81" s="24">
        <v>0</v>
      </c>
      <c r="EC81" s="24"/>
      <c r="ED81" s="24"/>
      <c r="EE81" s="24"/>
      <c r="EF81" s="24">
        <f t="shared" si="184"/>
        <v>0</v>
      </c>
      <c r="EG81" s="24">
        <f t="shared" si="185"/>
        <v>0</v>
      </c>
      <c r="EH81" s="24">
        <f t="shared" si="186"/>
        <v>0</v>
      </c>
      <c r="EI81" s="24">
        <f t="shared" si="187"/>
        <v>0</v>
      </c>
      <c r="EJ81" s="24">
        <f t="shared" si="188"/>
        <v>0</v>
      </c>
      <c r="EK81" s="12">
        <v>0</v>
      </c>
      <c r="EL81" s="12">
        <v>0</v>
      </c>
      <c r="EM81" s="12">
        <v>0</v>
      </c>
      <c r="EN81" s="12">
        <v>0</v>
      </c>
      <c r="EO81" s="12">
        <v>0</v>
      </c>
      <c r="EP81" s="12">
        <v>0</v>
      </c>
      <c r="EQ81" s="12">
        <v>0</v>
      </c>
      <c r="ER81" s="12">
        <v>0</v>
      </c>
      <c r="ES81" s="12">
        <v>0</v>
      </c>
      <c r="ET81" s="12">
        <v>0</v>
      </c>
      <c r="EU81" s="12">
        <v>0</v>
      </c>
      <c r="EV81" s="12">
        <v>1</v>
      </c>
      <c r="EW81" s="12">
        <f t="shared" si="189"/>
        <v>0</v>
      </c>
      <c r="EX81" s="12">
        <f t="shared" si="190"/>
        <v>1</v>
      </c>
      <c r="EY81" s="11">
        <v>0</v>
      </c>
      <c r="EZ81" s="11">
        <v>0</v>
      </c>
      <c r="FA81" s="11">
        <v>0</v>
      </c>
      <c r="FB81" s="11">
        <v>0</v>
      </c>
      <c r="FC81" s="11">
        <v>0</v>
      </c>
      <c r="FD81" s="11">
        <v>0</v>
      </c>
      <c r="FE81" s="11">
        <v>0</v>
      </c>
      <c r="FF81" s="11">
        <v>0</v>
      </c>
      <c r="FG81" s="11">
        <v>0</v>
      </c>
      <c r="FH81" s="11">
        <v>0</v>
      </c>
      <c r="FI81" s="11">
        <v>0</v>
      </c>
      <c r="FJ81" s="11">
        <v>0</v>
      </c>
      <c r="FK81" s="13">
        <v>0</v>
      </c>
      <c r="FL81" s="13">
        <v>0</v>
      </c>
      <c r="FM81" s="13">
        <v>0</v>
      </c>
      <c r="FN81" s="13">
        <v>0</v>
      </c>
      <c r="FO81" s="13">
        <v>0</v>
      </c>
      <c r="FP81" s="13">
        <v>0</v>
      </c>
      <c r="FQ81" s="13">
        <v>0</v>
      </c>
      <c r="FR81" s="13">
        <v>0</v>
      </c>
      <c r="FS81" s="13">
        <v>0</v>
      </c>
      <c r="FT81" s="13">
        <v>0</v>
      </c>
      <c r="FU81" s="13">
        <v>0</v>
      </c>
      <c r="FV81" s="13">
        <v>0</v>
      </c>
    </row>
    <row r="82" spans="1:178" ht="15" customHeight="1" x14ac:dyDescent="0.25">
      <c r="A82" s="8" t="s">
        <v>251</v>
      </c>
      <c r="B82" s="8" t="s">
        <v>676</v>
      </c>
      <c r="C82" s="34" t="s">
        <v>789</v>
      </c>
      <c r="D82" s="34" t="s">
        <v>789</v>
      </c>
      <c r="E82" s="34" t="s">
        <v>799</v>
      </c>
      <c r="F82" s="8" t="s">
        <v>55</v>
      </c>
      <c r="G82" s="8" t="s">
        <v>56</v>
      </c>
      <c r="H82" s="8" t="s">
        <v>47</v>
      </c>
      <c r="I82" s="8" t="s">
        <v>464</v>
      </c>
      <c r="J82" s="8" t="s">
        <v>265</v>
      </c>
      <c r="K82" s="8" t="s">
        <v>410</v>
      </c>
      <c r="L82" s="8">
        <v>13210</v>
      </c>
      <c r="M82" s="8">
        <v>132</v>
      </c>
      <c r="N82" s="1" t="s">
        <v>48</v>
      </c>
      <c r="O82" s="8" t="s">
        <v>40</v>
      </c>
      <c r="P82" s="8" t="s">
        <v>40</v>
      </c>
      <c r="Q82" s="8" t="s">
        <v>40</v>
      </c>
      <c r="R82" s="8" t="s">
        <v>49</v>
      </c>
      <c r="S82" s="8" t="s">
        <v>51</v>
      </c>
      <c r="T82" s="8" t="s">
        <v>52</v>
      </c>
      <c r="U82" s="8" t="s">
        <v>73</v>
      </c>
      <c r="V82" s="8" t="s">
        <v>54</v>
      </c>
      <c r="W82" s="8" t="s">
        <v>195</v>
      </c>
      <c r="X82" s="8" t="s">
        <v>65</v>
      </c>
      <c r="Y82" s="8" t="s">
        <v>65</v>
      </c>
      <c r="Z82" s="8" t="s">
        <v>79</v>
      </c>
      <c r="AA82" s="8" t="s">
        <v>78</v>
      </c>
      <c r="AB82" s="8" t="s">
        <v>78</v>
      </c>
      <c r="AC82" s="8" t="s">
        <v>78</v>
      </c>
      <c r="AD82" s="8"/>
      <c r="AE82" s="8"/>
      <c r="AF82" s="8"/>
      <c r="AG82" s="9">
        <v>962396.38</v>
      </c>
      <c r="AH82" s="9">
        <v>134.05000000000001</v>
      </c>
      <c r="AI82" s="10">
        <v>0</v>
      </c>
      <c r="AJ82" s="15">
        <v>0</v>
      </c>
      <c r="AK82" s="9">
        <v>0</v>
      </c>
      <c r="AL82" s="9">
        <v>0</v>
      </c>
      <c r="AM82" s="9">
        <v>0</v>
      </c>
      <c r="AN82" s="9">
        <v>0</v>
      </c>
      <c r="AO82" s="8" t="s">
        <v>78</v>
      </c>
      <c r="AP82" s="11">
        <v>0</v>
      </c>
      <c r="AQ82" s="11">
        <v>0</v>
      </c>
      <c r="AR82" s="11">
        <v>0</v>
      </c>
      <c r="AS82" s="8" t="s">
        <v>78</v>
      </c>
      <c r="AT82" s="11">
        <v>0</v>
      </c>
      <c r="AU82" s="11">
        <v>0</v>
      </c>
      <c r="AV82" s="11">
        <v>0</v>
      </c>
      <c r="AW82" s="11">
        <v>0</v>
      </c>
      <c r="AX82" s="11">
        <v>0</v>
      </c>
      <c r="AY82" s="11">
        <v>0</v>
      </c>
      <c r="AZ82" s="11">
        <v>321100.02</v>
      </c>
      <c r="BA82" s="11">
        <f t="shared" si="172"/>
        <v>321100.02</v>
      </c>
      <c r="BB82" s="11">
        <v>0</v>
      </c>
      <c r="BC82" s="11">
        <v>0</v>
      </c>
      <c r="BD82" s="11">
        <f t="shared" si="173"/>
        <v>0</v>
      </c>
      <c r="BE82" s="12">
        <v>0</v>
      </c>
      <c r="BF82" s="12">
        <v>0</v>
      </c>
      <c r="BG82" s="12">
        <v>0</v>
      </c>
      <c r="BH82" s="12">
        <v>0</v>
      </c>
      <c r="BI82" s="12">
        <v>0</v>
      </c>
      <c r="BJ82" s="12">
        <v>0</v>
      </c>
      <c r="BK82" s="12">
        <v>0</v>
      </c>
      <c r="BL82" s="12">
        <v>0</v>
      </c>
      <c r="BM82" s="12">
        <v>0</v>
      </c>
      <c r="BN82" s="12">
        <v>0</v>
      </c>
      <c r="BO82" s="12">
        <v>0</v>
      </c>
      <c r="BP82" s="12">
        <v>1</v>
      </c>
      <c r="BQ82" s="23">
        <f t="shared" si="174"/>
        <v>1</v>
      </c>
      <c r="BR82" s="23">
        <f t="shared" si="175"/>
        <v>0</v>
      </c>
      <c r="BS82" s="24">
        <f t="shared" si="176"/>
        <v>0</v>
      </c>
      <c r="BT82" s="24">
        <f t="shared" si="177"/>
        <v>0</v>
      </c>
      <c r="BU82" s="24">
        <f t="shared" si="178"/>
        <v>0</v>
      </c>
      <c r="BV82" s="24">
        <v>0</v>
      </c>
      <c r="BW82" s="24">
        <v>0</v>
      </c>
      <c r="BX82" s="24">
        <v>0</v>
      </c>
      <c r="BY82" s="29">
        <v>0</v>
      </c>
      <c r="BZ82" s="29">
        <v>0</v>
      </c>
      <c r="CA82" s="30">
        <f t="shared" si="179"/>
        <v>0</v>
      </c>
      <c r="CB82" s="30">
        <f t="shared" si="192"/>
        <v>0</v>
      </c>
      <c r="CC82" s="30">
        <f t="shared" si="180"/>
        <v>0</v>
      </c>
      <c r="CD82" s="29"/>
      <c r="CE82" s="24"/>
      <c r="CF82" s="24"/>
      <c r="CG82" s="24"/>
      <c r="CH82" s="24"/>
      <c r="CI82" s="24"/>
      <c r="CJ82" s="24"/>
      <c r="CK82" s="24"/>
      <c r="CL82" s="24"/>
      <c r="CM82" s="24"/>
      <c r="CN82" s="24">
        <f t="shared" si="181"/>
        <v>0</v>
      </c>
      <c r="CO82" s="24">
        <f t="shared" si="182"/>
        <v>0</v>
      </c>
      <c r="CP82" s="24">
        <f t="shared" si="183"/>
        <v>0</v>
      </c>
      <c r="CQ82" s="11">
        <v>0</v>
      </c>
      <c r="CR82" s="11">
        <v>0</v>
      </c>
      <c r="CS82" s="11">
        <v>0</v>
      </c>
      <c r="CT82" s="11">
        <v>0</v>
      </c>
      <c r="CU82" s="11">
        <v>0</v>
      </c>
      <c r="CV82" s="11">
        <v>0</v>
      </c>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v>0</v>
      </c>
      <c r="EB82" s="24">
        <v>0</v>
      </c>
      <c r="EC82" s="24"/>
      <c r="ED82" s="24"/>
      <c r="EE82" s="24"/>
      <c r="EF82" s="24">
        <f t="shared" si="184"/>
        <v>0</v>
      </c>
      <c r="EG82" s="24">
        <f t="shared" si="185"/>
        <v>0</v>
      </c>
      <c r="EH82" s="24">
        <f t="shared" si="186"/>
        <v>0</v>
      </c>
      <c r="EI82" s="24">
        <f t="shared" si="187"/>
        <v>0</v>
      </c>
      <c r="EJ82" s="24">
        <f t="shared" si="188"/>
        <v>0</v>
      </c>
      <c r="EK82" s="12">
        <v>0</v>
      </c>
      <c r="EL82" s="12">
        <v>0</v>
      </c>
      <c r="EM82" s="12">
        <v>0</v>
      </c>
      <c r="EN82" s="12">
        <v>0</v>
      </c>
      <c r="EO82" s="12">
        <v>0</v>
      </c>
      <c r="EP82" s="12">
        <v>0</v>
      </c>
      <c r="EQ82" s="12">
        <v>0</v>
      </c>
      <c r="ER82" s="12">
        <v>0</v>
      </c>
      <c r="ES82" s="12">
        <v>0</v>
      </c>
      <c r="ET82" s="12">
        <v>0</v>
      </c>
      <c r="EU82" s="12">
        <v>0</v>
      </c>
      <c r="EV82" s="12">
        <v>1</v>
      </c>
      <c r="EW82" s="12">
        <f t="shared" si="189"/>
        <v>0</v>
      </c>
      <c r="EX82" s="12">
        <f t="shared" si="190"/>
        <v>1</v>
      </c>
      <c r="EY82" s="11">
        <v>0</v>
      </c>
      <c r="EZ82" s="11">
        <v>0</v>
      </c>
      <c r="FA82" s="11">
        <v>0</v>
      </c>
      <c r="FB82" s="11">
        <v>0</v>
      </c>
      <c r="FC82" s="11">
        <v>0</v>
      </c>
      <c r="FD82" s="11">
        <v>0</v>
      </c>
      <c r="FE82" s="11">
        <v>0</v>
      </c>
      <c r="FF82" s="11">
        <v>0</v>
      </c>
      <c r="FG82" s="11">
        <v>0</v>
      </c>
      <c r="FH82" s="11">
        <v>0</v>
      </c>
      <c r="FI82" s="11">
        <v>0</v>
      </c>
      <c r="FJ82" s="11">
        <v>0</v>
      </c>
      <c r="FK82" s="13">
        <v>0</v>
      </c>
      <c r="FL82" s="13">
        <v>0</v>
      </c>
      <c r="FM82" s="13">
        <v>0</v>
      </c>
      <c r="FN82" s="13">
        <v>0</v>
      </c>
      <c r="FO82" s="13">
        <v>0</v>
      </c>
      <c r="FP82" s="13">
        <v>0</v>
      </c>
      <c r="FQ82" s="13">
        <v>0</v>
      </c>
      <c r="FR82" s="13">
        <v>0</v>
      </c>
      <c r="FS82" s="13">
        <v>0</v>
      </c>
      <c r="FT82" s="13">
        <v>0</v>
      </c>
      <c r="FU82" s="13">
        <v>0</v>
      </c>
      <c r="FV82" s="13">
        <v>0</v>
      </c>
    </row>
    <row r="83" spans="1:178" ht="15" customHeight="1" x14ac:dyDescent="0.25">
      <c r="A83" s="8" t="s">
        <v>250</v>
      </c>
      <c r="B83" s="8" t="s">
        <v>677</v>
      </c>
      <c r="C83" s="34" t="s">
        <v>789</v>
      </c>
      <c r="D83" s="34" t="s">
        <v>789</v>
      </c>
      <c r="E83" s="34" t="s">
        <v>799</v>
      </c>
      <c r="F83" s="8" t="s">
        <v>55</v>
      </c>
      <c r="G83" s="8" t="s">
        <v>56</v>
      </c>
      <c r="H83" s="8" t="s">
        <v>47</v>
      </c>
      <c r="I83" s="8" t="s">
        <v>464</v>
      </c>
      <c r="J83" s="8" t="s">
        <v>265</v>
      </c>
      <c r="K83" s="8" t="s">
        <v>410</v>
      </c>
      <c r="L83" s="8">
        <v>13210</v>
      </c>
      <c r="M83" s="8">
        <v>132</v>
      </c>
      <c r="N83" s="1" t="s">
        <v>48</v>
      </c>
      <c r="O83" s="8" t="s">
        <v>40</v>
      </c>
      <c r="P83" s="8" t="s">
        <v>40</v>
      </c>
      <c r="Q83" s="8" t="s">
        <v>40</v>
      </c>
      <c r="R83" s="8" t="s">
        <v>49</v>
      </c>
      <c r="S83" s="8" t="s">
        <v>51</v>
      </c>
      <c r="T83" s="8" t="s">
        <v>52</v>
      </c>
      <c r="U83" s="8" t="s">
        <v>73</v>
      </c>
      <c r="V83" s="8" t="s">
        <v>54</v>
      </c>
      <c r="W83" s="8" t="s">
        <v>195</v>
      </c>
      <c r="X83" s="8" t="s">
        <v>65</v>
      </c>
      <c r="Y83" s="8" t="s">
        <v>65</v>
      </c>
      <c r="Z83" s="8" t="s">
        <v>79</v>
      </c>
      <c r="AA83" s="8" t="s">
        <v>78</v>
      </c>
      <c r="AB83" s="8" t="s">
        <v>78</v>
      </c>
      <c r="AC83" s="8" t="s">
        <v>78</v>
      </c>
      <c r="AD83" s="8"/>
      <c r="AE83" s="8"/>
      <c r="AF83" s="8"/>
      <c r="AG83" s="9">
        <v>295351.33999999997</v>
      </c>
      <c r="AH83" s="9">
        <v>96.579999999999089</v>
      </c>
      <c r="AI83" s="10">
        <v>0</v>
      </c>
      <c r="AJ83" s="15">
        <v>0</v>
      </c>
      <c r="AK83" s="9">
        <v>0</v>
      </c>
      <c r="AL83" s="9">
        <v>0</v>
      </c>
      <c r="AM83" s="9">
        <v>0</v>
      </c>
      <c r="AN83" s="9">
        <v>0</v>
      </c>
      <c r="AO83" s="8" t="s">
        <v>78</v>
      </c>
      <c r="AP83" s="11">
        <v>0</v>
      </c>
      <c r="AQ83" s="11">
        <v>0</v>
      </c>
      <c r="AR83" s="11">
        <v>0</v>
      </c>
      <c r="AS83" s="8" t="s">
        <v>78</v>
      </c>
      <c r="AT83" s="11">
        <v>0</v>
      </c>
      <c r="AU83" s="11">
        <v>0</v>
      </c>
      <c r="AV83" s="11">
        <v>0</v>
      </c>
      <c r="AW83" s="11">
        <v>0</v>
      </c>
      <c r="AX83" s="11">
        <v>0</v>
      </c>
      <c r="AY83" s="11">
        <v>0</v>
      </c>
      <c r="AZ83" s="11">
        <v>0</v>
      </c>
      <c r="BA83" s="11">
        <f t="shared" si="172"/>
        <v>0</v>
      </c>
      <c r="BB83" s="11">
        <v>0</v>
      </c>
      <c r="BC83" s="11">
        <v>0</v>
      </c>
      <c r="BD83" s="11">
        <f t="shared" si="173"/>
        <v>0</v>
      </c>
      <c r="BE83" s="12">
        <v>0</v>
      </c>
      <c r="BF83" s="12">
        <v>0</v>
      </c>
      <c r="BG83" s="12">
        <v>0</v>
      </c>
      <c r="BH83" s="12">
        <v>0</v>
      </c>
      <c r="BI83" s="12">
        <v>0</v>
      </c>
      <c r="BJ83" s="12">
        <v>0</v>
      </c>
      <c r="BK83" s="12">
        <v>0</v>
      </c>
      <c r="BL83" s="12">
        <v>0</v>
      </c>
      <c r="BM83" s="12">
        <v>0</v>
      </c>
      <c r="BN83" s="12">
        <v>0</v>
      </c>
      <c r="BO83" s="12">
        <v>0</v>
      </c>
      <c r="BP83" s="12">
        <v>1</v>
      </c>
      <c r="BQ83" s="23">
        <f t="shared" si="174"/>
        <v>1</v>
      </c>
      <c r="BR83" s="23">
        <f t="shared" si="175"/>
        <v>0</v>
      </c>
      <c r="BS83" s="24">
        <f t="shared" si="176"/>
        <v>0</v>
      </c>
      <c r="BT83" s="24">
        <f t="shared" si="177"/>
        <v>0</v>
      </c>
      <c r="BU83" s="24">
        <f t="shared" si="178"/>
        <v>0</v>
      </c>
      <c r="BV83" s="24">
        <v>0</v>
      </c>
      <c r="BW83" s="24">
        <v>0</v>
      </c>
      <c r="BX83" s="24">
        <v>0</v>
      </c>
      <c r="BY83" s="29">
        <v>0</v>
      </c>
      <c r="BZ83" s="29">
        <v>0</v>
      </c>
      <c r="CA83" s="30">
        <f t="shared" si="179"/>
        <v>0</v>
      </c>
      <c r="CB83" s="30">
        <f t="shared" si="192"/>
        <v>0</v>
      </c>
      <c r="CC83" s="30">
        <f t="shared" si="180"/>
        <v>0</v>
      </c>
      <c r="CD83" s="29"/>
      <c r="CE83" s="24"/>
      <c r="CF83" s="24"/>
      <c r="CG83" s="24"/>
      <c r="CH83" s="24"/>
      <c r="CI83" s="24"/>
      <c r="CJ83" s="24"/>
      <c r="CK83" s="24"/>
      <c r="CL83" s="24"/>
      <c r="CM83" s="24"/>
      <c r="CN83" s="24">
        <f t="shared" si="181"/>
        <v>0</v>
      </c>
      <c r="CO83" s="24">
        <f t="shared" si="182"/>
        <v>0</v>
      </c>
      <c r="CP83" s="24">
        <f t="shared" si="183"/>
        <v>0</v>
      </c>
      <c r="CQ83" s="11">
        <v>0</v>
      </c>
      <c r="CR83" s="11">
        <v>0</v>
      </c>
      <c r="CS83" s="11">
        <v>0</v>
      </c>
      <c r="CT83" s="11">
        <v>0</v>
      </c>
      <c r="CU83" s="11">
        <v>0</v>
      </c>
      <c r="CV83" s="11">
        <v>0</v>
      </c>
      <c r="CW83" s="24"/>
      <c r="CX83" s="24"/>
      <c r="CY83" s="24"/>
      <c r="CZ83" s="24"/>
      <c r="DA83" s="24"/>
      <c r="DB83" s="24"/>
      <c r="DC83" s="24"/>
      <c r="DD83" s="24"/>
      <c r="DE83" s="24"/>
      <c r="DF83" s="24"/>
      <c r="DG83" s="24"/>
      <c r="DH83" s="24"/>
      <c r="DI83" s="24"/>
      <c r="DJ83" s="24"/>
      <c r="DK83" s="24"/>
      <c r="DL83" s="24"/>
      <c r="DM83" s="24"/>
      <c r="DN83" s="24"/>
      <c r="DO83" s="24"/>
      <c r="DP83" s="24"/>
      <c r="DQ83" s="24"/>
      <c r="DR83" s="24"/>
      <c r="DS83" s="24"/>
      <c r="DT83" s="24"/>
      <c r="DU83" s="24"/>
      <c r="DV83" s="24"/>
      <c r="DW83" s="24"/>
      <c r="DX83" s="24"/>
      <c r="DY83" s="24"/>
      <c r="DZ83" s="24"/>
      <c r="EA83" s="24">
        <v>0</v>
      </c>
      <c r="EB83" s="24">
        <v>0</v>
      </c>
      <c r="EC83" s="24"/>
      <c r="ED83" s="24"/>
      <c r="EE83" s="24"/>
      <c r="EF83" s="24">
        <f t="shared" si="184"/>
        <v>0</v>
      </c>
      <c r="EG83" s="24">
        <f t="shared" si="185"/>
        <v>0</v>
      </c>
      <c r="EH83" s="24">
        <f t="shared" si="186"/>
        <v>0</v>
      </c>
      <c r="EI83" s="24">
        <f t="shared" si="187"/>
        <v>0</v>
      </c>
      <c r="EJ83" s="24">
        <f t="shared" si="188"/>
        <v>0</v>
      </c>
      <c r="EK83" s="12">
        <v>0</v>
      </c>
      <c r="EL83" s="12">
        <v>0</v>
      </c>
      <c r="EM83" s="12">
        <v>0</v>
      </c>
      <c r="EN83" s="12">
        <v>0</v>
      </c>
      <c r="EO83" s="12">
        <v>0</v>
      </c>
      <c r="EP83" s="12">
        <v>0</v>
      </c>
      <c r="EQ83" s="12">
        <v>0</v>
      </c>
      <c r="ER83" s="12">
        <v>0</v>
      </c>
      <c r="ES83" s="12">
        <v>0</v>
      </c>
      <c r="ET83" s="12">
        <v>0</v>
      </c>
      <c r="EU83" s="12">
        <v>0</v>
      </c>
      <c r="EV83" s="12">
        <v>1</v>
      </c>
      <c r="EW83" s="12">
        <f t="shared" si="189"/>
        <v>0</v>
      </c>
      <c r="EX83" s="12">
        <f t="shared" si="190"/>
        <v>1</v>
      </c>
      <c r="EY83" s="11">
        <v>0</v>
      </c>
      <c r="EZ83" s="11">
        <v>0</v>
      </c>
      <c r="FA83" s="11">
        <v>0</v>
      </c>
      <c r="FB83" s="11">
        <v>0</v>
      </c>
      <c r="FC83" s="11">
        <v>0</v>
      </c>
      <c r="FD83" s="11">
        <v>0</v>
      </c>
      <c r="FE83" s="11">
        <v>0</v>
      </c>
      <c r="FF83" s="11">
        <v>0</v>
      </c>
      <c r="FG83" s="11">
        <v>0</v>
      </c>
      <c r="FH83" s="11">
        <v>0</v>
      </c>
      <c r="FI83" s="11">
        <v>0</v>
      </c>
      <c r="FJ83" s="11">
        <v>0</v>
      </c>
      <c r="FK83" s="13">
        <v>0</v>
      </c>
      <c r="FL83" s="13">
        <v>0</v>
      </c>
      <c r="FM83" s="13">
        <v>0</v>
      </c>
      <c r="FN83" s="13">
        <v>0</v>
      </c>
      <c r="FO83" s="13">
        <v>0</v>
      </c>
      <c r="FP83" s="13">
        <v>0</v>
      </c>
      <c r="FQ83" s="13">
        <v>0</v>
      </c>
      <c r="FR83" s="13">
        <v>0</v>
      </c>
      <c r="FS83" s="13">
        <v>0</v>
      </c>
      <c r="FT83" s="13">
        <v>0</v>
      </c>
      <c r="FU83" s="13">
        <v>0</v>
      </c>
      <c r="FV83" s="13">
        <v>0</v>
      </c>
    </row>
    <row r="84" spans="1:178" ht="15" customHeight="1" x14ac:dyDescent="0.25">
      <c r="A84" s="8" t="s">
        <v>249</v>
      </c>
      <c r="B84" s="8" t="s">
        <v>678</v>
      </c>
      <c r="C84" s="34" t="s">
        <v>789</v>
      </c>
      <c r="D84" s="34" t="s">
        <v>789</v>
      </c>
      <c r="E84" s="34" t="s">
        <v>799</v>
      </c>
      <c r="F84" s="8" t="s">
        <v>55</v>
      </c>
      <c r="G84" s="8" t="s">
        <v>56</v>
      </c>
      <c r="H84" s="8" t="s">
        <v>47</v>
      </c>
      <c r="I84" s="8" t="s">
        <v>464</v>
      </c>
      <c r="J84" s="8" t="s">
        <v>265</v>
      </c>
      <c r="K84" s="8" t="s">
        <v>410</v>
      </c>
      <c r="L84" s="8">
        <v>13210</v>
      </c>
      <c r="M84" s="8">
        <v>132</v>
      </c>
      <c r="N84" s="1" t="s">
        <v>48</v>
      </c>
      <c r="O84" s="8" t="s">
        <v>40</v>
      </c>
      <c r="P84" s="8" t="s">
        <v>40</v>
      </c>
      <c r="Q84" s="8" t="s">
        <v>40</v>
      </c>
      <c r="R84" s="8" t="s">
        <v>49</v>
      </c>
      <c r="S84" s="8" t="s">
        <v>51</v>
      </c>
      <c r="T84" s="8" t="s">
        <v>52</v>
      </c>
      <c r="U84" s="8" t="s">
        <v>73</v>
      </c>
      <c r="V84" s="8" t="s">
        <v>54</v>
      </c>
      <c r="W84" s="8" t="s">
        <v>195</v>
      </c>
      <c r="X84" s="8" t="s">
        <v>65</v>
      </c>
      <c r="Y84" s="8" t="s">
        <v>65</v>
      </c>
      <c r="Z84" s="8" t="s">
        <v>79</v>
      </c>
      <c r="AA84" s="8" t="s">
        <v>78</v>
      </c>
      <c r="AB84" s="8" t="s">
        <v>78</v>
      </c>
      <c r="AC84" s="8" t="s">
        <v>78</v>
      </c>
      <c r="AD84" s="8"/>
      <c r="AE84" s="8"/>
      <c r="AF84" s="8"/>
      <c r="AG84" s="9">
        <v>858626.85</v>
      </c>
      <c r="AH84" s="9">
        <v>43975.37999999999</v>
      </c>
      <c r="AI84" s="10">
        <v>0</v>
      </c>
      <c r="AJ84" s="15">
        <v>0</v>
      </c>
      <c r="AK84" s="9">
        <v>0</v>
      </c>
      <c r="AL84" s="9">
        <v>0</v>
      </c>
      <c r="AM84" s="9">
        <v>0</v>
      </c>
      <c r="AN84" s="9">
        <v>0</v>
      </c>
      <c r="AO84" s="8" t="s">
        <v>78</v>
      </c>
      <c r="AP84" s="11">
        <v>0</v>
      </c>
      <c r="AQ84" s="11">
        <v>0</v>
      </c>
      <c r="AR84" s="11">
        <v>0</v>
      </c>
      <c r="AS84" s="8" t="s">
        <v>78</v>
      </c>
      <c r="AT84" s="11">
        <v>0</v>
      </c>
      <c r="AU84" s="11">
        <v>0</v>
      </c>
      <c r="AV84" s="11">
        <v>0</v>
      </c>
      <c r="AW84" s="11">
        <v>5693058</v>
      </c>
      <c r="AX84" s="11">
        <v>0</v>
      </c>
      <c r="AY84" s="11">
        <v>18432.36</v>
      </c>
      <c r="AZ84" s="11">
        <v>0</v>
      </c>
      <c r="BA84" s="11">
        <f t="shared" si="172"/>
        <v>18432.36</v>
      </c>
      <c r="BB84" s="11">
        <v>0</v>
      </c>
      <c r="BC84" s="11">
        <v>0</v>
      </c>
      <c r="BD84" s="11">
        <f t="shared" si="173"/>
        <v>0</v>
      </c>
      <c r="BE84" s="12">
        <v>0</v>
      </c>
      <c r="BF84" s="12">
        <v>0</v>
      </c>
      <c r="BG84" s="12">
        <v>0</v>
      </c>
      <c r="BH84" s="12">
        <v>0</v>
      </c>
      <c r="BI84" s="12">
        <v>0</v>
      </c>
      <c r="BJ84" s="12">
        <v>0</v>
      </c>
      <c r="BK84" s="12">
        <v>0</v>
      </c>
      <c r="BL84" s="12">
        <v>0</v>
      </c>
      <c r="BM84" s="12">
        <v>0</v>
      </c>
      <c r="BN84" s="12">
        <v>0</v>
      </c>
      <c r="BO84" s="12">
        <v>0</v>
      </c>
      <c r="BP84" s="12">
        <v>1</v>
      </c>
      <c r="BQ84" s="23">
        <f t="shared" si="174"/>
        <v>1</v>
      </c>
      <c r="BR84" s="23">
        <f t="shared" si="175"/>
        <v>0</v>
      </c>
      <c r="BS84" s="24">
        <f t="shared" si="176"/>
        <v>0</v>
      </c>
      <c r="BT84" s="24">
        <f t="shared" si="177"/>
        <v>0</v>
      </c>
      <c r="BU84" s="24">
        <f t="shared" si="178"/>
        <v>0</v>
      </c>
      <c r="BV84" s="24">
        <v>0</v>
      </c>
      <c r="BW84" s="24">
        <v>0</v>
      </c>
      <c r="BX84" s="24">
        <v>0</v>
      </c>
      <c r="BY84" s="29">
        <v>0</v>
      </c>
      <c r="BZ84" s="29">
        <v>0</v>
      </c>
      <c r="CA84" s="30">
        <f t="shared" si="179"/>
        <v>0</v>
      </c>
      <c r="CB84" s="30">
        <f t="shared" si="192"/>
        <v>0</v>
      </c>
      <c r="CC84" s="30">
        <f t="shared" si="180"/>
        <v>0</v>
      </c>
      <c r="CD84" s="29"/>
      <c r="CE84" s="24"/>
      <c r="CF84" s="24"/>
      <c r="CG84" s="24"/>
      <c r="CH84" s="24"/>
      <c r="CI84" s="24"/>
      <c r="CJ84" s="24"/>
      <c r="CK84" s="24"/>
      <c r="CL84" s="24"/>
      <c r="CM84" s="24"/>
      <c r="CN84" s="24">
        <f t="shared" si="181"/>
        <v>1960942.2000000002</v>
      </c>
      <c r="CO84" s="24">
        <f t="shared" si="182"/>
        <v>0</v>
      </c>
      <c r="CP84" s="24">
        <f t="shared" si="183"/>
        <v>6386.4000000000015</v>
      </c>
      <c r="CQ84" s="11">
        <v>1960942.2</v>
      </c>
      <c r="CR84" s="11">
        <v>0</v>
      </c>
      <c r="CS84" s="11">
        <v>6418.76</v>
      </c>
      <c r="CT84" s="11">
        <v>3732115.8</v>
      </c>
      <c r="CU84" s="11">
        <v>0</v>
      </c>
      <c r="CV84" s="11">
        <v>12045.96</v>
      </c>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v>0</v>
      </c>
      <c r="EB84" s="24">
        <v>0</v>
      </c>
      <c r="EC84" s="24"/>
      <c r="ED84" s="24"/>
      <c r="EE84" s="24"/>
      <c r="EF84" s="24">
        <f t="shared" si="184"/>
        <v>0</v>
      </c>
      <c r="EG84" s="24">
        <f t="shared" si="185"/>
        <v>5529.7079999999996</v>
      </c>
      <c r="EH84" s="24">
        <f t="shared" si="186"/>
        <v>0</v>
      </c>
      <c r="EI84" s="24">
        <f t="shared" si="187"/>
        <v>1915.9200000000003</v>
      </c>
      <c r="EJ84" s="24">
        <f t="shared" si="188"/>
        <v>0</v>
      </c>
      <c r="EK84" s="12">
        <v>0</v>
      </c>
      <c r="EL84" s="12">
        <v>0</v>
      </c>
      <c r="EM84" s="12">
        <v>0</v>
      </c>
      <c r="EN84" s="12">
        <v>0</v>
      </c>
      <c r="EO84" s="12">
        <v>0</v>
      </c>
      <c r="EP84" s="12">
        <v>0</v>
      </c>
      <c r="EQ84" s="12">
        <v>0</v>
      </c>
      <c r="ER84" s="12">
        <v>0</v>
      </c>
      <c r="ES84" s="12">
        <v>0</v>
      </c>
      <c r="ET84" s="12">
        <v>0</v>
      </c>
      <c r="EU84" s="12">
        <v>0</v>
      </c>
      <c r="EV84" s="12">
        <v>1</v>
      </c>
      <c r="EW84" s="12">
        <f t="shared" si="189"/>
        <v>0</v>
      </c>
      <c r="EX84" s="12">
        <f t="shared" si="190"/>
        <v>1</v>
      </c>
      <c r="EY84" s="11">
        <v>0</v>
      </c>
      <c r="EZ84" s="11">
        <v>0</v>
      </c>
      <c r="FA84" s="11">
        <v>0</v>
      </c>
      <c r="FB84" s="11">
        <v>0</v>
      </c>
      <c r="FC84" s="11">
        <v>0</v>
      </c>
      <c r="FD84" s="11">
        <v>0</v>
      </c>
      <c r="FE84" s="11">
        <v>0</v>
      </c>
      <c r="FF84" s="11">
        <v>0</v>
      </c>
      <c r="FG84" s="11">
        <v>0</v>
      </c>
      <c r="FH84" s="11">
        <v>0</v>
      </c>
      <c r="FI84" s="11">
        <v>0</v>
      </c>
      <c r="FJ84" s="11">
        <v>0</v>
      </c>
      <c r="FK84" s="13">
        <v>0</v>
      </c>
      <c r="FL84" s="13">
        <v>0</v>
      </c>
      <c r="FM84" s="13">
        <v>0</v>
      </c>
      <c r="FN84" s="13">
        <v>0</v>
      </c>
      <c r="FO84" s="13">
        <v>0</v>
      </c>
      <c r="FP84" s="13">
        <v>0</v>
      </c>
      <c r="FQ84" s="13">
        <v>0</v>
      </c>
      <c r="FR84" s="13">
        <v>0</v>
      </c>
      <c r="FS84" s="13">
        <v>0</v>
      </c>
      <c r="FT84" s="13">
        <v>0</v>
      </c>
      <c r="FU84" s="13">
        <v>0</v>
      </c>
      <c r="FV84" s="13">
        <v>0</v>
      </c>
    </row>
    <row r="85" spans="1:178" ht="15" customHeight="1" x14ac:dyDescent="0.25">
      <c r="A85" s="8" t="s">
        <v>239</v>
      </c>
      <c r="B85" s="8" t="s">
        <v>679</v>
      </c>
      <c r="C85" s="34" t="s">
        <v>789</v>
      </c>
      <c r="D85" s="34" t="s">
        <v>789</v>
      </c>
      <c r="E85" s="34" t="s">
        <v>799</v>
      </c>
      <c r="F85" s="8" t="s">
        <v>55</v>
      </c>
      <c r="G85" s="8" t="s">
        <v>56</v>
      </c>
      <c r="H85" s="8" t="s">
        <v>47</v>
      </c>
      <c r="I85" s="8" t="s">
        <v>464</v>
      </c>
      <c r="J85" s="8" t="s">
        <v>265</v>
      </c>
      <c r="K85" s="8" t="s">
        <v>410</v>
      </c>
      <c r="L85" s="8">
        <v>13210</v>
      </c>
      <c r="M85" s="8">
        <v>132</v>
      </c>
      <c r="N85" s="1" t="s">
        <v>48</v>
      </c>
      <c r="O85" s="8" t="s">
        <v>40</v>
      </c>
      <c r="P85" s="8" t="s">
        <v>40</v>
      </c>
      <c r="Q85" s="8" t="s">
        <v>40</v>
      </c>
      <c r="R85" s="8" t="s">
        <v>49</v>
      </c>
      <c r="S85" s="8" t="s">
        <v>51</v>
      </c>
      <c r="T85" s="8" t="s">
        <v>52</v>
      </c>
      <c r="U85" s="8" t="s">
        <v>73</v>
      </c>
      <c r="V85" s="8" t="s">
        <v>54</v>
      </c>
      <c r="W85" s="8" t="s">
        <v>195</v>
      </c>
      <c r="X85" s="8" t="s">
        <v>65</v>
      </c>
      <c r="Y85" s="8" t="s">
        <v>65</v>
      </c>
      <c r="Z85" s="8" t="s">
        <v>79</v>
      </c>
      <c r="AA85" s="8" t="s">
        <v>78</v>
      </c>
      <c r="AB85" s="8" t="s">
        <v>78</v>
      </c>
      <c r="AC85" s="8" t="s">
        <v>78</v>
      </c>
      <c r="AD85" s="8"/>
      <c r="AE85" s="8"/>
      <c r="AF85" s="8"/>
      <c r="AG85" s="9">
        <v>34017.360000000001</v>
      </c>
      <c r="AH85" s="9">
        <v>-8.09</v>
      </c>
      <c r="AI85" s="10">
        <v>0</v>
      </c>
      <c r="AJ85" s="15">
        <v>0</v>
      </c>
      <c r="AK85" s="9">
        <v>0</v>
      </c>
      <c r="AL85" s="9">
        <v>0</v>
      </c>
      <c r="AM85" s="9">
        <v>0</v>
      </c>
      <c r="AN85" s="9">
        <v>0</v>
      </c>
      <c r="AO85" s="8" t="s">
        <v>78</v>
      </c>
      <c r="AP85" s="11">
        <v>0</v>
      </c>
      <c r="AQ85" s="11">
        <v>0</v>
      </c>
      <c r="AR85" s="11">
        <v>0</v>
      </c>
      <c r="AS85" s="8" t="s">
        <v>78</v>
      </c>
      <c r="AT85" s="11">
        <v>0</v>
      </c>
      <c r="AU85" s="11">
        <v>0</v>
      </c>
      <c r="AV85" s="11">
        <v>0</v>
      </c>
      <c r="AW85" s="11">
        <v>0</v>
      </c>
      <c r="AX85" s="11">
        <v>0</v>
      </c>
      <c r="AY85" s="11">
        <v>0</v>
      </c>
      <c r="AZ85" s="11">
        <v>0</v>
      </c>
      <c r="BA85" s="11">
        <f t="shared" si="172"/>
        <v>0</v>
      </c>
      <c r="BB85" s="11">
        <v>0</v>
      </c>
      <c r="BC85" s="11">
        <v>0</v>
      </c>
      <c r="BD85" s="11">
        <f t="shared" si="173"/>
        <v>0</v>
      </c>
      <c r="BE85" s="12">
        <v>0</v>
      </c>
      <c r="BF85" s="12">
        <v>0</v>
      </c>
      <c r="BG85" s="12">
        <v>0</v>
      </c>
      <c r="BH85" s="12">
        <v>0</v>
      </c>
      <c r="BI85" s="12">
        <v>0</v>
      </c>
      <c r="BJ85" s="12">
        <v>0</v>
      </c>
      <c r="BK85" s="12">
        <v>0</v>
      </c>
      <c r="BL85" s="12">
        <v>0</v>
      </c>
      <c r="BM85" s="12">
        <v>0</v>
      </c>
      <c r="BN85" s="12">
        <v>0</v>
      </c>
      <c r="BO85" s="12">
        <v>0</v>
      </c>
      <c r="BP85" s="12">
        <v>1</v>
      </c>
      <c r="BQ85" s="23">
        <f t="shared" si="174"/>
        <v>1</v>
      </c>
      <c r="BR85" s="23">
        <f t="shared" si="175"/>
        <v>0</v>
      </c>
      <c r="BS85" s="24">
        <f t="shared" si="176"/>
        <v>0</v>
      </c>
      <c r="BT85" s="24">
        <f t="shared" si="177"/>
        <v>0</v>
      </c>
      <c r="BU85" s="24">
        <f t="shared" si="178"/>
        <v>0</v>
      </c>
      <c r="BV85" s="24">
        <v>0</v>
      </c>
      <c r="BW85" s="24">
        <v>0</v>
      </c>
      <c r="BX85" s="24">
        <v>0</v>
      </c>
      <c r="BY85" s="29">
        <v>0</v>
      </c>
      <c r="BZ85" s="29">
        <v>0</v>
      </c>
      <c r="CA85" s="30">
        <f t="shared" si="179"/>
        <v>0</v>
      </c>
      <c r="CB85" s="30">
        <f t="shared" si="192"/>
        <v>0</v>
      </c>
      <c r="CC85" s="30">
        <f t="shared" si="180"/>
        <v>0</v>
      </c>
      <c r="CD85" s="29"/>
      <c r="CE85" s="24"/>
      <c r="CF85" s="24"/>
      <c r="CG85" s="24"/>
      <c r="CH85" s="24"/>
      <c r="CI85" s="24"/>
      <c r="CJ85" s="24"/>
      <c r="CK85" s="24"/>
      <c r="CL85" s="24"/>
      <c r="CM85" s="24"/>
      <c r="CN85" s="24">
        <f t="shared" si="181"/>
        <v>0</v>
      </c>
      <c r="CO85" s="24">
        <f t="shared" si="182"/>
        <v>0</v>
      </c>
      <c r="CP85" s="24">
        <f t="shared" si="183"/>
        <v>0</v>
      </c>
      <c r="CQ85" s="11">
        <v>0</v>
      </c>
      <c r="CR85" s="11">
        <v>0</v>
      </c>
      <c r="CS85" s="11">
        <v>0</v>
      </c>
      <c r="CT85" s="11">
        <v>0</v>
      </c>
      <c r="CU85" s="11">
        <v>0</v>
      </c>
      <c r="CV85" s="11">
        <v>0</v>
      </c>
      <c r="CW85" s="24"/>
      <c r="CX85" s="24"/>
      <c r="CY85" s="24"/>
      <c r="CZ85" s="24"/>
      <c r="DA85" s="24"/>
      <c r="DB85" s="24"/>
      <c r="DC85" s="24"/>
      <c r="DD85" s="24"/>
      <c r="DE85" s="24"/>
      <c r="DF85" s="24"/>
      <c r="DG85" s="24"/>
      <c r="DH85" s="24"/>
      <c r="DI85" s="24"/>
      <c r="DJ85" s="24"/>
      <c r="DK85" s="24"/>
      <c r="DL85" s="24"/>
      <c r="DM85" s="24"/>
      <c r="DN85" s="24"/>
      <c r="DO85" s="24"/>
      <c r="DP85" s="24"/>
      <c r="DQ85" s="24"/>
      <c r="DR85" s="24"/>
      <c r="DS85" s="24"/>
      <c r="DT85" s="24"/>
      <c r="DU85" s="24"/>
      <c r="DV85" s="24"/>
      <c r="DW85" s="24"/>
      <c r="DX85" s="24"/>
      <c r="DY85" s="24"/>
      <c r="DZ85" s="24"/>
      <c r="EA85" s="24">
        <v>0</v>
      </c>
      <c r="EB85" s="24">
        <v>0</v>
      </c>
      <c r="EC85" s="24"/>
      <c r="ED85" s="24"/>
      <c r="EE85" s="24"/>
      <c r="EF85" s="24">
        <f t="shared" si="184"/>
        <v>0</v>
      </c>
      <c r="EG85" s="24">
        <f t="shared" si="185"/>
        <v>0</v>
      </c>
      <c r="EH85" s="24">
        <f t="shared" si="186"/>
        <v>0</v>
      </c>
      <c r="EI85" s="24">
        <f t="shared" si="187"/>
        <v>0</v>
      </c>
      <c r="EJ85" s="24">
        <f t="shared" si="188"/>
        <v>0</v>
      </c>
      <c r="EK85" s="12">
        <v>0</v>
      </c>
      <c r="EL85" s="12">
        <v>0</v>
      </c>
      <c r="EM85" s="12">
        <v>0</v>
      </c>
      <c r="EN85" s="12">
        <v>0</v>
      </c>
      <c r="EO85" s="12">
        <v>0</v>
      </c>
      <c r="EP85" s="12">
        <v>0</v>
      </c>
      <c r="EQ85" s="12">
        <v>0</v>
      </c>
      <c r="ER85" s="12">
        <v>0</v>
      </c>
      <c r="ES85" s="12">
        <v>0</v>
      </c>
      <c r="ET85" s="12">
        <v>0</v>
      </c>
      <c r="EU85" s="12">
        <v>0</v>
      </c>
      <c r="EV85" s="12">
        <v>1</v>
      </c>
      <c r="EW85" s="12">
        <f t="shared" si="189"/>
        <v>0</v>
      </c>
      <c r="EX85" s="12">
        <f t="shared" si="190"/>
        <v>1</v>
      </c>
      <c r="EY85" s="11">
        <v>0</v>
      </c>
      <c r="EZ85" s="11">
        <v>0</v>
      </c>
      <c r="FA85" s="11">
        <v>0</v>
      </c>
      <c r="FB85" s="11">
        <v>0</v>
      </c>
      <c r="FC85" s="11">
        <v>0</v>
      </c>
      <c r="FD85" s="11">
        <v>0</v>
      </c>
      <c r="FE85" s="11">
        <v>0</v>
      </c>
      <c r="FF85" s="11">
        <v>0</v>
      </c>
      <c r="FG85" s="11">
        <v>0</v>
      </c>
      <c r="FH85" s="11">
        <v>0</v>
      </c>
      <c r="FI85" s="11">
        <v>0</v>
      </c>
      <c r="FJ85" s="11">
        <v>0</v>
      </c>
      <c r="FK85" s="13">
        <v>0</v>
      </c>
      <c r="FL85" s="13">
        <v>0</v>
      </c>
      <c r="FM85" s="13">
        <v>0</v>
      </c>
      <c r="FN85" s="13">
        <v>0</v>
      </c>
      <c r="FO85" s="13">
        <v>0</v>
      </c>
      <c r="FP85" s="13">
        <v>0</v>
      </c>
      <c r="FQ85" s="13">
        <v>0</v>
      </c>
      <c r="FR85" s="13">
        <v>0</v>
      </c>
      <c r="FS85" s="13">
        <v>0</v>
      </c>
      <c r="FT85" s="13">
        <v>0</v>
      </c>
      <c r="FU85" s="13">
        <v>0</v>
      </c>
      <c r="FV85" s="13">
        <v>0</v>
      </c>
    </row>
    <row r="86" spans="1:178" ht="15" customHeight="1" x14ac:dyDescent="0.25">
      <c r="A86" s="8" t="s">
        <v>265</v>
      </c>
      <c r="B86" s="8" t="s">
        <v>680</v>
      </c>
      <c r="C86" s="34" t="s">
        <v>789</v>
      </c>
      <c r="D86" s="34" t="s">
        <v>789</v>
      </c>
      <c r="E86" s="34" t="s">
        <v>799</v>
      </c>
      <c r="F86" s="8" t="s">
        <v>55</v>
      </c>
      <c r="G86" s="8" t="s">
        <v>56</v>
      </c>
      <c r="H86" s="8" t="s">
        <v>47</v>
      </c>
      <c r="I86" s="8" t="s">
        <v>464</v>
      </c>
      <c r="J86" s="8" t="s">
        <v>265</v>
      </c>
      <c r="K86" s="8" t="s">
        <v>410</v>
      </c>
      <c r="L86" s="8">
        <v>13210</v>
      </c>
      <c r="M86" s="8">
        <v>132</v>
      </c>
      <c r="N86" s="1" t="s">
        <v>48</v>
      </c>
      <c r="O86" s="8" t="s">
        <v>40</v>
      </c>
      <c r="P86" s="8" t="s">
        <v>40</v>
      </c>
      <c r="Q86" s="8" t="s">
        <v>40</v>
      </c>
      <c r="R86" s="8" t="s">
        <v>49</v>
      </c>
      <c r="S86" s="8" t="s">
        <v>51</v>
      </c>
      <c r="T86" s="8" t="s">
        <v>52</v>
      </c>
      <c r="U86" s="8" t="s">
        <v>73</v>
      </c>
      <c r="V86" s="8" t="s">
        <v>54</v>
      </c>
      <c r="W86" s="8" t="s">
        <v>195</v>
      </c>
      <c r="X86" s="8" t="s">
        <v>65</v>
      </c>
      <c r="Y86" s="8" t="s">
        <v>65</v>
      </c>
      <c r="Z86" s="8" t="s">
        <v>79</v>
      </c>
      <c r="AA86" s="8" t="s">
        <v>78</v>
      </c>
      <c r="AB86" s="8" t="s">
        <v>78</v>
      </c>
      <c r="AC86" s="8" t="s">
        <v>78</v>
      </c>
      <c r="AD86" s="8"/>
      <c r="AE86" s="8"/>
      <c r="AF86" s="8"/>
      <c r="AG86" s="9">
        <v>0</v>
      </c>
      <c r="AH86" s="9">
        <v>2636118.6799999992</v>
      </c>
      <c r="AI86" s="10">
        <v>0</v>
      </c>
      <c r="AJ86" s="15">
        <v>0</v>
      </c>
      <c r="AK86" s="9">
        <v>0</v>
      </c>
      <c r="AL86" s="9">
        <v>0</v>
      </c>
      <c r="AM86" s="9">
        <v>0</v>
      </c>
      <c r="AN86" s="9">
        <v>0</v>
      </c>
      <c r="AO86" s="8" t="s">
        <v>78</v>
      </c>
      <c r="AP86" s="11">
        <v>0</v>
      </c>
      <c r="AQ86" s="11">
        <v>0</v>
      </c>
      <c r="AR86" s="11">
        <v>0</v>
      </c>
      <c r="AS86" s="8" t="s">
        <v>78</v>
      </c>
      <c r="AT86" s="11">
        <v>0</v>
      </c>
      <c r="AU86" s="11">
        <v>0</v>
      </c>
      <c r="AV86" s="11">
        <v>0</v>
      </c>
      <c r="AW86" s="11">
        <v>129518.54999999999</v>
      </c>
      <c r="AX86" s="11">
        <v>330.26</v>
      </c>
      <c r="AY86" s="11">
        <v>753.06</v>
      </c>
      <c r="AZ86" s="11">
        <v>301.74000000000007</v>
      </c>
      <c r="BA86" s="11">
        <f t="shared" si="172"/>
        <v>1054.8</v>
      </c>
      <c r="BB86" s="11">
        <v>0</v>
      </c>
      <c r="BC86" s="11">
        <v>0</v>
      </c>
      <c r="BD86" s="11">
        <f t="shared" si="173"/>
        <v>0</v>
      </c>
      <c r="BE86" s="12">
        <v>0</v>
      </c>
      <c r="BF86" s="12">
        <v>0</v>
      </c>
      <c r="BG86" s="12">
        <v>0</v>
      </c>
      <c r="BH86" s="12">
        <v>0</v>
      </c>
      <c r="BI86" s="12">
        <v>0</v>
      </c>
      <c r="BJ86" s="12">
        <v>0</v>
      </c>
      <c r="BK86" s="12">
        <v>0</v>
      </c>
      <c r="BL86" s="12">
        <v>0</v>
      </c>
      <c r="BM86" s="12">
        <v>0</v>
      </c>
      <c r="BN86" s="12">
        <v>0</v>
      </c>
      <c r="BO86" s="12">
        <v>0</v>
      </c>
      <c r="BP86" s="12">
        <v>1</v>
      </c>
      <c r="BQ86" s="23">
        <f t="shared" si="174"/>
        <v>1</v>
      </c>
      <c r="BR86" s="23">
        <f t="shared" si="175"/>
        <v>0</v>
      </c>
      <c r="BS86" s="24">
        <f t="shared" si="176"/>
        <v>0</v>
      </c>
      <c r="BT86" s="24">
        <f t="shared" si="177"/>
        <v>0</v>
      </c>
      <c r="BU86" s="24">
        <f t="shared" si="178"/>
        <v>0</v>
      </c>
      <c r="BV86" s="24">
        <v>0</v>
      </c>
      <c r="BW86" s="24">
        <v>0</v>
      </c>
      <c r="BX86" s="24">
        <v>0</v>
      </c>
      <c r="BY86" s="29">
        <v>0</v>
      </c>
      <c r="BZ86" s="29">
        <v>0</v>
      </c>
      <c r="CA86" s="30">
        <f t="shared" si="179"/>
        <v>0</v>
      </c>
      <c r="CB86" s="30">
        <f t="shared" ref="CB86:CB88" si="193">CA86-BX86</f>
        <v>0</v>
      </c>
      <c r="CC86" s="30">
        <f t="shared" si="180"/>
        <v>0</v>
      </c>
      <c r="CD86" s="29"/>
      <c r="CE86" s="24"/>
      <c r="CF86" s="24"/>
      <c r="CG86" s="24"/>
      <c r="CH86" s="24"/>
      <c r="CI86" s="24"/>
      <c r="CJ86" s="24"/>
      <c r="CK86" s="24"/>
      <c r="CL86" s="24"/>
      <c r="CM86" s="24"/>
      <c r="CN86" s="24">
        <f t="shared" si="181"/>
        <v>-14888548.369999999</v>
      </c>
      <c r="CO86" s="24">
        <f t="shared" si="182"/>
        <v>-8615.93</v>
      </c>
      <c r="CP86" s="24">
        <f t="shared" si="183"/>
        <v>-57455.199999999997</v>
      </c>
      <c r="CQ86" s="11">
        <v>14699390.789999999</v>
      </c>
      <c r="CR86" s="11">
        <v>5959.97</v>
      </c>
      <c r="CS86" s="11">
        <v>54209.569999999992</v>
      </c>
      <c r="CT86" s="11">
        <v>15018066.92</v>
      </c>
      <c r="CU86" s="11">
        <v>8946.19</v>
      </c>
      <c r="CV86" s="11">
        <v>58208.259999999995</v>
      </c>
      <c r="CW86" s="24"/>
      <c r="CX86" s="24"/>
      <c r="CY86" s="24"/>
      <c r="CZ86" s="24"/>
      <c r="DA86" s="24"/>
      <c r="DB86" s="24"/>
      <c r="DC86" s="24"/>
      <c r="DD86" s="24"/>
      <c r="DE86" s="24"/>
      <c r="DF86" s="24"/>
      <c r="DG86" s="24"/>
      <c r="DH86" s="24"/>
      <c r="DI86" s="24"/>
      <c r="DJ86" s="24"/>
      <c r="DK86" s="24"/>
      <c r="DL86" s="24"/>
      <c r="DM86" s="24"/>
      <c r="DN86" s="24"/>
      <c r="DO86" s="24"/>
      <c r="DP86" s="24"/>
      <c r="DQ86" s="24"/>
      <c r="DR86" s="24"/>
      <c r="DS86" s="24"/>
      <c r="DT86" s="24"/>
      <c r="DU86" s="24"/>
      <c r="DV86" s="24"/>
      <c r="DW86" s="24"/>
      <c r="DX86" s="24"/>
      <c r="DY86" s="24"/>
      <c r="DZ86" s="24"/>
      <c r="EA86" s="24">
        <v>0</v>
      </c>
      <c r="EB86" s="24">
        <v>0</v>
      </c>
      <c r="EC86" s="24"/>
      <c r="ED86" s="24"/>
      <c r="EE86" s="24"/>
      <c r="EF86" s="24">
        <f t="shared" si="184"/>
        <v>0</v>
      </c>
      <c r="EG86" s="24">
        <f t="shared" si="185"/>
        <v>225.91799999999998</v>
      </c>
      <c r="EH86" s="24">
        <f t="shared" si="186"/>
        <v>0</v>
      </c>
      <c r="EI86" s="24">
        <f t="shared" si="187"/>
        <v>-17236.559999999998</v>
      </c>
      <c r="EJ86" s="24">
        <f t="shared" si="188"/>
        <v>0</v>
      </c>
      <c r="EK86" s="12">
        <v>0</v>
      </c>
      <c r="EL86" s="12">
        <v>0</v>
      </c>
      <c r="EM86" s="12">
        <v>0</v>
      </c>
      <c r="EN86" s="12">
        <v>0</v>
      </c>
      <c r="EO86" s="12">
        <v>0</v>
      </c>
      <c r="EP86" s="12">
        <v>0</v>
      </c>
      <c r="EQ86" s="12">
        <v>0</v>
      </c>
      <c r="ER86" s="12">
        <v>0</v>
      </c>
      <c r="ES86" s="12">
        <v>0</v>
      </c>
      <c r="ET86" s="12">
        <v>0</v>
      </c>
      <c r="EU86" s="12">
        <v>0</v>
      </c>
      <c r="EV86" s="12">
        <v>1</v>
      </c>
      <c r="EW86" s="12">
        <f t="shared" si="189"/>
        <v>0</v>
      </c>
      <c r="EX86" s="12">
        <f t="shared" si="190"/>
        <v>1</v>
      </c>
      <c r="EY86" s="11">
        <v>0</v>
      </c>
      <c r="EZ86" s="11">
        <v>0</v>
      </c>
      <c r="FA86" s="11">
        <v>0</v>
      </c>
      <c r="FB86" s="11">
        <v>0</v>
      </c>
      <c r="FC86" s="11">
        <v>0</v>
      </c>
      <c r="FD86" s="11">
        <v>0</v>
      </c>
      <c r="FE86" s="11">
        <v>0</v>
      </c>
      <c r="FF86" s="11">
        <v>0</v>
      </c>
      <c r="FG86" s="11">
        <v>0</v>
      </c>
      <c r="FH86" s="11">
        <v>0</v>
      </c>
      <c r="FI86" s="11">
        <v>0</v>
      </c>
      <c r="FJ86" s="11">
        <v>0</v>
      </c>
      <c r="FK86" s="13">
        <v>0</v>
      </c>
      <c r="FL86" s="13">
        <v>0</v>
      </c>
      <c r="FM86" s="13">
        <v>0</v>
      </c>
      <c r="FN86" s="13">
        <v>0</v>
      </c>
      <c r="FO86" s="13">
        <v>0</v>
      </c>
      <c r="FP86" s="13">
        <v>0</v>
      </c>
      <c r="FQ86" s="13">
        <v>0</v>
      </c>
      <c r="FR86" s="13">
        <v>0</v>
      </c>
      <c r="FS86" s="13">
        <v>0</v>
      </c>
      <c r="FT86" s="13">
        <v>0</v>
      </c>
      <c r="FU86" s="13">
        <v>0</v>
      </c>
      <c r="FV86" s="13">
        <v>0</v>
      </c>
    </row>
    <row r="87" spans="1:178" ht="15" customHeight="1" x14ac:dyDescent="0.25">
      <c r="A87" s="8" t="s">
        <v>290</v>
      </c>
      <c r="B87" s="8" t="s">
        <v>681</v>
      </c>
      <c r="C87" s="34" t="s">
        <v>789</v>
      </c>
      <c r="D87" s="34" t="s">
        <v>789</v>
      </c>
      <c r="E87" s="34" t="s">
        <v>799</v>
      </c>
      <c r="F87" s="8" t="s">
        <v>55</v>
      </c>
      <c r="G87" s="8" t="s">
        <v>56</v>
      </c>
      <c r="H87" s="8" t="s">
        <v>47</v>
      </c>
      <c r="I87" s="8" t="s">
        <v>464</v>
      </c>
      <c r="J87" s="8" t="s">
        <v>265</v>
      </c>
      <c r="K87" s="8" t="s">
        <v>410</v>
      </c>
      <c r="L87" s="8">
        <v>13210</v>
      </c>
      <c r="M87" s="8">
        <v>132</v>
      </c>
      <c r="N87" s="1" t="s">
        <v>48</v>
      </c>
      <c r="O87" s="8" t="s">
        <v>40</v>
      </c>
      <c r="P87" s="8" t="s">
        <v>40</v>
      </c>
      <c r="Q87" s="8" t="s">
        <v>40</v>
      </c>
      <c r="R87" s="8" t="s">
        <v>49</v>
      </c>
      <c r="S87" s="8" t="s">
        <v>51</v>
      </c>
      <c r="T87" s="8" t="s">
        <v>52</v>
      </c>
      <c r="U87" s="8" t="s">
        <v>73</v>
      </c>
      <c r="V87" s="8" t="s">
        <v>54</v>
      </c>
      <c r="W87" s="8" t="s">
        <v>195</v>
      </c>
      <c r="X87" s="8" t="s">
        <v>65</v>
      </c>
      <c r="Y87" s="8" t="s">
        <v>65</v>
      </c>
      <c r="Z87" s="8" t="s">
        <v>79</v>
      </c>
      <c r="AA87" s="8" t="s">
        <v>78</v>
      </c>
      <c r="AB87" s="8" t="s">
        <v>78</v>
      </c>
      <c r="AC87" s="8" t="s">
        <v>78</v>
      </c>
      <c r="AD87" s="8"/>
      <c r="AE87" s="8"/>
      <c r="AF87" s="8"/>
      <c r="AG87" s="9">
        <v>0</v>
      </c>
      <c r="AH87" s="9">
        <v>-17289.839999999997</v>
      </c>
      <c r="AI87" s="10">
        <v>0</v>
      </c>
      <c r="AJ87" s="15">
        <v>0</v>
      </c>
      <c r="AK87" s="9">
        <v>0</v>
      </c>
      <c r="AL87" s="9">
        <v>0</v>
      </c>
      <c r="AM87" s="9">
        <v>0</v>
      </c>
      <c r="AN87" s="9">
        <v>0</v>
      </c>
      <c r="AO87" s="8" t="s">
        <v>78</v>
      </c>
      <c r="AP87" s="11">
        <v>0</v>
      </c>
      <c r="AQ87" s="11">
        <v>0</v>
      </c>
      <c r="AR87" s="11">
        <v>0</v>
      </c>
      <c r="AS87" s="8" t="s">
        <v>78</v>
      </c>
      <c r="AT87" s="11">
        <v>0</v>
      </c>
      <c r="AU87" s="11">
        <v>0</v>
      </c>
      <c r="AV87" s="11">
        <v>0</v>
      </c>
      <c r="AW87" s="11">
        <v>0</v>
      </c>
      <c r="AX87" s="11">
        <v>0</v>
      </c>
      <c r="AY87" s="11">
        <v>0</v>
      </c>
      <c r="AZ87" s="11">
        <v>0</v>
      </c>
      <c r="BA87" s="11">
        <f t="shared" si="172"/>
        <v>0</v>
      </c>
      <c r="BB87" s="11">
        <v>0</v>
      </c>
      <c r="BC87" s="11">
        <v>0</v>
      </c>
      <c r="BD87" s="11">
        <f t="shared" si="173"/>
        <v>0</v>
      </c>
      <c r="BE87" s="12">
        <v>0</v>
      </c>
      <c r="BF87" s="12">
        <v>0</v>
      </c>
      <c r="BG87" s="12">
        <v>0</v>
      </c>
      <c r="BH87" s="12">
        <v>0</v>
      </c>
      <c r="BI87" s="12">
        <v>0</v>
      </c>
      <c r="BJ87" s="12">
        <v>0</v>
      </c>
      <c r="BK87" s="12">
        <v>0</v>
      </c>
      <c r="BL87" s="12">
        <v>0</v>
      </c>
      <c r="BM87" s="12">
        <v>0</v>
      </c>
      <c r="BN87" s="12">
        <v>0</v>
      </c>
      <c r="BO87" s="12">
        <v>0</v>
      </c>
      <c r="BP87" s="12">
        <v>1</v>
      </c>
      <c r="BQ87" s="23">
        <f t="shared" si="174"/>
        <v>1</v>
      </c>
      <c r="BR87" s="23">
        <f t="shared" si="175"/>
        <v>0</v>
      </c>
      <c r="BS87" s="24">
        <f t="shared" si="176"/>
        <v>0</v>
      </c>
      <c r="BT87" s="24">
        <f t="shared" si="177"/>
        <v>0</v>
      </c>
      <c r="BU87" s="24">
        <f t="shared" si="178"/>
        <v>0</v>
      </c>
      <c r="BV87" s="24">
        <v>0</v>
      </c>
      <c r="BW87" s="24">
        <v>0</v>
      </c>
      <c r="BX87" s="24">
        <v>0</v>
      </c>
      <c r="BY87" s="29">
        <v>0</v>
      </c>
      <c r="BZ87" s="29">
        <v>0</v>
      </c>
      <c r="CA87" s="30">
        <f t="shared" si="179"/>
        <v>0</v>
      </c>
      <c r="CB87" s="30">
        <f t="shared" si="193"/>
        <v>0</v>
      </c>
      <c r="CC87" s="30">
        <f t="shared" si="180"/>
        <v>0</v>
      </c>
      <c r="CD87" s="29"/>
      <c r="CE87" s="24"/>
      <c r="CF87" s="24"/>
      <c r="CG87" s="24"/>
      <c r="CH87" s="24"/>
      <c r="CI87" s="24"/>
      <c r="CJ87" s="24"/>
      <c r="CK87" s="24"/>
      <c r="CL87" s="24"/>
      <c r="CM87" s="24"/>
      <c r="CN87" s="24">
        <f t="shared" si="181"/>
        <v>0</v>
      </c>
      <c r="CO87" s="24">
        <f t="shared" si="182"/>
        <v>0</v>
      </c>
      <c r="CP87" s="24">
        <f t="shared" si="183"/>
        <v>0</v>
      </c>
      <c r="CQ87" s="11">
        <v>0</v>
      </c>
      <c r="CR87" s="11">
        <v>0</v>
      </c>
      <c r="CS87" s="11">
        <v>0</v>
      </c>
      <c r="CT87" s="11">
        <v>0</v>
      </c>
      <c r="CU87" s="11">
        <v>0</v>
      </c>
      <c r="CV87" s="11">
        <v>0</v>
      </c>
      <c r="CW87" s="24"/>
      <c r="CX87" s="24"/>
      <c r="CY87" s="24"/>
      <c r="CZ87" s="24"/>
      <c r="DA87" s="24"/>
      <c r="DB87" s="24"/>
      <c r="DC87" s="24"/>
      <c r="DD87" s="24"/>
      <c r="DE87" s="24"/>
      <c r="DF87" s="24"/>
      <c r="DG87" s="24"/>
      <c r="DH87" s="24"/>
      <c r="DI87" s="24"/>
      <c r="DJ87" s="24"/>
      <c r="DK87" s="24"/>
      <c r="DL87" s="24"/>
      <c r="DM87" s="24"/>
      <c r="DN87" s="24"/>
      <c r="DO87" s="24"/>
      <c r="DP87" s="24"/>
      <c r="DQ87" s="24"/>
      <c r="DR87" s="24"/>
      <c r="DS87" s="24"/>
      <c r="DT87" s="24"/>
      <c r="DU87" s="24"/>
      <c r="DV87" s="24"/>
      <c r="DW87" s="24"/>
      <c r="DX87" s="24"/>
      <c r="DY87" s="24"/>
      <c r="DZ87" s="24"/>
      <c r="EA87" s="24">
        <v>0</v>
      </c>
      <c r="EB87" s="24">
        <v>0</v>
      </c>
      <c r="EC87" s="24"/>
      <c r="ED87" s="24"/>
      <c r="EE87" s="24"/>
      <c r="EF87" s="24">
        <f t="shared" si="184"/>
        <v>0</v>
      </c>
      <c r="EG87" s="24">
        <f t="shared" si="185"/>
        <v>0</v>
      </c>
      <c r="EH87" s="24">
        <f t="shared" si="186"/>
        <v>0</v>
      </c>
      <c r="EI87" s="24">
        <f t="shared" si="187"/>
        <v>0</v>
      </c>
      <c r="EJ87" s="24">
        <f t="shared" si="188"/>
        <v>0</v>
      </c>
      <c r="EK87" s="12">
        <v>0</v>
      </c>
      <c r="EL87" s="12">
        <v>0</v>
      </c>
      <c r="EM87" s="12">
        <v>0</v>
      </c>
      <c r="EN87" s="12">
        <v>0</v>
      </c>
      <c r="EO87" s="12">
        <v>0</v>
      </c>
      <c r="EP87" s="12">
        <v>0</v>
      </c>
      <c r="EQ87" s="12">
        <v>0</v>
      </c>
      <c r="ER87" s="12">
        <v>0</v>
      </c>
      <c r="ES87" s="12">
        <v>0</v>
      </c>
      <c r="ET87" s="12">
        <v>0</v>
      </c>
      <c r="EU87" s="12">
        <v>0</v>
      </c>
      <c r="EV87" s="12">
        <v>1</v>
      </c>
      <c r="EW87" s="12">
        <f t="shared" si="189"/>
        <v>0</v>
      </c>
      <c r="EX87" s="12">
        <f t="shared" si="190"/>
        <v>1</v>
      </c>
      <c r="EY87" s="11">
        <v>0</v>
      </c>
      <c r="EZ87" s="11">
        <v>0</v>
      </c>
      <c r="FA87" s="11">
        <v>0</v>
      </c>
      <c r="FB87" s="11">
        <v>0</v>
      </c>
      <c r="FC87" s="11">
        <v>0</v>
      </c>
      <c r="FD87" s="11">
        <v>0</v>
      </c>
      <c r="FE87" s="11">
        <v>0</v>
      </c>
      <c r="FF87" s="11">
        <v>0</v>
      </c>
      <c r="FG87" s="11">
        <v>0</v>
      </c>
      <c r="FH87" s="11">
        <v>0</v>
      </c>
      <c r="FI87" s="11">
        <v>0</v>
      </c>
      <c r="FJ87" s="11">
        <v>0</v>
      </c>
      <c r="FK87" s="13">
        <v>0</v>
      </c>
      <c r="FL87" s="13">
        <v>0</v>
      </c>
      <c r="FM87" s="13">
        <v>0</v>
      </c>
      <c r="FN87" s="13">
        <v>0</v>
      </c>
      <c r="FO87" s="13">
        <v>0</v>
      </c>
      <c r="FP87" s="13">
        <v>0</v>
      </c>
      <c r="FQ87" s="13">
        <v>0</v>
      </c>
      <c r="FR87" s="13">
        <v>0</v>
      </c>
      <c r="FS87" s="13">
        <v>0</v>
      </c>
      <c r="FT87" s="13">
        <v>0</v>
      </c>
      <c r="FU87" s="13">
        <v>0</v>
      </c>
      <c r="FV87" s="13">
        <v>0</v>
      </c>
    </row>
    <row r="88" spans="1:178" ht="15" customHeight="1" x14ac:dyDescent="0.25">
      <c r="A88" s="8" t="s">
        <v>100</v>
      </c>
      <c r="B88" s="8" t="s">
        <v>101</v>
      </c>
      <c r="C88" s="34" t="s">
        <v>789</v>
      </c>
      <c r="D88" s="34" t="s">
        <v>789</v>
      </c>
      <c r="E88" s="34" t="s">
        <v>805</v>
      </c>
      <c r="F88" s="8" t="s">
        <v>55</v>
      </c>
      <c r="G88" s="8" t="s">
        <v>56</v>
      </c>
      <c r="H88" s="8" t="s">
        <v>47</v>
      </c>
      <c r="I88" s="8" t="s">
        <v>464</v>
      </c>
      <c r="J88" s="8" t="s">
        <v>266</v>
      </c>
      <c r="K88" s="8" t="s">
        <v>104</v>
      </c>
      <c r="L88" s="8">
        <v>13210</v>
      </c>
      <c r="M88" s="8">
        <v>132</v>
      </c>
      <c r="N88" s="1" t="s">
        <v>48</v>
      </c>
      <c r="O88" s="8" t="s">
        <v>40</v>
      </c>
      <c r="P88" s="8" t="s">
        <v>40</v>
      </c>
      <c r="Q88" s="8" t="s">
        <v>40</v>
      </c>
      <c r="R88" s="8" t="s">
        <v>49</v>
      </c>
      <c r="S88" s="8" t="s">
        <v>51</v>
      </c>
      <c r="T88" s="8" t="s">
        <v>52</v>
      </c>
      <c r="U88" s="8" t="s">
        <v>73</v>
      </c>
      <c r="V88" s="8" t="s">
        <v>54</v>
      </c>
      <c r="W88" s="8" t="s">
        <v>114</v>
      </c>
      <c r="X88" s="8" t="s">
        <v>65</v>
      </c>
      <c r="Y88" s="8" t="s">
        <v>65</v>
      </c>
      <c r="Z88" s="8" t="s">
        <v>79</v>
      </c>
      <c r="AA88" s="8" t="s">
        <v>78</v>
      </c>
      <c r="AB88" s="8" t="s">
        <v>78</v>
      </c>
      <c r="AC88" s="8" t="s">
        <v>78</v>
      </c>
      <c r="AD88" s="8"/>
      <c r="AE88" s="8"/>
      <c r="AF88" s="8"/>
      <c r="AG88" s="9">
        <v>3264.5099999999998</v>
      </c>
      <c r="AH88" s="9">
        <v>-3.78</v>
      </c>
      <c r="AI88" s="10">
        <v>0</v>
      </c>
      <c r="AJ88" s="15">
        <v>0</v>
      </c>
      <c r="AK88" s="9">
        <v>0</v>
      </c>
      <c r="AL88" s="9">
        <v>0</v>
      </c>
      <c r="AM88" s="9">
        <v>0</v>
      </c>
      <c r="AN88" s="9">
        <v>0</v>
      </c>
      <c r="AO88" s="8" t="s">
        <v>78</v>
      </c>
      <c r="AP88" s="11">
        <v>0</v>
      </c>
      <c r="AQ88" s="11">
        <v>0</v>
      </c>
      <c r="AR88" s="11">
        <v>0</v>
      </c>
      <c r="AS88" s="8" t="s">
        <v>78</v>
      </c>
      <c r="AT88" s="11">
        <v>0</v>
      </c>
      <c r="AU88" s="11">
        <v>0</v>
      </c>
      <c r="AV88" s="11">
        <v>0</v>
      </c>
      <c r="AW88" s="11">
        <v>0</v>
      </c>
      <c r="AX88" s="11">
        <v>0</v>
      </c>
      <c r="AY88" s="11">
        <v>0.15</v>
      </c>
      <c r="AZ88" s="11">
        <v>99958.55</v>
      </c>
      <c r="BA88" s="11">
        <f t="shared" ref="BA88" si="194">AY88+AZ88</f>
        <v>99958.7</v>
      </c>
      <c r="BB88" s="11">
        <v>93.78</v>
      </c>
      <c r="BC88" s="11">
        <v>0</v>
      </c>
      <c r="BD88" s="11">
        <f t="shared" ref="BD88" si="195">BB88+BC88</f>
        <v>93.78</v>
      </c>
      <c r="BE88" s="12">
        <v>0</v>
      </c>
      <c r="BF88" s="12">
        <v>0</v>
      </c>
      <c r="BG88" s="12">
        <v>0</v>
      </c>
      <c r="BH88" s="12">
        <v>0</v>
      </c>
      <c r="BI88" s="12">
        <v>0</v>
      </c>
      <c r="BJ88" s="12">
        <v>0</v>
      </c>
      <c r="BK88" s="12">
        <v>0</v>
      </c>
      <c r="BL88" s="12">
        <v>0</v>
      </c>
      <c r="BM88" s="12">
        <v>0</v>
      </c>
      <c r="BN88" s="12">
        <v>0</v>
      </c>
      <c r="BO88" s="12">
        <v>0</v>
      </c>
      <c r="BP88" s="12">
        <v>1</v>
      </c>
      <c r="BQ88" s="23">
        <f t="shared" ref="BQ88" si="196">SUM(BE88:BP88)</f>
        <v>1</v>
      </c>
      <c r="BR88" s="23">
        <f t="shared" ref="BR88:BR112" si="197">SUM(BE88:BG88)</f>
        <v>0</v>
      </c>
      <c r="BS88" s="24">
        <f t="shared" ref="BS88:BS112" si="198">EW88*AN88</f>
        <v>0</v>
      </c>
      <c r="BT88" s="24">
        <f t="shared" ref="BT88" si="199">BR88*BX88</f>
        <v>0</v>
      </c>
      <c r="BU88" s="24">
        <f t="shared" ref="BU88:BU112" si="200">BR88*AV88</f>
        <v>0</v>
      </c>
      <c r="BV88" s="24">
        <v>0</v>
      </c>
      <c r="BW88" s="24">
        <v>0</v>
      </c>
      <c r="BX88" s="24">
        <v>0</v>
      </c>
      <c r="BY88" s="29">
        <v>0</v>
      </c>
      <c r="BZ88" s="29">
        <v>0</v>
      </c>
      <c r="CA88" s="30">
        <f t="shared" ref="CA88:CA112" si="201">BY88/305+BZ88</f>
        <v>0</v>
      </c>
      <c r="CB88" s="30">
        <f t="shared" si="193"/>
        <v>0</v>
      </c>
      <c r="CC88" s="30">
        <f t="shared" ref="CC88:CC112" si="202">CA88-AN88</f>
        <v>0</v>
      </c>
      <c r="CD88" s="29"/>
      <c r="CE88" s="24"/>
      <c r="CF88" s="24"/>
      <c r="CG88" s="24"/>
      <c r="CH88" s="24"/>
      <c r="CI88" s="24"/>
      <c r="CJ88" s="24"/>
      <c r="CK88" s="24"/>
      <c r="CL88" s="24"/>
      <c r="CM88" s="24"/>
      <c r="CN88" s="24">
        <f t="shared" ref="CN88:CN112" si="203">AW88-CT88</f>
        <v>0</v>
      </c>
      <c r="CO88" s="24">
        <f t="shared" ref="CO88:CO112" si="204">AX88-CU88</f>
        <v>0</v>
      </c>
      <c r="CP88" s="24">
        <f t="shared" ref="CP88:CP112" si="205">AY88-CV88</f>
        <v>0.16</v>
      </c>
      <c r="CQ88" s="11">
        <v>0</v>
      </c>
      <c r="CR88" s="11">
        <v>0</v>
      </c>
      <c r="CS88" s="11">
        <v>0.2</v>
      </c>
      <c r="CT88" s="11">
        <v>0</v>
      </c>
      <c r="CU88" s="11">
        <v>0</v>
      </c>
      <c r="CV88" s="11">
        <v>-0.01</v>
      </c>
      <c r="CW88" s="24"/>
      <c r="CX88" s="24"/>
      <c r="CY88" s="24"/>
      <c r="CZ88" s="24"/>
      <c r="DA88" s="24"/>
      <c r="DB88" s="24"/>
      <c r="DC88" s="24"/>
      <c r="DD88" s="24"/>
      <c r="DE88" s="24"/>
      <c r="DF88" s="24"/>
      <c r="DG88" s="24"/>
      <c r="DH88" s="24"/>
      <c r="DI88" s="24"/>
      <c r="DJ88" s="24"/>
      <c r="DK88" s="24"/>
      <c r="DL88" s="24"/>
      <c r="DM88" s="24"/>
      <c r="DN88" s="24"/>
      <c r="DO88" s="24"/>
      <c r="DP88" s="24"/>
      <c r="DQ88" s="24"/>
      <c r="DR88" s="24"/>
      <c r="DS88" s="24"/>
      <c r="DT88" s="24"/>
      <c r="DU88" s="24"/>
      <c r="DV88" s="24"/>
      <c r="DW88" s="24"/>
      <c r="DX88" s="24"/>
      <c r="DY88" s="24"/>
      <c r="DZ88" s="24"/>
      <c r="EA88" s="24">
        <v>0</v>
      </c>
      <c r="EB88" s="24">
        <v>0</v>
      </c>
      <c r="EC88" s="24"/>
      <c r="ED88" s="24"/>
      <c r="EE88" s="24"/>
      <c r="EF88" s="24">
        <f t="shared" ref="EF88:EF112" si="206">SUM(FK88:FM88)</f>
        <v>0</v>
      </c>
      <c r="EG88" s="24">
        <f t="shared" ref="EG88:EG112" si="207">IF($Q88="MCA1",AY88*2/3,IF($Q88="MCA2 - GU",AY88*2/3,IF($Q88="MCA2 - TNPL",AY88*2/3,AY88*0.3)))</f>
        <v>4.4999999999999998E-2</v>
      </c>
      <c r="EH88" s="24">
        <f t="shared" ref="EH88:EH112" si="208">IFERROR(EM88*EA88,0)</f>
        <v>0</v>
      </c>
      <c r="EI88" s="24">
        <f t="shared" ref="EI88" si="209">IF($Q88="MCA1",CP88*2/3,IF($Q88="MCA2 - GU",CP88*2/3,IF($Q88="MCA2 - TNPL",CP88*2/3,CP88*0.3)))</f>
        <v>4.8000000000000001E-2</v>
      </c>
      <c r="EJ88" s="24">
        <f t="shared" ref="EJ88:EJ112" si="210">IF(Q88="MCA1",BT88*2/3,IF(Q88="MCA2 - GU",BT88*2/3,IF(Q88="MCA2 - TNPL",BT88*2/3,BT88*0.3)))</f>
        <v>0</v>
      </c>
      <c r="EK88" s="12">
        <v>0</v>
      </c>
      <c r="EL88" s="12">
        <v>0</v>
      </c>
      <c r="EM88" s="12">
        <v>0</v>
      </c>
      <c r="EN88" s="12">
        <v>0</v>
      </c>
      <c r="EO88" s="12">
        <v>0</v>
      </c>
      <c r="EP88" s="12">
        <v>0</v>
      </c>
      <c r="EQ88" s="12">
        <v>0</v>
      </c>
      <c r="ER88" s="12">
        <v>0</v>
      </c>
      <c r="ES88" s="12">
        <v>0</v>
      </c>
      <c r="ET88" s="12">
        <v>0</v>
      </c>
      <c r="EU88" s="12">
        <v>0</v>
      </c>
      <c r="EV88" s="12">
        <v>1</v>
      </c>
      <c r="EW88" s="12">
        <f t="shared" ref="EW88:EW112" si="211">SUM(EK88:EM88)</f>
        <v>0</v>
      </c>
      <c r="EX88" s="12">
        <f t="shared" ref="EX88" si="212">SUM(EK88:EV88)</f>
        <v>1</v>
      </c>
      <c r="EY88" s="11">
        <v>0</v>
      </c>
      <c r="EZ88" s="11">
        <v>0</v>
      </c>
      <c r="FA88" s="11">
        <v>0</v>
      </c>
      <c r="FB88" s="11">
        <v>0</v>
      </c>
      <c r="FC88" s="11">
        <v>0</v>
      </c>
      <c r="FD88" s="11">
        <v>0</v>
      </c>
      <c r="FE88" s="11">
        <v>0</v>
      </c>
      <c r="FF88" s="11">
        <v>0</v>
      </c>
      <c r="FG88" s="11">
        <v>0</v>
      </c>
      <c r="FH88" s="11">
        <v>0</v>
      </c>
      <c r="FI88" s="11">
        <v>0</v>
      </c>
      <c r="FJ88" s="11">
        <v>0</v>
      </c>
      <c r="FK88" s="13">
        <v>0</v>
      </c>
      <c r="FL88" s="13">
        <v>0</v>
      </c>
      <c r="FM88" s="13">
        <v>0</v>
      </c>
      <c r="FN88" s="13">
        <v>0</v>
      </c>
      <c r="FO88" s="13">
        <v>0</v>
      </c>
      <c r="FP88" s="13">
        <v>0</v>
      </c>
      <c r="FQ88" s="13">
        <v>0</v>
      </c>
      <c r="FR88" s="13">
        <v>0</v>
      </c>
      <c r="FS88" s="13">
        <v>0</v>
      </c>
      <c r="FT88" s="13">
        <v>0</v>
      </c>
      <c r="FU88" s="13">
        <v>0</v>
      </c>
      <c r="FV88" s="13">
        <v>0</v>
      </c>
    </row>
    <row r="89" spans="1:178" ht="15" customHeight="1" x14ac:dyDescent="0.25">
      <c r="A89" s="8" t="s">
        <v>105</v>
      </c>
      <c r="B89" s="8" t="s">
        <v>104</v>
      </c>
      <c r="C89" s="34" t="s">
        <v>789</v>
      </c>
      <c r="D89" s="34" t="s">
        <v>789</v>
      </c>
      <c r="E89" s="34" t="s">
        <v>792</v>
      </c>
      <c r="F89" s="8" t="s">
        <v>55</v>
      </c>
      <c r="G89" s="8" t="s">
        <v>56</v>
      </c>
      <c r="H89" s="8" t="s">
        <v>47</v>
      </c>
      <c r="I89" s="8" t="s">
        <v>464</v>
      </c>
      <c r="J89" s="8" t="s">
        <v>266</v>
      </c>
      <c r="K89" s="8" t="s">
        <v>104</v>
      </c>
      <c r="L89" s="8">
        <v>13210</v>
      </c>
      <c r="M89" s="8">
        <v>132</v>
      </c>
      <c r="N89" s="1" t="s">
        <v>48</v>
      </c>
      <c r="O89" s="8" t="s">
        <v>40</v>
      </c>
      <c r="P89" s="8" t="s">
        <v>40</v>
      </c>
      <c r="Q89" s="8" t="s">
        <v>40</v>
      </c>
      <c r="R89" s="8" t="s">
        <v>49</v>
      </c>
      <c r="S89" s="8" t="s">
        <v>51</v>
      </c>
      <c r="T89" s="8" t="s">
        <v>52</v>
      </c>
      <c r="U89" s="8" t="s">
        <v>73</v>
      </c>
      <c r="V89" s="8" t="s">
        <v>54</v>
      </c>
      <c r="W89" s="8" t="s">
        <v>114</v>
      </c>
      <c r="X89" s="8" t="s">
        <v>65</v>
      </c>
      <c r="Y89" s="8" t="s">
        <v>65</v>
      </c>
      <c r="Z89" s="8" t="s">
        <v>79</v>
      </c>
      <c r="AA89" s="8" t="s">
        <v>78</v>
      </c>
      <c r="AB89" s="8" t="s">
        <v>78</v>
      </c>
      <c r="AC89" s="8" t="s">
        <v>78</v>
      </c>
      <c r="AD89" s="8"/>
      <c r="AE89" s="8"/>
      <c r="AF89" s="8"/>
      <c r="AG89" s="9">
        <v>1015.47</v>
      </c>
      <c r="AH89" s="9">
        <v>27634.799999999999</v>
      </c>
      <c r="AI89" s="10">
        <v>0</v>
      </c>
      <c r="AJ89" s="15">
        <v>0</v>
      </c>
      <c r="AK89" s="9">
        <v>0</v>
      </c>
      <c r="AL89" s="9">
        <v>0</v>
      </c>
      <c r="AM89" s="9">
        <v>0</v>
      </c>
      <c r="AN89" s="9">
        <v>0</v>
      </c>
      <c r="AO89" s="8" t="s">
        <v>78</v>
      </c>
      <c r="AP89" s="11">
        <v>0</v>
      </c>
      <c r="AQ89" s="11">
        <v>0</v>
      </c>
      <c r="AR89" s="11">
        <v>0</v>
      </c>
      <c r="AS89" s="8" t="s">
        <v>78</v>
      </c>
      <c r="AT89" s="11">
        <v>0</v>
      </c>
      <c r="AU89" s="11">
        <v>0</v>
      </c>
      <c r="AV89" s="11">
        <v>0</v>
      </c>
      <c r="AW89" s="11">
        <v>324234.5</v>
      </c>
      <c r="AX89" s="11">
        <v>0</v>
      </c>
      <c r="AY89" s="11">
        <v>1046.5</v>
      </c>
      <c r="AZ89" s="11">
        <v>128292.27</v>
      </c>
      <c r="BA89" s="11">
        <f t="shared" ref="BA89:BA112" si="213">AY89+AZ89</f>
        <v>129338.77</v>
      </c>
      <c r="BB89" s="11">
        <v>0</v>
      </c>
      <c r="BC89" s="11">
        <v>0</v>
      </c>
      <c r="BD89" s="11">
        <f t="shared" ref="BD89:BD112" si="214">BB89+BC89</f>
        <v>0</v>
      </c>
      <c r="BE89" s="12">
        <v>0</v>
      </c>
      <c r="BF89" s="12">
        <v>0</v>
      </c>
      <c r="BG89" s="12">
        <v>0</v>
      </c>
      <c r="BH89" s="12">
        <v>0</v>
      </c>
      <c r="BI89" s="12">
        <v>0</v>
      </c>
      <c r="BJ89" s="12">
        <v>0</v>
      </c>
      <c r="BK89" s="12">
        <v>0</v>
      </c>
      <c r="BL89" s="12">
        <v>0</v>
      </c>
      <c r="BM89" s="12">
        <v>0</v>
      </c>
      <c r="BN89" s="12">
        <v>0</v>
      </c>
      <c r="BO89" s="12">
        <v>0</v>
      </c>
      <c r="BP89" s="12">
        <v>1</v>
      </c>
      <c r="BQ89" s="23">
        <f t="shared" ref="BQ89:BQ112" si="215">SUM(BE89:BP89)</f>
        <v>1</v>
      </c>
      <c r="BR89" s="23">
        <f t="shared" si="197"/>
        <v>0</v>
      </c>
      <c r="BS89" s="24">
        <f t="shared" si="198"/>
        <v>0</v>
      </c>
      <c r="BT89" s="24">
        <f t="shared" ref="BT89:BT112" si="216">BR89*BX89</f>
        <v>0</v>
      </c>
      <c r="BU89" s="24">
        <f t="shared" si="200"/>
        <v>0</v>
      </c>
      <c r="BV89" s="24">
        <v>0</v>
      </c>
      <c r="BW89" s="24">
        <v>0</v>
      </c>
      <c r="BX89" s="24">
        <v>0</v>
      </c>
      <c r="BY89" s="29">
        <v>0</v>
      </c>
      <c r="BZ89" s="29">
        <v>0</v>
      </c>
      <c r="CA89" s="30">
        <f t="shared" si="201"/>
        <v>0</v>
      </c>
      <c r="CB89" s="30">
        <f t="shared" ref="CB89:CB93" si="217">CA89-BX89</f>
        <v>0</v>
      </c>
      <c r="CC89" s="30">
        <f t="shared" si="202"/>
        <v>0</v>
      </c>
      <c r="CD89" s="29"/>
      <c r="CE89" s="24"/>
      <c r="CF89" s="24"/>
      <c r="CG89" s="24"/>
      <c r="CH89" s="24"/>
      <c r="CI89" s="24"/>
      <c r="CJ89" s="24"/>
      <c r="CK89" s="24"/>
      <c r="CL89" s="24"/>
      <c r="CM89" s="24"/>
      <c r="CN89" s="24">
        <f t="shared" si="203"/>
        <v>0</v>
      </c>
      <c r="CO89" s="24">
        <f t="shared" si="204"/>
        <v>0</v>
      </c>
      <c r="CP89" s="24">
        <f t="shared" si="205"/>
        <v>0</v>
      </c>
      <c r="CQ89" s="11">
        <v>170360.5</v>
      </c>
      <c r="CR89" s="11">
        <v>0</v>
      </c>
      <c r="CS89" s="11">
        <v>557.63</v>
      </c>
      <c r="CT89" s="11">
        <v>324234.5</v>
      </c>
      <c r="CU89" s="11">
        <v>0</v>
      </c>
      <c r="CV89" s="11">
        <v>1046.5</v>
      </c>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v>0</v>
      </c>
      <c r="EB89" s="24">
        <v>0</v>
      </c>
      <c r="EC89" s="24"/>
      <c r="ED89" s="24"/>
      <c r="EE89" s="24"/>
      <c r="EF89" s="24">
        <f t="shared" si="206"/>
        <v>0</v>
      </c>
      <c r="EG89" s="24">
        <f t="shared" si="207"/>
        <v>313.95</v>
      </c>
      <c r="EH89" s="24">
        <f t="shared" si="208"/>
        <v>0</v>
      </c>
      <c r="EI89" s="24">
        <f t="shared" ref="EI89:EI112" si="218">IF($Q89="MCA1",CP89*2/3,IF($Q89="MCA2 - GU",CP89*2/3,IF($Q89="MCA2 - TNPL",CP89*2/3,CP89*0.3)))</f>
        <v>0</v>
      </c>
      <c r="EJ89" s="24">
        <f t="shared" si="210"/>
        <v>0</v>
      </c>
      <c r="EK89" s="12">
        <v>0</v>
      </c>
      <c r="EL89" s="12">
        <v>0</v>
      </c>
      <c r="EM89" s="12">
        <v>0</v>
      </c>
      <c r="EN89" s="12">
        <v>0</v>
      </c>
      <c r="EO89" s="12">
        <v>0</v>
      </c>
      <c r="EP89" s="12">
        <v>0</v>
      </c>
      <c r="EQ89" s="12">
        <v>0</v>
      </c>
      <c r="ER89" s="12">
        <v>0</v>
      </c>
      <c r="ES89" s="12">
        <v>0</v>
      </c>
      <c r="ET89" s="12">
        <v>0</v>
      </c>
      <c r="EU89" s="12">
        <v>0</v>
      </c>
      <c r="EV89" s="12">
        <v>1</v>
      </c>
      <c r="EW89" s="12">
        <f t="shared" si="211"/>
        <v>0</v>
      </c>
      <c r="EX89" s="12">
        <f t="shared" ref="EX89:EX112" si="219">SUM(EK89:EV89)</f>
        <v>1</v>
      </c>
      <c r="EY89" s="11">
        <v>0</v>
      </c>
      <c r="EZ89" s="11">
        <v>0</v>
      </c>
      <c r="FA89" s="11">
        <v>0</v>
      </c>
      <c r="FB89" s="11">
        <v>0</v>
      </c>
      <c r="FC89" s="11">
        <v>0</v>
      </c>
      <c r="FD89" s="11">
        <v>0</v>
      </c>
      <c r="FE89" s="11">
        <v>0</v>
      </c>
      <c r="FF89" s="11">
        <v>0</v>
      </c>
      <c r="FG89" s="11">
        <v>0</v>
      </c>
      <c r="FH89" s="11">
        <v>0</v>
      </c>
      <c r="FI89" s="11">
        <v>0</v>
      </c>
      <c r="FJ89" s="11">
        <v>0</v>
      </c>
      <c r="FK89" s="13">
        <v>0</v>
      </c>
      <c r="FL89" s="13">
        <v>0</v>
      </c>
      <c r="FM89" s="13">
        <v>0</v>
      </c>
      <c r="FN89" s="13">
        <v>0</v>
      </c>
      <c r="FO89" s="13">
        <v>0</v>
      </c>
      <c r="FP89" s="13">
        <v>0</v>
      </c>
      <c r="FQ89" s="13">
        <v>0</v>
      </c>
      <c r="FR89" s="13">
        <v>0</v>
      </c>
      <c r="FS89" s="13">
        <v>0</v>
      </c>
      <c r="FT89" s="13">
        <v>0</v>
      </c>
      <c r="FU89" s="13">
        <v>0</v>
      </c>
      <c r="FV89" s="13">
        <v>0</v>
      </c>
    </row>
    <row r="90" spans="1:178" ht="15" customHeight="1" x14ac:dyDescent="0.25">
      <c r="A90" s="8" t="s">
        <v>89</v>
      </c>
      <c r="B90" s="8" t="s">
        <v>682</v>
      </c>
      <c r="C90" s="34" t="s">
        <v>789</v>
      </c>
      <c r="D90" s="34" t="s">
        <v>789</v>
      </c>
      <c r="E90" s="34" t="s">
        <v>805</v>
      </c>
      <c r="F90" s="8" t="s">
        <v>55</v>
      </c>
      <c r="G90" s="8" t="s">
        <v>56</v>
      </c>
      <c r="H90" s="8" t="s">
        <v>47</v>
      </c>
      <c r="I90" s="8" t="s">
        <v>464</v>
      </c>
      <c r="J90" s="8" t="s">
        <v>266</v>
      </c>
      <c r="K90" s="8" t="s">
        <v>104</v>
      </c>
      <c r="L90" s="8">
        <v>13210</v>
      </c>
      <c r="M90" s="8">
        <v>132</v>
      </c>
      <c r="N90" s="1" t="s">
        <v>48</v>
      </c>
      <c r="O90" s="8" t="s">
        <v>40</v>
      </c>
      <c r="P90" s="8" t="s">
        <v>40</v>
      </c>
      <c r="Q90" s="8" t="s">
        <v>40</v>
      </c>
      <c r="R90" s="8" t="s">
        <v>49</v>
      </c>
      <c r="S90" s="8" t="s">
        <v>51</v>
      </c>
      <c r="T90" s="8" t="s">
        <v>52</v>
      </c>
      <c r="U90" s="8" t="s">
        <v>73</v>
      </c>
      <c r="V90" s="8" t="s">
        <v>54</v>
      </c>
      <c r="W90" s="8" t="s">
        <v>114</v>
      </c>
      <c r="X90" s="8" t="s">
        <v>65</v>
      </c>
      <c r="Y90" s="8" t="s">
        <v>65</v>
      </c>
      <c r="Z90" s="8" t="s">
        <v>79</v>
      </c>
      <c r="AA90" s="8" t="s">
        <v>78</v>
      </c>
      <c r="AB90" s="8" t="s">
        <v>78</v>
      </c>
      <c r="AC90" s="8" t="s">
        <v>78</v>
      </c>
      <c r="AD90" s="8"/>
      <c r="AE90" s="8"/>
      <c r="AF90" s="8"/>
      <c r="AG90" s="9">
        <v>1907455.28</v>
      </c>
      <c r="AH90" s="9">
        <v>10050.969999999999</v>
      </c>
      <c r="AI90" s="10">
        <v>0</v>
      </c>
      <c r="AJ90" s="15">
        <v>0</v>
      </c>
      <c r="AK90" s="9">
        <v>0</v>
      </c>
      <c r="AL90" s="9">
        <v>0</v>
      </c>
      <c r="AM90" s="9">
        <v>0</v>
      </c>
      <c r="AN90" s="9">
        <v>0</v>
      </c>
      <c r="AO90" s="8" t="s">
        <v>78</v>
      </c>
      <c r="AP90" s="11">
        <v>0</v>
      </c>
      <c r="AQ90" s="11">
        <v>0</v>
      </c>
      <c r="AR90" s="11">
        <v>0</v>
      </c>
      <c r="AS90" s="8" t="s">
        <v>78</v>
      </c>
      <c r="AT90" s="11">
        <v>0</v>
      </c>
      <c r="AU90" s="11">
        <v>0</v>
      </c>
      <c r="AV90" s="11">
        <v>0</v>
      </c>
      <c r="AW90" s="11">
        <v>168730.32</v>
      </c>
      <c r="AX90" s="11">
        <v>0</v>
      </c>
      <c r="AY90" s="11">
        <v>551.30999999999995</v>
      </c>
      <c r="AZ90" s="11">
        <v>0</v>
      </c>
      <c r="BA90" s="11">
        <f t="shared" si="213"/>
        <v>551.30999999999995</v>
      </c>
      <c r="BB90" s="11">
        <v>0</v>
      </c>
      <c r="BC90" s="11">
        <v>0</v>
      </c>
      <c r="BD90" s="11">
        <f t="shared" si="214"/>
        <v>0</v>
      </c>
      <c r="BE90" s="12">
        <v>0</v>
      </c>
      <c r="BF90" s="12">
        <v>0</v>
      </c>
      <c r="BG90" s="12">
        <v>0</v>
      </c>
      <c r="BH90" s="12">
        <v>0</v>
      </c>
      <c r="BI90" s="12">
        <v>0</v>
      </c>
      <c r="BJ90" s="12">
        <v>0</v>
      </c>
      <c r="BK90" s="12">
        <v>0</v>
      </c>
      <c r="BL90" s="12">
        <v>0</v>
      </c>
      <c r="BM90" s="12">
        <v>0</v>
      </c>
      <c r="BN90" s="12">
        <v>0</v>
      </c>
      <c r="BO90" s="12">
        <v>0</v>
      </c>
      <c r="BP90" s="12">
        <v>1</v>
      </c>
      <c r="BQ90" s="23">
        <f t="shared" si="215"/>
        <v>1</v>
      </c>
      <c r="BR90" s="23">
        <f t="shared" si="197"/>
        <v>0</v>
      </c>
      <c r="BS90" s="24">
        <f t="shared" si="198"/>
        <v>0</v>
      </c>
      <c r="BT90" s="24">
        <f t="shared" si="216"/>
        <v>0</v>
      </c>
      <c r="BU90" s="24">
        <f t="shared" si="200"/>
        <v>0</v>
      </c>
      <c r="BV90" s="24">
        <v>0</v>
      </c>
      <c r="BW90" s="24">
        <v>0</v>
      </c>
      <c r="BX90" s="24">
        <v>0</v>
      </c>
      <c r="BY90" s="29">
        <v>0</v>
      </c>
      <c r="BZ90" s="29">
        <v>0</v>
      </c>
      <c r="CA90" s="30">
        <f t="shared" si="201"/>
        <v>0</v>
      </c>
      <c r="CB90" s="30">
        <f t="shared" si="217"/>
        <v>0</v>
      </c>
      <c r="CC90" s="30">
        <f t="shared" si="202"/>
        <v>0</v>
      </c>
      <c r="CD90" s="29"/>
      <c r="CE90" s="24"/>
      <c r="CF90" s="24"/>
      <c r="CG90" s="24"/>
      <c r="CH90" s="24"/>
      <c r="CI90" s="24"/>
      <c r="CJ90" s="24"/>
      <c r="CK90" s="24"/>
      <c r="CL90" s="24"/>
      <c r="CM90" s="24"/>
      <c r="CN90" s="24">
        <f t="shared" si="203"/>
        <v>168730.32</v>
      </c>
      <c r="CO90" s="24">
        <f t="shared" si="204"/>
        <v>0</v>
      </c>
      <c r="CP90" s="24">
        <f t="shared" si="205"/>
        <v>551.30999999999995</v>
      </c>
      <c r="CQ90" s="11">
        <v>0</v>
      </c>
      <c r="CR90" s="11">
        <v>0</v>
      </c>
      <c r="CS90" s="11">
        <v>0</v>
      </c>
      <c r="CT90" s="11">
        <v>0</v>
      </c>
      <c r="CU90" s="11">
        <v>0</v>
      </c>
      <c r="CV90" s="11">
        <v>0</v>
      </c>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v>0</v>
      </c>
      <c r="EB90" s="24">
        <v>0</v>
      </c>
      <c r="EC90" s="24"/>
      <c r="ED90" s="24"/>
      <c r="EE90" s="24"/>
      <c r="EF90" s="24">
        <f t="shared" si="206"/>
        <v>0</v>
      </c>
      <c r="EG90" s="24">
        <f t="shared" si="207"/>
        <v>165.39299999999997</v>
      </c>
      <c r="EH90" s="24">
        <f t="shared" si="208"/>
        <v>0</v>
      </c>
      <c r="EI90" s="24">
        <f t="shared" si="218"/>
        <v>165.39299999999997</v>
      </c>
      <c r="EJ90" s="24">
        <f t="shared" si="210"/>
        <v>0</v>
      </c>
      <c r="EK90" s="12">
        <v>0</v>
      </c>
      <c r="EL90" s="12">
        <v>0</v>
      </c>
      <c r="EM90" s="12">
        <v>0</v>
      </c>
      <c r="EN90" s="12">
        <v>0</v>
      </c>
      <c r="EO90" s="12">
        <v>0</v>
      </c>
      <c r="EP90" s="12">
        <v>0</v>
      </c>
      <c r="EQ90" s="12">
        <v>0</v>
      </c>
      <c r="ER90" s="12">
        <v>0</v>
      </c>
      <c r="ES90" s="12">
        <v>0</v>
      </c>
      <c r="ET90" s="12">
        <v>0</v>
      </c>
      <c r="EU90" s="12">
        <v>0</v>
      </c>
      <c r="EV90" s="12">
        <v>1</v>
      </c>
      <c r="EW90" s="12">
        <f t="shared" si="211"/>
        <v>0</v>
      </c>
      <c r="EX90" s="12">
        <f t="shared" si="219"/>
        <v>1</v>
      </c>
      <c r="EY90" s="11">
        <v>0</v>
      </c>
      <c r="EZ90" s="11">
        <v>0</v>
      </c>
      <c r="FA90" s="11">
        <v>0</v>
      </c>
      <c r="FB90" s="11">
        <v>0</v>
      </c>
      <c r="FC90" s="11">
        <v>0</v>
      </c>
      <c r="FD90" s="11">
        <v>0</v>
      </c>
      <c r="FE90" s="11">
        <v>0</v>
      </c>
      <c r="FF90" s="11">
        <v>0</v>
      </c>
      <c r="FG90" s="11">
        <v>0</v>
      </c>
      <c r="FH90" s="11">
        <v>0</v>
      </c>
      <c r="FI90" s="11">
        <v>0</v>
      </c>
      <c r="FJ90" s="11">
        <v>0</v>
      </c>
      <c r="FK90" s="13">
        <v>0</v>
      </c>
      <c r="FL90" s="13">
        <v>0</v>
      </c>
      <c r="FM90" s="13">
        <v>0</v>
      </c>
      <c r="FN90" s="13">
        <v>0</v>
      </c>
      <c r="FO90" s="13">
        <v>0</v>
      </c>
      <c r="FP90" s="13">
        <v>0</v>
      </c>
      <c r="FQ90" s="13">
        <v>0</v>
      </c>
      <c r="FR90" s="13">
        <v>0</v>
      </c>
      <c r="FS90" s="13">
        <v>0</v>
      </c>
      <c r="FT90" s="13">
        <v>0</v>
      </c>
      <c r="FU90" s="13">
        <v>0</v>
      </c>
      <c r="FV90" s="13">
        <v>0</v>
      </c>
    </row>
    <row r="91" spans="1:178" ht="15" customHeight="1" x14ac:dyDescent="0.25">
      <c r="A91" s="8" t="s">
        <v>103</v>
      </c>
      <c r="B91" s="8" t="s">
        <v>683</v>
      </c>
      <c r="C91" s="34" t="s">
        <v>789</v>
      </c>
      <c r="D91" s="34" t="s">
        <v>789</v>
      </c>
      <c r="E91" s="34" t="s">
        <v>792</v>
      </c>
      <c r="F91" s="8" t="s">
        <v>55</v>
      </c>
      <c r="G91" s="8" t="s">
        <v>56</v>
      </c>
      <c r="H91" s="8" t="s">
        <v>47</v>
      </c>
      <c r="I91" s="8" t="s">
        <v>464</v>
      </c>
      <c r="J91" s="8" t="s">
        <v>266</v>
      </c>
      <c r="K91" s="8" t="s">
        <v>104</v>
      </c>
      <c r="L91" s="8">
        <v>13210</v>
      </c>
      <c r="M91" s="8">
        <v>132</v>
      </c>
      <c r="N91" s="1" t="s">
        <v>48</v>
      </c>
      <c r="O91" s="8" t="s">
        <v>40</v>
      </c>
      <c r="P91" s="8" t="s">
        <v>40</v>
      </c>
      <c r="Q91" s="8" t="s">
        <v>40</v>
      </c>
      <c r="R91" s="8" t="s">
        <v>49</v>
      </c>
      <c r="S91" s="8" t="s">
        <v>51</v>
      </c>
      <c r="T91" s="8" t="s">
        <v>52</v>
      </c>
      <c r="U91" s="8" t="s">
        <v>73</v>
      </c>
      <c r="V91" s="8" t="s">
        <v>54</v>
      </c>
      <c r="W91" s="8" t="s">
        <v>114</v>
      </c>
      <c r="X91" s="8" t="s">
        <v>65</v>
      </c>
      <c r="Y91" s="8" t="s">
        <v>65</v>
      </c>
      <c r="Z91" s="8" t="s">
        <v>79</v>
      </c>
      <c r="AA91" s="8" t="s">
        <v>78</v>
      </c>
      <c r="AB91" s="8" t="s">
        <v>78</v>
      </c>
      <c r="AC91" s="8" t="s">
        <v>78</v>
      </c>
      <c r="AD91" s="8"/>
      <c r="AE91" s="8"/>
      <c r="AF91" s="8"/>
      <c r="AG91" s="9">
        <v>186914.79</v>
      </c>
      <c r="AH91" s="9">
        <v>-0.01</v>
      </c>
      <c r="AI91" s="10">
        <v>0</v>
      </c>
      <c r="AJ91" s="15">
        <v>0</v>
      </c>
      <c r="AK91" s="9">
        <v>0</v>
      </c>
      <c r="AL91" s="9">
        <v>0</v>
      </c>
      <c r="AM91" s="9">
        <v>0</v>
      </c>
      <c r="AN91" s="9">
        <v>0</v>
      </c>
      <c r="AO91" s="8" t="s">
        <v>78</v>
      </c>
      <c r="AP91" s="11">
        <v>0</v>
      </c>
      <c r="AQ91" s="11">
        <v>0</v>
      </c>
      <c r="AR91" s="11">
        <v>0</v>
      </c>
      <c r="AS91" s="8" t="s">
        <v>78</v>
      </c>
      <c r="AT91" s="11">
        <v>0</v>
      </c>
      <c r="AU91" s="11">
        <v>0</v>
      </c>
      <c r="AV91" s="11">
        <v>0</v>
      </c>
      <c r="AW91" s="11">
        <v>41857.199999999997</v>
      </c>
      <c r="AX91" s="11">
        <v>0</v>
      </c>
      <c r="AY91" s="11">
        <v>136.32</v>
      </c>
      <c r="AZ91" s="11">
        <v>0</v>
      </c>
      <c r="BA91" s="11">
        <f t="shared" si="213"/>
        <v>136.32</v>
      </c>
      <c r="BB91" s="11">
        <v>0</v>
      </c>
      <c r="BC91" s="11">
        <v>0</v>
      </c>
      <c r="BD91" s="11">
        <f t="shared" si="214"/>
        <v>0</v>
      </c>
      <c r="BE91" s="12">
        <v>0</v>
      </c>
      <c r="BF91" s="12">
        <v>0</v>
      </c>
      <c r="BG91" s="12">
        <v>0</v>
      </c>
      <c r="BH91" s="12">
        <v>0</v>
      </c>
      <c r="BI91" s="12">
        <v>0</v>
      </c>
      <c r="BJ91" s="12">
        <v>0</v>
      </c>
      <c r="BK91" s="12">
        <v>0</v>
      </c>
      <c r="BL91" s="12">
        <v>0</v>
      </c>
      <c r="BM91" s="12">
        <v>0</v>
      </c>
      <c r="BN91" s="12">
        <v>0</v>
      </c>
      <c r="BO91" s="12">
        <v>0</v>
      </c>
      <c r="BP91" s="12">
        <v>1</v>
      </c>
      <c r="BQ91" s="23">
        <f t="shared" si="215"/>
        <v>1</v>
      </c>
      <c r="BR91" s="23">
        <f t="shared" si="197"/>
        <v>0</v>
      </c>
      <c r="BS91" s="24">
        <f t="shared" si="198"/>
        <v>0</v>
      </c>
      <c r="BT91" s="24">
        <f t="shared" si="216"/>
        <v>0</v>
      </c>
      <c r="BU91" s="24">
        <f t="shared" si="200"/>
        <v>0</v>
      </c>
      <c r="BV91" s="24">
        <v>0</v>
      </c>
      <c r="BW91" s="24">
        <v>0</v>
      </c>
      <c r="BX91" s="24">
        <v>0</v>
      </c>
      <c r="BY91" s="29">
        <v>0</v>
      </c>
      <c r="BZ91" s="29">
        <v>0</v>
      </c>
      <c r="CA91" s="30">
        <f t="shared" si="201"/>
        <v>0</v>
      </c>
      <c r="CB91" s="30">
        <f t="shared" si="217"/>
        <v>0</v>
      </c>
      <c r="CC91" s="30">
        <f t="shared" si="202"/>
        <v>0</v>
      </c>
      <c r="CD91" s="29"/>
      <c r="CE91" s="24"/>
      <c r="CF91" s="24"/>
      <c r="CG91" s="24"/>
      <c r="CH91" s="24"/>
      <c r="CI91" s="24"/>
      <c r="CJ91" s="24"/>
      <c r="CK91" s="24"/>
      <c r="CL91" s="24"/>
      <c r="CM91" s="24"/>
      <c r="CN91" s="24">
        <f t="shared" si="203"/>
        <v>41857.199999999997</v>
      </c>
      <c r="CO91" s="24">
        <f t="shared" si="204"/>
        <v>0</v>
      </c>
      <c r="CP91" s="24">
        <f t="shared" si="205"/>
        <v>136.32</v>
      </c>
      <c r="CQ91" s="11">
        <v>0</v>
      </c>
      <c r="CR91" s="11">
        <v>0</v>
      </c>
      <c r="CS91" s="11">
        <v>0</v>
      </c>
      <c r="CT91" s="11">
        <v>0</v>
      </c>
      <c r="CU91" s="11">
        <v>0</v>
      </c>
      <c r="CV91" s="11">
        <v>0</v>
      </c>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v>0</v>
      </c>
      <c r="EB91" s="24">
        <v>0</v>
      </c>
      <c r="EC91" s="24"/>
      <c r="ED91" s="24"/>
      <c r="EE91" s="24"/>
      <c r="EF91" s="24">
        <f t="shared" si="206"/>
        <v>0</v>
      </c>
      <c r="EG91" s="24">
        <f t="shared" si="207"/>
        <v>40.895999999999994</v>
      </c>
      <c r="EH91" s="24">
        <f t="shared" si="208"/>
        <v>0</v>
      </c>
      <c r="EI91" s="24">
        <f t="shared" si="218"/>
        <v>40.895999999999994</v>
      </c>
      <c r="EJ91" s="24">
        <f t="shared" si="210"/>
        <v>0</v>
      </c>
      <c r="EK91" s="12">
        <v>0</v>
      </c>
      <c r="EL91" s="12">
        <v>0</v>
      </c>
      <c r="EM91" s="12">
        <v>0</v>
      </c>
      <c r="EN91" s="12">
        <v>0</v>
      </c>
      <c r="EO91" s="12">
        <v>0</v>
      </c>
      <c r="EP91" s="12">
        <v>0</v>
      </c>
      <c r="EQ91" s="12">
        <v>0</v>
      </c>
      <c r="ER91" s="12">
        <v>0</v>
      </c>
      <c r="ES91" s="12">
        <v>0</v>
      </c>
      <c r="ET91" s="12">
        <v>0</v>
      </c>
      <c r="EU91" s="12">
        <v>0</v>
      </c>
      <c r="EV91" s="12">
        <v>1</v>
      </c>
      <c r="EW91" s="12">
        <f t="shared" si="211"/>
        <v>0</v>
      </c>
      <c r="EX91" s="12">
        <f t="shared" si="219"/>
        <v>1</v>
      </c>
      <c r="EY91" s="11">
        <v>0</v>
      </c>
      <c r="EZ91" s="11">
        <v>0</v>
      </c>
      <c r="FA91" s="11">
        <v>0</v>
      </c>
      <c r="FB91" s="11">
        <v>0</v>
      </c>
      <c r="FC91" s="11">
        <v>0</v>
      </c>
      <c r="FD91" s="11">
        <v>0</v>
      </c>
      <c r="FE91" s="11">
        <v>0</v>
      </c>
      <c r="FF91" s="11">
        <v>0</v>
      </c>
      <c r="FG91" s="11">
        <v>0</v>
      </c>
      <c r="FH91" s="11">
        <v>0</v>
      </c>
      <c r="FI91" s="11">
        <v>0</v>
      </c>
      <c r="FJ91" s="11">
        <v>0</v>
      </c>
      <c r="FK91" s="13">
        <v>0</v>
      </c>
      <c r="FL91" s="13">
        <v>0</v>
      </c>
      <c r="FM91" s="13">
        <v>0</v>
      </c>
      <c r="FN91" s="13">
        <v>0</v>
      </c>
      <c r="FO91" s="13">
        <v>0</v>
      </c>
      <c r="FP91" s="13">
        <v>0</v>
      </c>
      <c r="FQ91" s="13">
        <v>0</v>
      </c>
      <c r="FR91" s="13">
        <v>0</v>
      </c>
      <c r="FS91" s="13">
        <v>0</v>
      </c>
      <c r="FT91" s="13">
        <v>0</v>
      </c>
      <c r="FU91" s="13">
        <v>0</v>
      </c>
      <c r="FV91" s="13">
        <v>0</v>
      </c>
    </row>
    <row r="92" spans="1:178" ht="15" customHeight="1" x14ac:dyDescent="0.25">
      <c r="A92" s="8" t="s">
        <v>294</v>
      </c>
      <c r="B92" s="8" t="s">
        <v>598</v>
      </c>
      <c r="C92" s="34" t="s">
        <v>789</v>
      </c>
      <c r="D92" s="34" t="s">
        <v>789</v>
      </c>
      <c r="E92" s="34" t="s">
        <v>792</v>
      </c>
      <c r="F92" s="8" t="s">
        <v>55</v>
      </c>
      <c r="G92" s="8" t="s">
        <v>56</v>
      </c>
      <c r="H92" s="8" t="s">
        <v>47</v>
      </c>
      <c r="I92" s="8" t="s">
        <v>464</v>
      </c>
      <c r="J92" s="8" t="s">
        <v>266</v>
      </c>
      <c r="K92" s="8" t="s">
        <v>104</v>
      </c>
      <c r="L92" s="8">
        <v>13210</v>
      </c>
      <c r="M92" s="8">
        <v>132</v>
      </c>
      <c r="N92" s="1" t="s">
        <v>48</v>
      </c>
      <c r="O92" s="8" t="s">
        <v>40</v>
      </c>
      <c r="P92" s="8" t="s">
        <v>40</v>
      </c>
      <c r="Q92" s="8" t="s">
        <v>40</v>
      </c>
      <c r="R92" s="8" t="s">
        <v>49</v>
      </c>
      <c r="S92" s="8" t="s">
        <v>51</v>
      </c>
      <c r="T92" s="8" t="s">
        <v>52</v>
      </c>
      <c r="U92" s="8" t="s">
        <v>73</v>
      </c>
      <c r="V92" s="8" t="s">
        <v>54</v>
      </c>
      <c r="W92" s="8" t="s">
        <v>114</v>
      </c>
      <c r="X92" s="8" t="s">
        <v>65</v>
      </c>
      <c r="Y92" s="8" t="s">
        <v>65</v>
      </c>
      <c r="Z92" s="8" t="s">
        <v>79</v>
      </c>
      <c r="AA92" s="8" t="s">
        <v>78</v>
      </c>
      <c r="AB92" s="8" t="s">
        <v>78</v>
      </c>
      <c r="AC92" s="8" t="s">
        <v>78</v>
      </c>
      <c r="AD92" s="8"/>
      <c r="AE92" s="8"/>
      <c r="AF92" s="8"/>
      <c r="AG92" s="9">
        <v>0</v>
      </c>
      <c r="AH92" s="9">
        <v>14463.31</v>
      </c>
      <c r="AI92" s="10">
        <v>0</v>
      </c>
      <c r="AJ92" s="15">
        <v>0</v>
      </c>
      <c r="AK92" s="9">
        <v>0</v>
      </c>
      <c r="AL92" s="9">
        <v>0</v>
      </c>
      <c r="AM92" s="9">
        <v>0</v>
      </c>
      <c r="AN92" s="9">
        <v>0</v>
      </c>
      <c r="AO92" s="8" t="s">
        <v>78</v>
      </c>
      <c r="AP92" s="11">
        <v>0</v>
      </c>
      <c r="AQ92" s="11">
        <v>0</v>
      </c>
      <c r="AR92" s="11">
        <v>0</v>
      </c>
      <c r="AS92" s="8" t="s">
        <v>78</v>
      </c>
      <c r="AT92" s="11">
        <v>0</v>
      </c>
      <c r="AU92" s="11">
        <v>0</v>
      </c>
      <c r="AV92" s="11">
        <v>0</v>
      </c>
      <c r="AW92" s="11">
        <v>244673</v>
      </c>
      <c r="AX92" s="11">
        <v>0</v>
      </c>
      <c r="AY92" s="11">
        <v>789.72</v>
      </c>
      <c r="AZ92" s="11">
        <v>0</v>
      </c>
      <c r="BA92" s="11">
        <f t="shared" si="213"/>
        <v>789.72</v>
      </c>
      <c r="BB92" s="11">
        <v>0</v>
      </c>
      <c r="BC92" s="11">
        <v>0</v>
      </c>
      <c r="BD92" s="11">
        <f t="shared" si="214"/>
        <v>0</v>
      </c>
      <c r="BE92" s="12">
        <v>0</v>
      </c>
      <c r="BF92" s="12">
        <v>0</v>
      </c>
      <c r="BG92" s="12">
        <v>0</v>
      </c>
      <c r="BH92" s="12">
        <v>0</v>
      </c>
      <c r="BI92" s="12">
        <v>0</v>
      </c>
      <c r="BJ92" s="12">
        <v>0</v>
      </c>
      <c r="BK92" s="12">
        <v>0</v>
      </c>
      <c r="BL92" s="12">
        <v>0</v>
      </c>
      <c r="BM92" s="12">
        <v>0</v>
      </c>
      <c r="BN92" s="12">
        <v>0</v>
      </c>
      <c r="BO92" s="12">
        <v>0</v>
      </c>
      <c r="BP92" s="12">
        <v>1</v>
      </c>
      <c r="BQ92" s="23">
        <f t="shared" si="215"/>
        <v>1</v>
      </c>
      <c r="BR92" s="23">
        <f t="shared" si="197"/>
        <v>0</v>
      </c>
      <c r="BS92" s="24">
        <f t="shared" si="198"/>
        <v>0</v>
      </c>
      <c r="BT92" s="24">
        <f t="shared" si="216"/>
        <v>0</v>
      </c>
      <c r="BU92" s="24">
        <f t="shared" si="200"/>
        <v>0</v>
      </c>
      <c r="BV92" s="24">
        <v>0</v>
      </c>
      <c r="BW92" s="24">
        <v>0</v>
      </c>
      <c r="BX92" s="24">
        <v>0</v>
      </c>
      <c r="BY92" s="29">
        <v>0</v>
      </c>
      <c r="BZ92" s="29">
        <v>0</v>
      </c>
      <c r="CA92" s="30">
        <f t="shared" si="201"/>
        <v>0</v>
      </c>
      <c r="CB92" s="30">
        <f t="shared" si="217"/>
        <v>0</v>
      </c>
      <c r="CC92" s="30">
        <f t="shared" si="202"/>
        <v>0</v>
      </c>
      <c r="CD92" s="29"/>
      <c r="CE92" s="24"/>
      <c r="CF92" s="24"/>
      <c r="CG92" s="24"/>
      <c r="CH92" s="24"/>
      <c r="CI92" s="24"/>
      <c r="CJ92" s="24"/>
      <c r="CK92" s="24"/>
      <c r="CL92" s="24"/>
      <c r="CM92" s="24"/>
      <c r="CN92" s="24">
        <f t="shared" si="203"/>
        <v>0</v>
      </c>
      <c r="CO92" s="24">
        <f t="shared" si="204"/>
        <v>0</v>
      </c>
      <c r="CP92" s="24">
        <f t="shared" si="205"/>
        <v>0</v>
      </c>
      <c r="CQ92" s="11">
        <v>128557</v>
      </c>
      <c r="CR92" s="11">
        <v>0</v>
      </c>
      <c r="CS92" s="11">
        <v>420.81</v>
      </c>
      <c r="CT92" s="11">
        <v>244673</v>
      </c>
      <c r="CU92" s="11">
        <v>0</v>
      </c>
      <c r="CV92" s="11">
        <v>789.72</v>
      </c>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v>0</v>
      </c>
      <c r="EB92" s="24">
        <v>0</v>
      </c>
      <c r="EC92" s="24"/>
      <c r="ED92" s="24"/>
      <c r="EE92" s="24"/>
      <c r="EF92" s="24">
        <f t="shared" si="206"/>
        <v>0</v>
      </c>
      <c r="EG92" s="24">
        <f t="shared" si="207"/>
        <v>236.916</v>
      </c>
      <c r="EH92" s="24">
        <f t="shared" si="208"/>
        <v>0</v>
      </c>
      <c r="EI92" s="24">
        <f t="shared" si="218"/>
        <v>0</v>
      </c>
      <c r="EJ92" s="24">
        <f t="shared" si="210"/>
        <v>0</v>
      </c>
      <c r="EK92" s="12">
        <v>0</v>
      </c>
      <c r="EL92" s="12">
        <v>0</v>
      </c>
      <c r="EM92" s="12">
        <v>0</v>
      </c>
      <c r="EN92" s="12">
        <v>0</v>
      </c>
      <c r="EO92" s="12">
        <v>0</v>
      </c>
      <c r="EP92" s="12">
        <v>0</v>
      </c>
      <c r="EQ92" s="12">
        <v>0</v>
      </c>
      <c r="ER92" s="12">
        <v>0</v>
      </c>
      <c r="ES92" s="12">
        <v>0</v>
      </c>
      <c r="ET92" s="12">
        <v>0</v>
      </c>
      <c r="EU92" s="12">
        <v>0</v>
      </c>
      <c r="EV92" s="12">
        <v>1</v>
      </c>
      <c r="EW92" s="12">
        <f t="shared" si="211"/>
        <v>0</v>
      </c>
      <c r="EX92" s="12">
        <f t="shared" si="219"/>
        <v>1</v>
      </c>
      <c r="EY92" s="11">
        <v>0</v>
      </c>
      <c r="EZ92" s="11">
        <v>0</v>
      </c>
      <c r="FA92" s="11">
        <v>0</v>
      </c>
      <c r="FB92" s="11">
        <v>0</v>
      </c>
      <c r="FC92" s="11">
        <v>0</v>
      </c>
      <c r="FD92" s="11">
        <v>0</v>
      </c>
      <c r="FE92" s="11">
        <v>0</v>
      </c>
      <c r="FF92" s="11">
        <v>0</v>
      </c>
      <c r="FG92" s="11">
        <v>0</v>
      </c>
      <c r="FH92" s="11">
        <v>0</v>
      </c>
      <c r="FI92" s="11">
        <v>0</v>
      </c>
      <c r="FJ92" s="11">
        <v>0</v>
      </c>
      <c r="FK92" s="13">
        <v>0</v>
      </c>
      <c r="FL92" s="13">
        <v>0</v>
      </c>
      <c r="FM92" s="13">
        <v>0</v>
      </c>
      <c r="FN92" s="13">
        <v>0</v>
      </c>
      <c r="FO92" s="13">
        <v>0</v>
      </c>
      <c r="FP92" s="13">
        <v>0</v>
      </c>
      <c r="FQ92" s="13">
        <v>0</v>
      </c>
      <c r="FR92" s="13">
        <v>0</v>
      </c>
      <c r="FS92" s="13">
        <v>0</v>
      </c>
      <c r="FT92" s="13">
        <v>0</v>
      </c>
      <c r="FU92" s="13">
        <v>0</v>
      </c>
      <c r="FV92" s="13">
        <v>0</v>
      </c>
    </row>
    <row r="93" spans="1:178" ht="15" customHeight="1" x14ac:dyDescent="0.25">
      <c r="A93" s="8" t="s">
        <v>293</v>
      </c>
      <c r="B93" s="8" t="s">
        <v>684</v>
      </c>
      <c r="C93" s="34" t="s">
        <v>789</v>
      </c>
      <c r="D93" s="34" t="s">
        <v>789</v>
      </c>
      <c r="E93" s="34" t="s">
        <v>792</v>
      </c>
      <c r="F93" s="8" t="s">
        <v>55</v>
      </c>
      <c r="G93" s="8" t="s">
        <v>56</v>
      </c>
      <c r="H93" s="8" t="s">
        <v>47</v>
      </c>
      <c r="I93" s="8" t="s">
        <v>464</v>
      </c>
      <c r="J93" s="8" t="s">
        <v>266</v>
      </c>
      <c r="K93" s="8" t="s">
        <v>104</v>
      </c>
      <c r="L93" s="8">
        <v>13210</v>
      </c>
      <c r="M93" s="8">
        <v>132</v>
      </c>
      <c r="N93" s="1" t="s">
        <v>48</v>
      </c>
      <c r="O93" s="8" t="s">
        <v>40</v>
      </c>
      <c r="P93" s="8" t="s">
        <v>40</v>
      </c>
      <c r="Q93" s="8" t="s">
        <v>40</v>
      </c>
      <c r="R93" s="8" t="s">
        <v>49</v>
      </c>
      <c r="S93" s="8" t="s">
        <v>51</v>
      </c>
      <c r="T93" s="8" t="s">
        <v>52</v>
      </c>
      <c r="U93" s="8" t="s">
        <v>73</v>
      </c>
      <c r="V93" s="8" t="s">
        <v>54</v>
      </c>
      <c r="W93" s="8" t="s">
        <v>114</v>
      </c>
      <c r="X93" s="8" t="s">
        <v>65</v>
      </c>
      <c r="Y93" s="8" t="s">
        <v>65</v>
      </c>
      <c r="Z93" s="8" t="s">
        <v>79</v>
      </c>
      <c r="AA93" s="8" t="s">
        <v>78</v>
      </c>
      <c r="AB93" s="8" t="s">
        <v>78</v>
      </c>
      <c r="AC93" s="8" t="s">
        <v>78</v>
      </c>
      <c r="AD93" s="8"/>
      <c r="AE93" s="8"/>
      <c r="AF93" s="8"/>
      <c r="AG93" s="9">
        <v>0</v>
      </c>
      <c r="AH93" s="9">
        <v>6643.0099999999993</v>
      </c>
      <c r="AI93" s="10">
        <v>0</v>
      </c>
      <c r="AJ93" s="15">
        <v>0</v>
      </c>
      <c r="AK93" s="9">
        <v>0</v>
      </c>
      <c r="AL93" s="9">
        <v>0</v>
      </c>
      <c r="AM93" s="9">
        <v>0</v>
      </c>
      <c r="AN93" s="9">
        <v>0</v>
      </c>
      <c r="AO93" s="8" t="s">
        <v>78</v>
      </c>
      <c r="AP93" s="11">
        <v>0</v>
      </c>
      <c r="AQ93" s="11">
        <v>0</v>
      </c>
      <c r="AR93" s="11">
        <v>0</v>
      </c>
      <c r="AS93" s="8" t="s">
        <v>78</v>
      </c>
      <c r="AT93" s="11">
        <v>0</v>
      </c>
      <c r="AU93" s="11">
        <v>0</v>
      </c>
      <c r="AV93" s="11">
        <v>0</v>
      </c>
      <c r="AW93" s="11">
        <v>0</v>
      </c>
      <c r="AX93" s="11">
        <v>0</v>
      </c>
      <c r="AY93" s="11">
        <v>0</v>
      </c>
      <c r="AZ93" s="11">
        <v>0</v>
      </c>
      <c r="BA93" s="11">
        <f t="shared" si="213"/>
        <v>0</v>
      </c>
      <c r="BB93" s="11">
        <v>0</v>
      </c>
      <c r="BC93" s="11">
        <v>0</v>
      </c>
      <c r="BD93" s="11">
        <f t="shared" si="214"/>
        <v>0</v>
      </c>
      <c r="BE93" s="12">
        <v>0</v>
      </c>
      <c r="BF93" s="12">
        <v>0</v>
      </c>
      <c r="BG93" s="12">
        <v>0</v>
      </c>
      <c r="BH93" s="12">
        <v>0</v>
      </c>
      <c r="BI93" s="12">
        <v>0</v>
      </c>
      <c r="BJ93" s="12">
        <v>0</v>
      </c>
      <c r="BK93" s="12">
        <v>0</v>
      </c>
      <c r="BL93" s="12">
        <v>0</v>
      </c>
      <c r="BM93" s="12">
        <v>0</v>
      </c>
      <c r="BN93" s="12">
        <v>0</v>
      </c>
      <c r="BO93" s="12">
        <v>0</v>
      </c>
      <c r="BP93" s="12">
        <v>1</v>
      </c>
      <c r="BQ93" s="23">
        <f t="shared" si="215"/>
        <v>1</v>
      </c>
      <c r="BR93" s="23">
        <f t="shared" si="197"/>
        <v>0</v>
      </c>
      <c r="BS93" s="24">
        <f t="shared" si="198"/>
        <v>0</v>
      </c>
      <c r="BT93" s="24">
        <f t="shared" si="216"/>
        <v>0</v>
      </c>
      <c r="BU93" s="24">
        <f t="shared" si="200"/>
        <v>0</v>
      </c>
      <c r="BV93" s="24">
        <v>0</v>
      </c>
      <c r="BW93" s="24">
        <v>0</v>
      </c>
      <c r="BX93" s="24">
        <v>0</v>
      </c>
      <c r="BY93" s="29">
        <v>0</v>
      </c>
      <c r="BZ93" s="29">
        <v>0</v>
      </c>
      <c r="CA93" s="30">
        <f t="shared" si="201"/>
        <v>0</v>
      </c>
      <c r="CB93" s="30">
        <f t="shared" si="217"/>
        <v>0</v>
      </c>
      <c r="CC93" s="30">
        <f t="shared" si="202"/>
        <v>0</v>
      </c>
      <c r="CD93" s="29"/>
      <c r="CE93" s="24"/>
      <c r="CF93" s="24"/>
      <c r="CG93" s="24"/>
      <c r="CH93" s="24"/>
      <c r="CI93" s="24"/>
      <c r="CJ93" s="24"/>
      <c r="CK93" s="24"/>
      <c r="CL93" s="24"/>
      <c r="CM93" s="24"/>
      <c r="CN93" s="24">
        <f t="shared" si="203"/>
        <v>0</v>
      </c>
      <c r="CO93" s="24">
        <f t="shared" si="204"/>
        <v>0</v>
      </c>
      <c r="CP93" s="24">
        <f t="shared" si="205"/>
        <v>0</v>
      </c>
      <c r="CQ93" s="11">
        <v>0</v>
      </c>
      <c r="CR93" s="11">
        <v>0</v>
      </c>
      <c r="CS93" s="11">
        <v>0</v>
      </c>
      <c r="CT93" s="11">
        <v>0</v>
      </c>
      <c r="CU93" s="11">
        <v>0</v>
      </c>
      <c r="CV93" s="11">
        <v>0</v>
      </c>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v>0</v>
      </c>
      <c r="EB93" s="24">
        <v>0</v>
      </c>
      <c r="EC93" s="24"/>
      <c r="ED93" s="24"/>
      <c r="EE93" s="24"/>
      <c r="EF93" s="24">
        <f t="shared" si="206"/>
        <v>0</v>
      </c>
      <c r="EG93" s="24">
        <f t="shared" si="207"/>
        <v>0</v>
      </c>
      <c r="EH93" s="24">
        <f t="shared" si="208"/>
        <v>0</v>
      </c>
      <c r="EI93" s="24">
        <f t="shared" si="218"/>
        <v>0</v>
      </c>
      <c r="EJ93" s="24">
        <f t="shared" si="210"/>
        <v>0</v>
      </c>
      <c r="EK93" s="12">
        <v>0</v>
      </c>
      <c r="EL93" s="12">
        <v>0</v>
      </c>
      <c r="EM93" s="12">
        <v>0</v>
      </c>
      <c r="EN93" s="12">
        <v>0</v>
      </c>
      <c r="EO93" s="12">
        <v>0</v>
      </c>
      <c r="EP93" s="12">
        <v>0</v>
      </c>
      <c r="EQ93" s="12">
        <v>0</v>
      </c>
      <c r="ER93" s="12">
        <v>0</v>
      </c>
      <c r="ES93" s="12">
        <v>0</v>
      </c>
      <c r="ET93" s="12">
        <v>0</v>
      </c>
      <c r="EU93" s="12">
        <v>0</v>
      </c>
      <c r="EV93" s="12">
        <v>1</v>
      </c>
      <c r="EW93" s="12">
        <f t="shared" si="211"/>
        <v>0</v>
      </c>
      <c r="EX93" s="12">
        <f t="shared" si="219"/>
        <v>1</v>
      </c>
      <c r="EY93" s="11">
        <v>0</v>
      </c>
      <c r="EZ93" s="11">
        <v>0</v>
      </c>
      <c r="FA93" s="11">
        <v>0</v>
      </c>
      <c r="FB93" s="11">
        <v>0</v>
      </c>
      <c r="FC93" s="11">
        <v>0</v>
      </c>
      <c r="FD93" s="11">
        <v>0</v>
      </c>
      <c r="FE93" s="11">
        <v>0</v>
      </c>
      <c r="FF93" s="11">
        <v>0</v>
      </c>
      <c r="FG93" s="11">
        <v>0</v>
      </c>
      <c r="FH93" s="11">
        <v>0</v>
      </c>
      <c r="FI93" s="11">
        <v>0</v>
      </c>
      <c r="FJ93" s="11">
        <v>0</v>
      </c>
      <c r="FK93" s="13">
        <v>0</v>
      </c>
      <c r="FL93" s="13">
        <v>0</v>
      </c>
      <c r="FM93" s="13">
        <v>0</v>
      </c>
      <c r="FN93" s="13">
        <v>0</v>
      </c>
      <c r="FO93" s="13">
        <v>0</v>
      </c>
      <c r="FP93" s="13">
        <v>0</v>
      </c>
      <c r="FQ93" s="13">
        <v>0</v>
      </c>
      <c r="FR93" s="13">
        <v>0</v>
      </c>
      <c r="FS93" s="13">
        <v>0</v>
      </c>
      <c r="FT93" s="13">
        <v>0</v>
      </c>
      <c r="FU93" s="13">
        <v>0</v>
      </c>
      <c r="FV93" s="13">
        <v>0</v>
      </c>
    </row>
    <row r="94" spans="1:178" ht="15" customHeight="1" x14ac:dyDescent="0.25">
      <c r="A94" s="8" t="s">
        <v>107</v>
      </c>
      <c r="B94" s="8" t="s">
        <v>108</v>
      </c>
      <c r="C94" s="34" t="s">
        <v>789</v>
      </c>
      <c r="D94" s="34" t="s">
        <v>789</v>
      </c>
      <c r="E94" s="34" t="s">
        <v>791</v>
      </c>
      <c r="F94" s="8" t="s">
        <v>55</v>
      </c>
      <c r="G94" s="8" t="s">
        <v>56</v>
      </c>
      <c r="H94" s="8" t="s">
        <v>47</v>
      </c>
      <c r="I94" s="8" t="s">
        <v>464</v>
      </c>
      <c r="J94" s="8" t="s">
        <v>109</v>
      </c>
      <c r="K94" s="8" t="s">
        <v>685</v>
      </c>
      <c r="L94" s="8">
        <v>13210</v>
      </c>
      <c r="M94" s="8">
        <v>132</v>
      </c>
      <c r="N94" s="1" t="s">
        <v>48</v>
      </c>
      <c r="O94" s="8" t="s">
        <v>40</v>
      </c>
      <c r="P94" s="8" t="s">
        <v>40</v>
      </c>
      <c r="Q94" s="8" t="s">
        <v>40</v>
      </c>
      <c r="R94" s="8" t="s">
        <v>49</v>
      </c>
      <c r="S94" s="8" t="s">
        <v>51</v>
      </c>
      <c r="T94" s="8" t="s">
        <v>52</v>
      </c>
      <c r="U94" s="8" t="s">
        <v>73</v>
      </c>
      <c r="V94" s="8" t="s">
        <v>54</v>
      </c>
      <c r="W94" s="8" t="s">
        <v>90</v>
      </c>
      <c r="X94" s="8" t="s">
        <v>65</v>
      </c>
      <c r="Y94" s="8" t="s">
        <v>65</v>
      </c>
      <c r="Z94" s="8" t="s">
        <v>79</v>
      </c>
      <c r="AA94" s="8" t="s">
        <v>78</v>
      </c>
      <c r="AB94" s="8" t="s">
        <v>78</v>
      </c>
      <c r="AC94" s="8" t="s">
        <v>78</v>
      </c>
      <c r="AD94" s="8"/>
      <c r="AE94" s="8"/>
      <c r="AF94" s="8"/>
      <c r="AG94" s="9">
        <v>105.70000000000016</v>
      </c>
      <c r="AH94" s="9">
        <v>0</v>
      </c>
      <c r="AI94" s="10">
        <v>0</v>
      </c>
      <c r="AJ94" s="15">
        <v>0</v>
      </c>
      <c r="AK94" s="9">
        <v>0</v>
      </c>
      <c r="AL94" s="9">
        <v>0</v>
      </c>
      <c r="AM94" s="9">
        <v>0</v>
      </c>
      <c r="AN94" s="9">
        <v>0</v>
      </c>
      <c r="AO94" s="8" t="s">
        <v>78</v>
      </c>
      <c r="AP94" s="11">
        <v>0</v>
      </c>
      <c r="AQ94" s="11">
        <v>0</v>
      </c>
      <c r="AR94" s="11">
        <v>0</v>
      </c>
      <c r="AS94" s="8" t="s">
        <v>78</v>
      </c>
      <c r="AT94" s="11">
        <v>0</v>
      </c>
      <c r="AU94" s="11">
        <v>0</v>
      </c>
      <c r="AV94" s="11">
        <v>0</v>
      </c>
      <c r="AW94" s="11">
        <v>0</v>
      </c>
      <c r="AX94" s="11">
        <v>0</v>
      </c>
      <c r="AY94" s="11">
        <v>0</v>
      </c>
      <c r="AZ94" s="11">
        <v>5601.1100000000006</v>
      </c>
      <c r="BA94" s="11">
        <f t="shared" si="213"/>
        <v>5601.1100000000006</v>
      </c>
      <c r="BB94" s="11">
        <v>0</v>
      </c>
      <c r="BC94" s="11">
        <v>0</v>
      </c>
      <c r="BD94" s="11">
        <f t="shared" si="214"/>
        <v>0</v>
      </c>
      <c r="BE94" s="12">
        <v>0</v>
      </c>
      <c r="BF94" s="12">
        <v>0</v>
      </c>
      <c r="BG94" s="12">
        <v>0</v>
      </c>
      <c r="BH94" s="12">
        <v>0</v>
      </c>
      <c r="BI94" s="12">
        <v>0</v>
      </c>
      <c r="BJ94" s="12">
        <v>0</v>
      </c>
      <c r="BK94" s="12">
        <v>0</v>
      </c>
      <c r="BL94" s="12">
        <v>0</v>
      </c>
      <c r="BM94" s="12">
        <v>0</v>
      </c>
      <c r="BN94" s="12">
        <v>0</v>
      </c>
      <c r="BO94" s="12">
        <v>0</v>
      </c>
      <c r="BP94" s="12">
        <v>1</v>
      </c>
      <c r="BQ94" s="23">
        <f t="shared" si="215"/>
        <v>1</v>
      </c>
      <c r="BR94" s="23">
        <f t="shared" si="197"/>
        <v>0</v>
      </c>
      <c r="BS94" s="24">
        <f t="shared" si="198"/>
        <v>0</v>
      </c>
      <c r="BT94" s="24">
        <f t="shared" si="216"/>
        <v>0</v>
      </c>
      <c r="BU94" s="24">
        <f t="shared" si="200"/>
        <v>0</v>
      </c>
      <c r="BV94" s="24">
        <v>0</v>
      </c>
      <c r="BW94" s="24">
        <v>0</v>
      </c>
      <c r="BX94" s="24">
        <v>0</v>
      </c>
      <c r="BY94" s="29">
        <v>0</v>
      </c>
      <c r="BZ94" s="29">
        <v>0</v>
      </c>
      <c r="CA94" s="30">
        <f t="shared" si="201"/>
        <v>0</v>
      </c>
      <c r="CB94" s="30">
        <f>CA94-BX94</f>
        <v>0</v>
      </c>
      <c r="CC94" s="30">
        <f t="shared" si="202"/>
        <v>0</v>
      </c>
      <c r="CD94" s="29"/>
      <c r="CE94" s="24"/>
      <c r="CF94" s="24"/>
      <c r="CG94" s="24"/>
      <c r="CH94" s="24"/>
      <c r="CI94" s="24"/>
      <c r="CJ94" s="24"/>
      <c r="CK94" s="24"/>
      <c r="CL94" s="24"/>
      <c r="CM94" s="24"/>
      <c r="CN94" s="24">
        <f t="shared" si="203"/>
        <v>0</v>
      </c>
      <c r="CO94" s="24">
        <f t="shared" si="204"/>
        <v>0</v>
      </c>
      <c r="CP94" s="24">
        <f t="shared" si="205"/>
        <v>0</v>
      </c>
      <c r="CQ94" s="11">
        <v>0</v>
      </c>
      <c r="CR94" s="11">
        <v>0</v>
      </c>
      <c r="CS94" s="11">
        <v>0</v>
      </c>
      <c r="CT94" s="11">
        <v>0</v>
      </c>
      <c r="CU94" s="11">
        <v>0</v>
      </c>
      <c r="CV94" s="11">
        <v>0</v>
      </c>
      <c r="CW94" s="24"/>
      <c r="CX94" s="24"/>
      <c r="CY94" s="24"/>
      <c r="CZ94" s="24"/>
      <c r="DA94" s="24"/>
      <c r="DB94" s="24"/>
      <c r="DC94" s="24"/>
      <c r="DD94" s="24"/>
      <c r="DE94" s="24"/>
      <c r="DF94" s="24"/>
      <c r="DG94" s="24"/>
      <c r="DH94" s="24"/>
      <c r="DI94" s="24"/>
      <c r="DJ94" s="24"/>
      <c r="DK94" s="24"/>
      <c r="DL94" s="24"/>
      <c r="DM94" s="24"/>
      <c r="DN94" s="24"/>
      <c r="DO94" s="24"/>
      <c r="DP94" s="24"/>
      <c r="DQ94" s="24"/>
      <c r="DR94" s="24"/>
      <c r="DS94" s="24"/>
      <c r="DT94" s="24"/>
      <c r="DU94" s="24"/>
      <c r="DV94" s="24"/>
      <c r="DW94" s="24"/>
      <c r="DX94" s="24"/>
      <c r="DY94" s="24"/>
      <c r="DZ94" s="24"/>
      <c r="EA94" s="24">
        <v>0</v>
      </c>
      <c r="EB94" s="24">
        <v>0</v>
      </c>
      <c r="EC94" s="24"/>
      <c r="ED94" s="24"/>
      <c r="EE94" s="24"/>
      <c r="EF94" s="24">
        <f t="shared" si="206"/>
        <v>0</v>
      </c>
      <c r="EG94" s="24">
        <f t="shared" si="207"/>
        <v>0</v>
      </c>
      <c r="EH94" s="24">
        <f t="shared" si="208"/>
        <v>0</v>
      </c>
      <c r="EI94" s="24">
        <f t="shared" si="218"/>
        <v>0</v>
      </c>
      <c r="EJ94" s="24">
        <f t="shared" si="210"/>
        <v>0</v>
      </c>
      <c r="EK94" s="12">
        <v>0</v>
      </c>
      <c r="EL94" s="12">
        <v>0</v>
      </c>
      <c r="EM94" s="12">
        <v>0</v>
      </c>
      <c r="EN94" s="12">
        <v>0</v>
      </c>
      <c r="EO94" s="12">
        <v>0</v>
      </c>
      <c r="EP94" s="12">
        <v>0</v>
      </c>
      <c r="EQ94" s="12">
        <v>0</v>
      </c>
      <c r="ER94" s="12">
        <v>0</v>
      </c>
      <c r="ES94" s="12">
        <v>0</v>
      </c>
      <c r="ET94" s="12">
        <v>0</v>
      </c>
      <c r="EU94" s="12">
        <v>0</v>
      </c>
      <c r="EV94" s="12">
        <v>1</v>
      </c>
      <c r="EW94" s="12">
        <f t="shared" si="211"/>
        <v>0</v>
      </c>
      <c r="EX94" s="12">
        <f t="shared" si="219"/>
        <v>1</v>
      </c>
      <c r="EY94" s="11">
        <v>0</v>
      </c>
      <c r="EZ94" s="11">
        <v>0</v>
      </c>
      <c r="FA94" s="11">
        <v>0</v>
      </c>
      <c r="FB94" s="11">
        <v>0</v>
      </c>
      <c r="FC94" s="11">
        <v>0</v>
      </c>
      <c r="FD94" s="11">
        <v>0</v>
      </c>
      <c r="FE94" s="11">
        <v>0</v>
      </c>
      <c r="FF94" s="11">
        <v>0</v>
      </c>
      <c r="FG94" s="11">
        <v>0</v>
      </c>
      <c r="FH94" s="11">
        <v>0</v>
      </c>
      <c r="FI94" s="11">
        <v>0</v>
      </c>
      <c r="FJ94" s="11">
        <v>0</v>
      </c>
      <c r="FK94" s="13">
        <v>0</v>
      </c>
      <c r="FL94" s="13">
        <v>0</v>
      </c>
      <c r="FM94" s="13">
        <v>0</v>
      </c>
      <c r="FN94" s="13">
        <v>0</v>
      </c>
      <c r="FO94" s="13">
        <v>0</v>
      </c>
      <c r="FP94" s="13">
        <v>0</v>
      </c>
      <c r="FQ94" s="13">
        <v>0</v>
      </c>
      <c r="FR94" s="13">
        <v>0</v>
      </c>
      <c r="FS94" s="13">
        <v>0</v>
      </c>
      <c r="FT94" s="13">
        <v>0</v>
      </c>
      <c r="FU94" s="13">
        <v>0</v>
      </c>
      <c r="FV94" s="13">
        <v>0</v>
      </c>
    </row>
    <row r="95" spans="1:178" ht="15" customHeight="1" x14ac:dyDescent="0.25">
      <c r="A95" s="8" t="s">
        <v>112</v>
      </c>
      <c r="B95" s="8" t="s">
        <v>110</v>
      </c>
      <c r="C95" s="34" t="s">
        <v>789</v>
      </c>
      <c r="D95" s="34" t="s">
        <v>789</v>
      </c>
      <c r="E95" s="34" t="s">
        <v>796</v>
      </c>
      <c r="F95" s="8" t="s">
        <v>55</v>
      </c>
      <c r="G95" s="8" t="s">
        <v>56</v>
      </c>
      <c r="H95" s="8" t="s">
        <v>47</v>
      </c>
      <c r="I95" s="8" t="s">
        <v>464</v>
      </c>
      <c r="J95" s="8" t="s">
        <v>268</v>
      </c>
      <c r="K95" s="8" t="s">
        <v>110</v>
      </c>
      <c r="L95" s="8">
        <v>13210</v>
      </c>
      <c r="M95" s="8">
        <v>132</v>
      </c>
      <c r="N95" s="1" t="s">
        <v>48</v>
      </c>
      <c r="O95" s="8" t="s">
        <v>40</v>
      </c>
      <c r="P95" s="8" t="s">
        <v>40</v>
      </c>
      <c r="Q95" s="8" t="s">
        <v>40</v>
      </c>
      <c r="R95" s="8" t="s">
        <v>49</v>
      </c>
      <c r="S95" s="8" t="s">
        <v>51</v>
      </c>
      <c r="T95" s="8" t="s">
        <v>52</v>
      </c>
      <c r="U95" s="8" t="s">
        <v>73</v>
      </c>
      <c r="V95" s="8" t="s">
        <v>54</v>
      </c>
      <c r="W95" s="8" t="s">
        <v>114</v>
      </c>
      <c r="X95" s="8" t="s">
        <v>65</v>
      </c>
      <c r="Y95" s="8" t="s">
        <v>65</v>
      </c>
      <c r="Z95" s="8" t="s">
        <v>79</v>
      </c>
      <c r="AA95" s="8" t="s">
        <v>78</v>
      </c>
      <c r="AB95" s="8" t="s">
        <v>78</v>
      </c>
      <c r="AC95" s="8" t="s">
        <v>78</v>
      </c>
      <c r="AD95" s="8"/>
      <c r="AE95" s="8"/>
      <c r="AF95" s="8"/>
      <c r="AG95" s="9">
        <v>57.650000000001171</v>
      </c>
      <c r="AH95" s="9">
        <v>-0.02</v>
      </c>
      <c r="AI95" s="10">
        <v>0</v>
      </c>
      <c r="AJ95" s="15">
        <v>0</v>
      </c>
      <c r="AK95" s="9">
        <v>0</v>
      </c>
      <c r="AL95" s="9">
        <v>0</v>
      </c>
      <c r="AM95" s="9">
        <v>0</v>
      </c>
      <c r="AN95" s="9">
        <v>0</v>
      </c>
      <c r="AO95" s="8" t="s">
        <v>78</v>
      </c>
      <c r="AP95" s="11">
        <v>0</v>
      </c>
      <c r="AQ95" s="11">
        <v>0</v>
      </c>
      <c r="AR95" s="11">
        <v>0</v>
      </c>
      <c r="AS95" s="8" t="s">
        <v>78</v>
      </c>
      <c r="AT95" s="11">
        <v>0</v>
      </c>
      <c r="AU95" s="11">
        <v>0</v>
      </c>
      <c r="AV95" s="11">
        <v>0</v>
      </c>
      <c r="AW95" s="11">
        <v>0</v>
      </c>
      <c r="AX95" s="11">
        <v>0</v>
      </c>
      <c r="AY95" s="11">
        <v>0</v>
      </c>
      <c r="AZ95" s="11">
        <v>0</v>
      </c>
      <c r="BA95" s="11">
        <f t="shared" si="213"/>
        <v>0</v>
      </c>
      <c r="BB95" s="11">
        <v>0</v>
      </c>
      <c r="BC95" s="11">
        <v>0</v>
      </c>
      <c r="BD95" s="11">
        <f t="shared" si="214"/>
        <v>0</v>
      </c>
      <c r="BE95" s="12">
        <v>0</v>
      </c>
      <c r="BF95" s="12">
        <v>0</v>
      </c>
      <c r="BG95" s="12">
        <v>0</v>
      </c>
      <c r="BH95" s="12">
        <v>0</v>
      </c>
      <c r="BI95" s="12">
        <v>0</v>
      </c>
      <c r="BJ95" s="12">
        <v>0</v>
      </c>
      <c r="BK95" s="12">
        <v>0</v>
      </c>
      <c r="BL95" s="12">
        <v>0</v>
      </c>
      <c r="BM95" s="12">
        <v>0</v>
      </c>
      <c r="BN95" s="12">
        <v>0</v>
      </c>
      <c r="BO95" s="12">
        <v>0</v>
      </c>
      <c r="BP95" s="12">
        <v>1</v>
      </c>
      <c r="BQ95" s="23">
        <f t="shared" si="215"/>
        <v>1</v>
      </c>
      <c r="BR95" s="23">
        <f t="shared" si="197"/>
        <v>0</v>
      </c>
      <c r="BS95" s="24">
        <f t="shared" si="198"/>
        <v>0</v>
      </c>
      <c r="BT95" s="24">
        <f t="shared" si="216"/>
        <v>0</v>
      </c>
      <c r="BU95" s="24">
        <f t="shared" si="200"/>
        <v>0</v>
      </c>
      <c r="BV95" s="24">
        <v>0</v>
      </c>
      <c r="BW95" s="24">
        <v>0</v>
      </c>
      <c r="BX95" s="24">
        <v>0</v>
      </c>
      <c r="BY95" s="29">
        <v>0</v>
      </c>
      <c r="BZ95" s="29">
        <v>0</v>
      </c>
      <c r="CA95" s="30">
        <f t="shared" si="201"/>
        <v>0</v>
      </c>
      <c r="CB95" s="30">
        <f t="shared" ref="CB95:CB97" si="220">CA95-BX95</f>
        <v>0</v>
      </c>
      <c r="CC95" s="30">
        <f t="shared" si="202"/>
        <v>0</v>
      </c>
      <c r="CD95" s="29"/>
      <c r="CE95" s="24"/>
      <c r="CF95" s="24"/>
      <c r="CG95" s="24"/>
      <c r="CH95" s="24"/>
      <c r="CI95" s="24"/>
      <c r="CJ95" s="24"/>
      <c r="CK95" s="24"/>
      <c r="CL95" s="24"/>
      <c r="CM95" s="24"/>
      <c r="CN95" s="24">
        <f t="shared" si="203"/>
        <v>0</v>
      </c>
      <c r="CO95" s="24">
        <f t="shared" si="204"/>
        <v>0</v>
      </c>
      <c r="CP95" s="24">
        <f t="shared" si="205"/>
        <v>0</v>
      </c>
      <c r="CQ95" s="11">
        <v>0</v>
      </c>
      <c r="CR95" s="11">
        <v>0</v>
      </c>
      <c r="CS95" s="11">
        <v>0</v>
      </c>
      <c r="CT95" s="11">
        <v>0</v>
      </c>
      <c r="CU95" s="11">
        <v>0</v>
      </c>
      <c r="CV95" s="11">
        <v>0</v>
      </c>
      <c r="CW95" s="24"/>
      <c r="CX95" s="24"/>
      <c r="CY95" s="24"/>
      <c r="CZ95" s="24"/>
      <c r="DA95" s="24"/>
      <c r="DB95" s="24"/>
      <c r="DC95" s="24"/>
      <c r="DD95" s="24"/>
      <c r="DE95" s="24"/>
      <c r="DF95" s="24"/>
      <c r="DG95" s="24"/>
      <c r="DH95" s="24"/>
      <c r="DI95" s="24"/>
      <c r="DJ95" s="24"/>
      <c r="DK95" s="24"/>
      <c r="DL95" s="24"/>
      <c r="DM95" s="24"/>
      <c r="DN95" s="24"/>
      <c r="DO95" s="24"/>
      <c r="DP95" s="24"/>
      <c r="DQ95" s="24"/>
      <c r="DR95" s="24"/>
      <c r="DS95" s="24"/>
      <c r="DT95" s="24"/>
      <c r="DU95" s="24"/>
      <c r="DV95" s="24"/>
      <c r="DW95" s="24"/>
      <c r="DX95" s="24"/>
      <c r="DY95" s="24"/>
      <c r="DZ95" s="24"/>
      <c r="EA95" s="24">
        <v>0</v>
      </c>
      <c r="EB95" s="24">
        <v>0</v>
      </c>
      <c r="EC95" s="24"/>
      <c r="ED95" s="24"/>
      <c r="EE95" s="24"/>
      <c r="EF95" s="24">
        <f t="shared" si="206"/>
        <v>0</v>
      </c>
      <c r="EG95" s="24">
        <f t="shared" si="207"/>
        <v>0</v>
      </c>
      <c r="EH95" s="24">
        <f t="shared" si="208"/>
        <v>0</v>
      </c>
      <c r="EI95" s="24">
        <f t="shared" si="218"/>
        <v>0</v>
      </c>
      <c r="EJ95" s="24">
        <f t="shared" si="210"/>
        <v>0</v>
      </c>
      <c r="EK95" s="12">
        <v>0</v>
      </c>
      <c r="EL95" s="12">
        <v>0</v>
      </c>
      <c r="EM95" s="12">
        <v>0</v>
      </c>
      <c r="EN95" s="12">
        <v>0</v>
      </c>
      <c r="EO95" s="12">
        <v>0</v>
      </c>
      <c r="EP95" s="12">
        <v>0</v>
      </c>
      <c r="EQ95" s="12">
        <v>0</v>
      </c>
      <c r="ER95" s="12">
        <v>0</v>
      </c>
      <c r="ES95" s="12">
        <v>0</v>
      </c>
      <c r="ET95" s="12">
        <v>0</v>
      </c>
      <c r="EU95" s="12">
        <v>0</v>
      </c>
      <c r="EV95" s="12">
        <v>1</v>
      </c>
      <c r="EW95" s="12">
        <f t="shared" si="211"/>
        <v>0</v>
      </c>
      <c r="EX95" s="12">
        <f t="shared" si="219"/>
        <v>1</v>
      </c>
      <c r="EY95" s="11">
        <v>0</v>
      </c>
      <c r="EZ95" s="11">
        <v>0</v>
      </c>
      <c r="FA95" s="11">
        <v>0</v>
      </c>
      <c r="FB95" s="11">
        <v>0</v>
      </c>
      <c r="FC95" s="11">
        <v>0</v>
      </c>
      <c r="FD95" s="11">
        <v>0</v>
      </c>
      <c r="FE95" s="11">
        <v>0</v>
      </c>
      <c r="FF95" s="11">
        <v>0</v>
      </c>
      <c r="FG95" s="11">
        <v>0</v>
      </c>
      <c r="FH95" s="11">
        <v>0</v>
      </c>
      <c r="FI95" s="11">
        <v>0</v>
      </c>
      <c r="FJ95" s="11">
        <v>0</v>
      </c>
      <c r="FK95" s="13">
        <v>0</v>
      </c>
      <c r="FL95" s="13">
        <v>0</v>
      </c>
      <c r="FM95" s="13">
        <v>0</v>
      </c>
      <c r="FN95" s="13">
        <v>0</v>
      </c>
      <c r="FO95" s="13">
        <v>0</v>
      </c>
      <c r="FP95" s="13">
        <v>0</v>
      </c>
      <c r="FQ95" s="13">
        <v>0</v>
      </c>
      <c r="FR95" s="13">
        <v>0</v>
      </c>
      <c r="FS95" s="13">
        <v>0</v>
      </c>
      <c r="FT95" s="13">
        <v>0</v>
      </c>
      <c r="FU95" s="13">
        <v>0</v>
      </c>
      <c r="FV95" s="13">
        <v>0</v>
      </c>
    </row>
    <row r="96" spans="1:178" ht="15" customHeight="1" x14ac:dyDescent="0.25">
      <c r="A96" s="8" t="s">
        <v>248</v>
      </c>
      <c r="B96" s="8" t="s">
        <v>686</v>
      </c>
      <c r="C96" s="34" t="s">
        <v>789</v>
      </c>
      <c r="D96" s="34" t="s">
        <v>789</v>
      </c>
      <c r="E96" s="34" t="s">
        <v>798</v>
      </c>
      <c r="F96" s="8" t="s">
        <v>55</v>
      </c>
      <c r="G96" s="8" t="s">
        <v>56</v>
      </c>
      <c r="H96" s="8" t="s">
        <v>47</v>
      </c>
      <c r="I96" s="8" t="s">
        <v>464</v>
      </c>
      <c r="J96" s="8" t="s">
        <v>248</v>
      </c>
      <c r="K96" s="8" t="s">
        <v>686</v>
      </c>
      <c r="L96" s="8">
        <v>13210</v>
      </c>
      <c r="M96" s="8">
        <v>132</v>
      </c>
      <c r="N96" s="1" t="s">
        <v>48</v>
      </c>
      <c r="O96" s="8" t="s">
        <v>40</v>
      </c>
      <c r="P96" s="8" t="s">
        <v>40</v>
      </c>
      <c r="Q96" s="8" t="s">
        <v>40</v>
      </c>
      <c r="R96" s="8" t="s">
        <v>49</v>
      </c>
      <c r="S96" s="8" t="s">
        <v>51</v>
      </c>
      <c r="T96" s="8" t="s">
        <v>52</v>
      </c>
      <c r="U96" s="8" t="s">
        <v>73</v>
      </c>
      <c r="V96" s="8" t="s">
        <v>54</v>
      </c>
      <c r="W96" s="8" t="s">
        <v>114</v>
      </c>
      <c r="X96" s="8" t="s">
        <v>65</v>
      </c>
      <c r="Y96" s="8" t="s">
        <v>65</v>
      </c>
      <c r="Z96" s="8" t="s">
        <v>79</v>
      </c>
      <c r="AA96" s="8" t="s">
        <v>78</v>
      </c>
      <c r="AB96" s="8" t="s">
        <v>78</v>
      </c>
      <c r="AC96" s="8" t="s">
        <v>78</v>
      </c>
      <c r="AD96" s="8"/>
      <c r="AE96" s="8"/>
      <c r="AF96" s="8"/>
      <c r="AG96" s="9">
        <v>186915.83000000002</v>
      </c>
      <c r="AH96" s="9">
        <v>-1.7399999999999993</v>
      </c>
      <c r="AI96" s="10">
        <v>0</v>
      </c>
      <c r="AJ96" s="15">
        <v>0</v>
      </c>
      <c r="AK96" s="9">
        <v>0</v>
      </c>
      <c r="AL96" s="9">
        <v>0</v>
      </c>
      <c r="AM96" s="9">
        <v>0</v>
      </c>
      <c r="AN96" s="9">
        <v>0</v>
      </c>
      <c r="AO96" s="8" t="s">
        <v>78</v>
      </c>
      <c r="AP96" s="11">
        <v>0</v>
      </c>
      <c r="AQ96" s="11">
        <v>0</v>
      </c>
      <c r="AR96" s="11">
        <v>0</v>
      </c>
      <c r="AS96" s="8" t="s">
        <v>78</v>
      </c>
      <c r="AT96" s="11">
        <v>0</v>
      </c>
      <c r="AU96" s="11">
        <v>0</v>
      </c>
      <c r="AV96" s="11">
        <v>0</v>
      </c>
      <c r="AW96" s="11">
        <v>0</v>
      </c>
      <c r="AX96" s="11">
        <v>0</v>
      </c>
      <c r="AY96" s="11">
        <v>0</v>
      </c>
      <c r="AZ96" s="11">
        <v>0</v>
      </c>
      <c r="BA96" s="11">
        <f t="shared" si="213"/>
        <v>0</v>
      </c>
      <c r="BB96" s="11">
        <v>0</v>
      </c>
      <c r="BC96" s="11">
        <v>0</v>
      </c>
      <c r="BD96" s="11">
        <f t="shared" si="214"/>
        <v>0</v>
      </c>
      <c r="BE96" s="12">
        <v>0</v>
      </c>
      <c r="BF96" s="12">
        <v>0</v>
      </c>
      <c r="BG96" s="12">
        <v>0</v>
      </c>
      <c r="BH96" s="12">
        <v>0</v>
      </c>
      <c r="BI96" s="12">
        <v>0</v>
      </c>
      <c r="BJ96" s="12">
        <v>0</v>
      </c>
      <c r="BK96" s="12">
        <v>0</v>
      </c>
      <c r="BL96" s="12">
        <v>0</v>
      </c>
      <c r="BM96" s="12">
        <v>0</v>
      </c>
      <c r="BN96" s="12">
        <v>0</v>
      </c>
      <c r="BO96" s="12">
        <v>0</v>
      </c>
      <c r="BP96" s="12">
        <v>1</v>
      </c>
      <c r="BQ96" s="23">
        <f t="shared" si="215"/>
        <v>1</v>
      </c>
      <c r="BR96" s="23">
        <f t="shared" si="197"/>
        <v>0</v>
      </c>
      <c r="BS96" s="24">
        <f t="shared" si="198"/>
        <v>0</v>
      </c>
      <c r="BT96" s="24">
        <f t="shared" si="216"/>
        <v>0</v>
      </c>
      <c r="BU96" s="24">
        <f t="shared" si="200"/>
        <v>0</v>
      </c>
      <c r="BV96" s="24">
        <v>0</v>
      </c>
      <c r="BW96" s="24">
        <v>0</v>
      </c>
      <c r="BX96" s="24">
        <v>0</v>
      </c>
      <c r="BY96" s="29">
        <v>0</v>
      </c>
      <c r="BZ96" s="29">
        <v>0</v>
      </c>
      <c r="CA96" s="30">
        <f t="shared" si="201"/>
        <v>0</v>
      </c>
      <c r="CB96" s="30">
        <f t="shared" si="220"/>
        <v>0</v>
      </c>
      <c r="CC96" s="30">
        <f t="shared" si="202"/>
        <v>0</v>
      </c>
      <c r="CD96" s="29"/>
      <c r="CE96" s="24"/>
      <c r="CF96" s="24"/>
      <c r="CG96" s="24"/>
      <c r="CH96" s="24"/>
      <c r="CI96" s="24"/>
      <c r="CJ96" s="24"/>
      <c r="CK96" s="24"/>
      <c r="CL96" s="24"/>
      <c r="CM96" s="24"/>
      <c r="CN96" s="24">
        <f t="shared" si="203"/>
        <v>0</v>
      </c>
      <c r="CO96" s="24">
        <f t="shared" si="204"/>
        <v>0</v>
      </c>
      <c r="CP96" s="24">
        <f t="shared" si="205"/>
        <v>0</v>
      </c>
      <c r="CQ96" s="11">
        <v>0</v>
      </c>
      <c r="CR96" s="11">
        <v>0</v>
      </c>
      <c r="CS96" s="11">
        <v>0</v>
      </c>
      <c r="CT96" s="11">
        <v>0</v>
      </c>
      <c r="CU96" s="11">
        <v>0</v>
      </c>
      <c r="CV96" s="11">
        <v>0</v>
      </c>
      <c r="CW96" s="24"/>
      <c r="CX96" s="24"/>
      <c r="CY96" s="24"/>
      <c r="CZ96" s="24"/>
      <c r="DA96" s="24"/>
      <c r="DB96" s="24"/>
      <c r="DC96" s="24"/>
      <c r="DD96" s="24"/>
      <c r="DE96" s="24"/>
      <c r="DF96" s="24"/>
      <c r="DG96" s="24"/>
      <c r="DH96" s="24"/>
      <c r="DI96" s="24"/>
      <c r="DJ96" s="24"/>
      <c r="DK96" s="24"/>
      <c r="DL96" s="24"/>
      <c r="DM96" s="24"/>
      <c r="DN96" s="24"/>
      <c r="DO96" s="24"/>
      <c r="DP96" s="24"/>
      <c r="DQ96" s="24"/>
      <c r="DR96" s="24"/>
      <c r="DS96" s="24"/>
      <c r="DT96" s="24"/>
      <c r="DU96" s="24"/>
      <c r="DV96" s="24"/>
      <c r="DW96" s="24"/>
      <c r="DX96" s="24"/>
      <c r="DY96" s="24"/>
      <c r="DZ96" s="24"/>
      <c r="EA96" s="24">
        <v>0</v>
      </c>
      <c r="EB96" s="24">
        <v>0</v>
      </c>
      <c r="EC96" s="24"/>
      <c r="ED96" s="24"/>
      <c r="EE96" s="24"/>
      <c r="EF96" s="24">
        <f t="shared" si="206"/>
        <v>0</v>
      </c>
      <c r="EG96" s="24">
        <f t="shared" si="207"/>
        <v>0</v>
      </c>
      <c r="EH96" s="24">
        <f t="shared" si="208"/>
        <v>0</v>
      </c>
      <c r="EI96" s="24">
        <f t="shared" si="218"/>
        <v>0</v>
      </c>
      <c r="EJ96" s="24">
        <f t="shared" si="210"/>
        <v>0</v>
      </c>
      <c r="EK96" s="12">
        <v>0</v>
      </c>
      <c r="EL96" s="12">
        <v>0</v>
      </c>
      <c r="EM96" s="12">
        <v>0</v>
      </c>
      <c r="EN96" s="12">
        <v>0</v>
      </c>
      <c r="EO96" s="12">
        <v>0</v>
      </c>
      <c r="EP96" s="12">
        <v>0</v>
      </c>
      <c r="EQ96" s="12">
        <v>0</v>
      </c>
      <c r="ER96" s="12">
        <v>0</v>
      </c>
      <c r="ES96" s="12">
        <v>0</v>
      </c>
      <c r="ET96" s="12">
        <v>0</v>
      </c>
      <c r="EU96" s="12">
        <v>0</v>
      </c>
      <c r="EV96" s="12">
        <v>1</v>
      </c>
      <c r="EW96" s="12">
        <f t="shared" si="211"/>
        <v>0</v>
      </c>
      <c r="EX96" s="12">
        <f t="shared" si="219"/>
        <v>1</v>
      </c>
      <c r="EY96" s="11">
        <v>0</v>
      </c>
      <c r="EZ96" s="11">
        <v>0</v>
      </c>
      <c r="FA96" s="11">
        <v>0</v>
      </c>
      <c r="FB96" s="11">
        <v>0</v>
      </c>
      <c r="FC96" s="11">
        <v>0</v>
      </c>
      <c r="FD96" s="11">
        <v>0</v>
      </c>
      <c r="FE96" s="11">
        <v>0</v>
      </c>
      <c r="FF96" s="11">
        <v>0</v>
      </c>
      <c r="FG96" s="11">
        <v>0</v>
      </c>
      <c r="FH96" s="11">
        <v>0</v>
      </c>
      <c r="FI96" s="11">
        <v>0</v>
      </c>
      <c r="FJ96" s="11">
        <v>0</v>
      </c>
      <c r="FK96" s="13">
        <v>0</v>
      </c>
      <c r="FL96" s="13">
        <v>0</v>
      </c>
      <c r="FM96" s="13">
        <v>0</v>
      </c>
      <c r="FN96" s="13">
        <v>0</v>
      </c>
      <c r="FO96" s="13">
        <v>0</v>
      </c>
      <c r="FP96" s="13">
        <v>0</v>
      </c>
      <c r="FQ96" s="13">
        <v>0</v>
      </c>
      <c r="FR96" s="13">
        <v>0</v>
      </c>
      <c r="FS96" s="13">
        <v>0</v>
      </c>
      <c r="FT96" s="13">
        <v>0</v>
      </c>
      <c r="FU96" s="13">
        <v>0</v>
      </c>
      <c r="FV96" s="13">
        <v>0</v>
      </c>
    </row>
    <row r="97" spans="1:178" ht="15" customHeight="1" x14ac:dyDescent="0.25">
      <c r="A97" s="8" t="s">
        <v>247</v>
      </c>
      <c r="B97" s="8" t="s">
        <v>687</v>
      </c>
      <c r="C97" s="34" t="s">
        <v>789</v>
      </c>
      <c r="D97" s="34" t="s">
        <v>789</v>
      </c>
      <c r="E97" s="34" t="s">
        <v>798</v>
      </c>
      <c r="F97" s="8" t="s">
        <v>55</v>
      </c>
      <c r="G97" s="8" t="s">
        <v>56</v>
      </c>
      <c r="H97" s="8" t="s">
        <v>47</v>
      </c>
      <c r="I97" s="8" t="s">
        <v>464</v>
      </c>
      <c r="J97" s="8" t="s">
        <v>109</v>
      </c>
      <c r="K97" s="8" t="s">
        <v>685</v>
      </c>
      <c r="L97" s="8">
        <v>13210</v>
      </c>
      <c r="M97" s="8">
        <v>132</v>
      </c>
      <c r="N97" s="1" t="s">
        <v>48</v>
      </c>
      <c r="O97" s="8" t="s">
        <v>40</v>
      </c>
      <c r="P97" s="8" t="s">
        <v>40</v>
      </c>
      <c r="Q97" s="8" t="s">
        <v>40</v>
      </c>
      <c r="R97" s="8" t="s">
        <v>49</v>
      </c>
      <c r="S97" s="8" t="s">
        <v>51</v>
      </c>
      <c r="T97" s="8" t="s">
        <v>52</v>
      </c>
      <c r="U97" s="8" t="s">
        <v>73</v>
      </c>
      <c r="V97" s="8" t="s">
        <v>54</v>
      </c>
      <c r="W97" s="8" t="s">
        <v>90</v>
      </c>
      <c r="X97" s="8" t="s">
        <v>65</v>
      </c>
      <c r="Y97" s="8" t="s">
        <v>65</v>
      </c>
      <c r="Z97" s="8" t="s">
        <v>79</v>
      </c>
      <c r="AA97" s="8" t="s">
        <v>78</v>
      </c>
      <c r="AB97" s="8" t="s">
        <v>78</v>
      </c>
      <c r="AC97" s="8" t="s">
        <v>78</v>
      </c>
      <c r="AD97" s="8"/>
      <c r="AE97" s="8"/>
      <c r="AF97" s="8"/>
      <c r="AG97" s="9">
        <v>83418.76999999999</v>
      </c>
      <c r="AH97" s="9">
        <v>0</v>
      </c>
      <c r="AI97" s="10">
        <v>0</v>
      </c>
      <c r="AJ97" s="15">
        <v>0</v>
      </c>
      <c r="AK97" s="9">
        <v>0</v>
      </c>
      <c r="AL97" s="9">
        <v>0</v>
      </c>
      <c r="AM97" s="9">
        <v>0</v>
      </c>
      <c r="AN97" s="9">
        <v>0</v>
      </c>
      <c r="AO97" s="8" t="s">
        <v>78</v>
      </c>
      <c r="AP97" s="11">
        <v>0</v>
      </c>
      <c r="AQ97" s="11">
        <v>0</v>
      </c>
      <c r="AR97" s="11">
        <v>0</v>
      </c>
      <c r="AS97" s="8" t="s">
        <v>78</v>
      </c>
      <c r="AT97" s="11">
        <v>0</v>
      </c>
      <c r="AU97" s="11">
        <v>0</v>
      </c>
      <c r="AV97" s="11">
        <v>0</v>
      </c>
      <c r="AW97" s="11">
        <v>0</v>
      </c>
      <c r="AX97" s="11">
        <v>0</v>
      </c>
      <c r="AY97" s="11">
        <v>0</v>
      </c>
      <c r="AZ97" s="11">
        <v>0</v>
      </c>
      <c r="BA97" s="11">
        <f t="shared" si="213"/>
        <v>0</v>
      </c>
      <c r="BB97" s="11">
        <v>0</v>
      </c>
      <c r="BC97" s="11">
        <v>0</v>
      </c>
      <c r="BD97" s="11">
        <f t="shared" si="214"/>
        <v>0</v>
      </c>
      <c r="BE97" s="12">
        <v>0</v>
      </c>
      <c r="BF97" s="12">
        <v>0</v>
      </c>
      <c r="BG97" s="12">
        <v>0</v>
      </c>
      <c r="BH97" s="12">
        <v>0</v>
      </c>
      <c r="BI97" s="12">
        <v>0</v>
      </c>
      <c r="BJ97" s="12">
        <v>0</v>
      </c>
      <c r="BK97" s="12">
        <v>0</v>
      </c>
      <c r="BL97" s="12">
        <v>0</v>
      </c>
      <c r="BM97" s="12">
        <v>0</v>
      </c>
      <c r="BN97" s="12">
        <v>0</v>
      </c>
      <c r="BO97" s="12">
        <v>0</v>
      </c>
      <c r="BP97" s="12">
        <v>1</v>
      </c>
      <c r="BQ97" s="23">
        <f t="shared" si="215"/>
        <v>1</v>
      </c>
      <c r="BR97" s="23">
        <f t="shared" si="197"/>
        <v>0</v>
      </c>
      <c r="BS97" s="24">
        <f t="shared" si="198"/>
        <v>0</v>
      </c>
      <c r="BT97" s="24">
        <f t="shared" si="216"/>
        <v>0</v>
      </c>
      <c r="BU97" s="24">
        <f t="shared" si="200"/>
        <v>0</v>
      </c>
      <c r="BV97" s="24">
        <v>0</v>
      </c>
      <c r="BW97" s="24">
        <v>0</v>
      </c>
      <c r="BX97" s="24">
        <v>0</v>
      </c>
      <c r="BY97" s="29">
        <v>0</v>
      </c>
      <c r="BZ97" s="29">
        <v>0</v>
      </c>
      <c r="CA97" s="30">
        <f t="shared" si="201"/>
        <v>0</v>
      </c>
      <c r="CB97" s="30">
        <f t="shared" si="220"/>
        <v>0</v>
      </c>
      <c r="CC97" s="30">
        <f t="shared" si="202"/>
        <v>0</v>
      </c>
      <c r="CD97" s="29"/>
      <c r="CE97" s="24"/>
      <c r="CF97" s="24"/>
      <c r="CG97" s="24"/>
      <c r="CH97" s="24"/>
      <c r="CI97" s="24"/>
      <c r="CJ97" s="24"/>
      <c r="CK97" s="24"/>
      <c r="CL97" s="24"/>
      <c r="CM97" s="24"/>
      <c r="CN97" s="24">
        <f t="shared" si="203"/>
        <v>0</v>
      </c>
      <c r="CO97" s="24">
        <f t="shared" si="204"/>
        <v>0</v>
      </c>
      <c r="CP97" s="24">
        <f t="shared" si="205"/>
        <v>0</v>
      </c>
      <c r="CQ97" s="11">
        <v>0</v>
      </c>
      <c r="CR97" s="11">
        <v>0</v>
      </c>
      <c r="CS97" s="11">
        <v>0</v>
      </c>
      <c r="CT97" s="11">
        <v>0</v>
      </c>
      <c r="CU97" s="11">
        <v>0</v>
      </c>
      <c r="CV97" s="11">
        <v>0</v>
      </c>
      <c r="CW97" s="24"/>
      <c r="CX97" s="24"/>
      <c r="CY97" s="24"/>
      <c r="CZ97" s="24"/>
      <c r="DA97" s="24"/>
      <c r="DB97" s="24"/>
      <c r="DC97" s="24"/>
      <c r="DD97" s="24"/>
      <c r="DE97" s="24"/>
      <c r="DF97" s="24"/>
      <c r="DG97" s="24"/>
      <c r="DH97" s="24"/>
      <c r="DI97" s="24"/>
      <c r="DJ97" s="24"/>
      <c r="DK97" s="24"/>
      <c r="DL97" s="24"/>
      <c r="DM97" s="24"/>
      <c r="DN97" s="24"/>
      <c r="DO97" s="24"/>
      <c r="DP97" s="24"/>
      <c r="DQ97" s="24"/>
      <c r="DR97" s="24"/>
      <c r="DS97" s="24"/>
      <c r="DT97" s="24"/>
      <c r="DU97" s="24"/>
      <c r="DV97" s="24"/>
      <c r="DW97" s="24"/>
      <c r="DX97" s="24"/>
      <c r="DY97" s="24"/>
      <c r="DZ97" s="24"/>
      <c r="EA97" s="24">
        <v>0</v>
      </c>
      <c r="EB97" s="24">
        <v>0</v>
      </c>
      <c r="EC97" s="24"/>
      <c r="ED97" s="24"/>
      <c r="EE97" s="24"/>
      <c r="EF97" s="24">
        <f t="shared" si="206"/>
        <v>0</v>
      </c>
      <c r="EG97" s="24">
        <f t="shared" si="207"/>
        <v>0</v>
      </c>
      <c r="EH97" s="24">
        <f t="shared" si="208"/>
        <v>0</v>
      </c>
      <c r="EI97" s="24">
        <f t="shared" si="218"/>
        <v>0</v>
      </c>
      <c r="EJ97" s="24">
        <f t="shared" si="210"/>
        <v>0</v>
      </c>
      <c r="EK97" s="12">
        <v>0</v>
      </c>
      <c r="EL97" s="12">
        <v>0</v>
      </c>
      <c r="EM97" s="12">
        <v>0</v>
      </c>
      <c r="EN97" s="12">
        <v>0</v>
      </c>
      <c r="EO97" s="12">
        <v>0</v>
      </c>
      <c r="EP97" s="12">
        <v>0</v>
      </c>
      <c r="EQ97" s="12">
        <v>0</v>
      </c>
      <c r="ER97" s="12">
        <v>0</v>
      </c>
      <c r="ES97" s="12">
        <v>0</v>
      </c>
      <c r="ET97" s="12">
        <v>0</v>
      </c>
      <c r="EU97" s="12">
        <v>0</v>
      </c>
      <c r="EV97" s="12">
        <v>1</v>
      </c>
      <c r="EW97" s="12">
        <f t="shared" si="211"/>
        <v>0</v>
      </c>
      <c r="EX97" s="12">
        <f t="shared" si="219"/>
        <v>1</v>
      </c>
      <c r="EY97" s="11">
        <v>0</v>
      </c>
      <c r="EZ97" s="11">
        <v>0</v>
      </c>
      <c r="FA97" s="11">
        <v>0</v>
      </c>
      <c r="FB97" s="11">
        <v>0</v>
      </c>
      <c r="FC97" s="11">
        <v>0</v>
      </c>
      <c r="FD97" s="11">
        <v>0</v>
      </c>
      <c r="FE97" s="11">
        <v>0</v>
      </c>
      <c r="FF97" s="11">
        <v>0</v>
      </c>
      <c r="FG97" s="11">
        <v>0</v>
      </c>
      <c r="FH97" s="11">
        <v>0</v>
      </c>
      <c r="FI97" s="11">
        <v>0</v>
      </c>
      <c r="FJ97" s="11">
        <v>0</v>
      </c>
      <c r="FK97" s="13">
        <v>0</v>
      </c>
      <c r="FL97" s="13">
        <v>0</v>
      </c>
      <c r="FM97" s="13">
        <v>0</v>
      </c>
      <c r="FN97" s="13">
        <v>0</v>
      </c>
      <c r="FO97" s="13">
        <v>0</v>
      </c>
      <c r="FP97" s="13">
        <v>0</v>
      </c>
      <c r="FQ97" s="13">
        <v>0</v>
      </c>
      <c r="FR97" s="13">
        <v>0</v>
      </c>
      <c r="FS97" s="13">
        <v>0</v>
      </c>
      <c r="FT97" s="13">
        <v>0</v>
      </c>
      <c r="FU97" s="13">
        <v>0</v>
      </c>
      <c r="FV97" s="13">
        <v>0</v>
      </c>
    </row>
    <row r="98" spans="1:178" ht="15" customHeight="1" x14ac:dyDescent="0.25">
      <c r="A98" s="8" t="s">
        <v>246</v>
      </c>
      <c r="B98" s="8" t="s">
        <v>688</v>
      </c>
      <c r="C98" s="34" t="s">
        <v>789</v>
      </c>
      <c r="D98" s="34" t="s">
        <v>789</v>
      </c>
      <c r="E98" s="34" t="s">
        <v>798</v>
      </c>
      <c r="F98" s="8" t="s">
        <v>55</v>
      </c>
      <c r="G98" s="8" t="s">
        <v>56</v>
      </c>
      <c r="H98" s="8" t="s">
        <v>47</v>
      </c>
      <c r="I98" s="8" t="s">
        <v>464</v>
      </c>
      <c r="J98" s="8" t="s">
        <v>109</v>
      </c>
      <c r="K98" s="8" t="s">
        <v>685</v>
      </c>
      <c r="L98" s="8">
        <v>13210</v>
      </c>
      <c r="M98" s="8">
        <v>132</v>
      </c>
      <c r="N98" s="1" t="s">
        <v>48</v>
      </c>
      <c r="O98" s="8" t="s">
        <v>40</v>
      </c>
      <c r="P98" s="8" t="s">
        <v>40</v>
      </c>
      <c r="Q98" s="8" t="s">
        <v>40</v>
      </c>
      <c r="R98" s="8" t="s">
        <v>49</v>
      </c>
      <c r="S98" s="8" t="s">
        <v>51</v>
      </c>
      <c r="T98" s="8" t="s">
        <v>52</v>
      </c>
      <c r="U98" s="8" t="s">
        <v>73</v>
      </c>
      <c r="V98" s="8" t="s">
        <v>54</v>
      </c>
      <c r="W98" s="8" t="s">
        <v>90</v>
      </c>
      <c r="X98" s="8" t="s">
        <v>65</v>
      </c>
      <c r="Y98" s="8" t="s">
        <v>65</v>
      </c>
      <c r="Z98" s="8" t="s">
        <v>79</v>
      </c>
      <c r="AA98" s="8" t="s">
        <v>78</v>
      </c>
      <c r="AB98" s="8" t="s">
        <v>78</v>
      </c>
      <c r="AC98" s="8" t="s">
        <v>78</v>
      </c>
      <c r="AD98" s="8"/>
      <c r="AE98" s="8"/>
      <c r="AF98" s="8"/>
      <c r="AG98" s="9">
        <v>46695.69</v>
      </c>
      <c r="AH98" s="9">
        <v>0</v>
      </c>
      <c r="AI98" s="10">
        <v>0</v>
      </c>
      <c r="AJ98" s="15">
        <v>0</v>
      </c>
      <c r="AK98" s="9">
        <v>0</v>
      </c>
      <c r="AL98" s="9">
        <v>0</v>
      </c>
      <c r="AM98" s="9">
        <v>0</v>
      </c>
      <c r="AN98" s="9">
        <v>0</v>
      </c>
      <c r="AO98" s="8" t="s">
        <v>78</v>
      </c>
      <c r="AP98" s="11">
        <v>0</v>
      </c>
      <c r="AQ98" s="11">
        <v>0</v>
      </c>
      <c r="AR98" s="11">
        <v>0</v>
      </c>
      <c r="AS98" s="8" t="s">
        <v>78</v>
      </c>
      <c r="AT98" s="11">
        <v>0</v>
      </c>
      <c r="AU98" s="11">
        <v>0</v>
      </c>
      <c r="AV98" s="11">
        <v>0</v>
      </c>
      <c r="AW98" s="11">
        <v>0</v>
      </c>
      <c r="AX98" s="11">
        <v>0</v>
      </c>
      <c r="AY98" s="11">
        <v>0</v>
      </c>
      <c r="AZ98" s="11">
        <v>0</v>
      </c>
      <c r="BA98" s="11">
        <f t="shared" si="213"/>
        <v>0</v>
      </c>
      <c r="BB98" s="11">
        <v>0</v>
      </c>
      <c r="BC98" s="11">
        <v>0</v>
      </c>
      <c r="BD98" s="11">
        <f t="shared" si="214"/>
        <v>0</v>
      </c>
      <c r="BE98" s="12">
        <v>0</v>
      </c>
      <c r="BF98" s="12">
        <v>0</v>
      </c>
      <c r="BG98" s="12">
        <v>0</v>
      </c>
      <c r="BH98" s="12">
        <v>0</v>
      </c>
      <c r="BI98" s="12">
        <v>0</v>
      </c>
      <c r="BJ98" s="12">
        <v>0</v>
      </c>
      <c r="BK98" s="12">
        <v>0</v>
      </c>
      <c r="BL98" s="12">
        <v>0</v>
      </c>
      <c r="BM98" s="12">
        <v>0</v>
      </c>
      <c r="BN98" s="12">
        <v>0</v>
      </c>
      <c r="BO98" s="12">
        <v>0</v>
      </c>
      <c r="BP98" s="12">
        <v>1</v>
      </c>
      <c r="BQ98" s="23">
        <f t="shared" si="215"/>
        <v>1</v>
      </c>
      <c r="BR98" s="23">
        <f t="shared" si="197"/>
        <v>0</v>
      </c>
      <c r="BS98" s="24">
        <f t="shared" si="198"/>
        <v>0</v>
      </c>
      <c r="BT98" s="24">
        <f t="shared" si="216"/>
        <v>0</v>
      </c>
      <c r="BU98" s="24">
        <f t="shared" si="200"/>
        <v>0</v>
      </c>
      <c r="BV98" s="24">
        <v>0</v>
      </c>
      <c r="BW98" s="24">
        <v>0</v>
      </c>
      <c r="BX98" s="24">
        <v>0</v>
      </c>
      <c r="BY98" s="29">
        <v>0</v>
      </c>
      <c r="BZ98" s="29">
        <v>0</v>
      </c>
      <c r="CA98" s="30">
        <f t="shared" si="201"/>
        <v>0</v>
      </c>
      <c r="CB98" s="30">
        <f>CA98-BX98</f>
        <v>0</v>
      </c>
      <c r="CC98" s="30">
        <f t="shared" si="202"/>
        <v>0</v>
      </c>
      <c r="CD98" s="29"/>
      <c r="CE98" s="24"/>
      <c r="CF98" s="24"/>
      <c r="CG98" s="24"/>
      <c r="CH98" s="24"/>
      <c r="CI98" s="24"/>
      <c r="CJ98" s="24"/>
      <c r="CK98" s="24"/>
      <c r="CL98" s="24"/>
      <c r="CM98" s="24"/>
      <c r="CN98" s="24">
        <f t="shared" si="203"/>
        <v>0</v>
      </c>
      <c r="CO98" s="24">
        <f t="shared" si="204"/>
        <v>0</v>
      </c>
      <c r="CP98" s="24">
        <f t="shared" si="205"/>
        <v>0</v>
      </c>
      <c r="CQ98" s="11">
        <v>0</v>
      </c>
      <c r="CR98" s="11">
        <v>0</v>
      </c>
      <c r="CS98" s="11">
        <v>0</v>
      </c>
      <c r="CT98" s="11">
        <v>0</v>
      </c>
      <c r="CU98" s="11">
        <v>0</v>
      </c>
      <c r="CV98" s="11">
        <v>0</v>
      </c>
      <c r="CW98" s="24"/>
      <c r="CX98" s="24"/>
      <c r="CY98" s="24"/>
      <c r="CZ98" s="24"/>
      <c r="DA98" s="24"/>
      <c r="DB98" s="24"/>
      <c r="DC98" s="24"/>
      <c r="DD98" s="24"/>
      <c r="DE98" s="24"/>
      <c r="DF98" s="24"/>
      <c r="DG98" s="24"/>
      <c r="DH98" s="24"/>
      <c r="DI98" s="24"/>
      <c r="DJ98" s="24"/>
      <c r="DK98" s="24"/>
      <c r="DL98" s="24"/>
      <c r="DM98" s="24"/>
      <c r="DN98" s="24"/>
      <c r="DO98" s="24"/>
      <c r="DP98" s="24"/>
      <c r="DQ98" s="24"/>
      <c r="DR98" s="24"/>
      <c r="DS98" s="24"/>
      <c r="DT98" s="24"/>
      <c r="DU98" s="24"/>
      <c r="DV98" s="24"/>
      <c r="DW98" s="24"/>
      <c r="DX98" s="24"/>
      <c r="DY98" s="24"/>
      <c r="DZ98" s="24"/>
      <c r="EA98" s="24">
        <v>0</v>
      </c>
      <c r="EB98" s="24">
        <v>0</v>
      </c>
      <c r="EC98" s="24"/>
      <c r="ED98" s="24"/>
      <c r="EE98" s="24"/>
      <c r="EF98" s="24">
        <f t="shared" si="206"/>
        <v>0</v>
      </c>
      <c r="EG98" s="24">
        <f t="shared" si="207"/>
        <v>0</v>
      </c>
      <c r="EH98" s="24">
        <f t="shared" si="208"/>
        <v>0</v>
      </c>
      <c r="EI98" s="24">
        <f t="shared" si="218"/>
        <v>0</v>
      </c>
      <c r="EJ98" s="24">
        <f t="shared" si="210"/>
        <v>0</v>
      </c>
      <c r="EK98" s="12">
        <v>0</v>
      </c>
      <c r="EL98" s="12">
        <v>0</v>
      </c>
      <c r="EM98" s="12">
        <v>0</v>
      </c>
      <c r="EN98" s="12">
        <v>0</v>
      </c>
      <c r="EO98" s="12">
        <v>0</v>
      </c>
      <c r="EP98" s="12">
        <v>0</v>
      </c>
      <c r="EQ98" s="12">
        <v>0</v>
      </c>
      <c r="ER98" s="12">
        <v>0</v>
      </c>
      <c r="ES98" s="12">
        <v>0</v>
      </c>
      <c r="ET98" s="12">
        <v>0</v>
      </c>
      <c r="EU98" s="12">
        <v>0</v>
      </c>
      <c r="EV98" s="12">
        <v>1</v>
      </c>
      <c r="EW98" s="12">
        <f t="shared" si="211"/>
        <v>0</v>
      </c>
      <c r="EX98" s="12">
        <f t="shared" si="219"/>
        <v>1</v>
      </c>
      <c r="EY98" s="11">
        <v>0</v>
      </c>
      <c r="EZ98" s="11">
        <v>0</v>
      </c>
      <c r="FA98" s="11">
        <v>0</v>
      </c>
      <c r="FB98" s="11">
        <v>0</v>
      </c>
      <c r="FC98" s="11">
        <v>0</v>
      </c>
      <c r="FD98" s="11">
        <v>0</v>
      </c>
      <c r="FE98" s="11">
        <v>0</v>
      </c>
      <c r="FF98" s="11">
        <v>0</v>
      </c>
      <c r="FG98" s="11">
        <v>0</v>
      </c>
      <c r="FH98" s="11">
        <v>0</v>
      </c>
      <c r="FI98" s="11">
        <v>0</v>
      </c>
      <c r="FJ98" s="11">
        <v>0</v>
      </c>
      <c r="FK98" s="13">
        <v>0</v>
      </c>
      <c r="FL98" s="13">
        <v>0</v>
      </c>
      <c r="FM98" s="13">
        <v>0</v>
      </c>
      <c r="FN98" s="13">
        <v>0</v>
      </c>
      <c r="FO98" s="13">
        <v>0</v>
      </c>
      <c r="FP98" s="13">
        <v>0</v>
      </c>
      <c r="FQ98" s="13">
        <v>0</v>
      </c>
      <c r="FR98" s="13">
        <v>0</v>
      </c>
      <c r="FS98" s="13">
        <v>0</v>
      </c>
      <c r="FT98" s="13">
        <v>0</v>
      </c>
      <c r="FU98" s="13">
        <v>0</v>
      </c>
      <c r="FV98" s="13">
        <v>0</v>
      </c>
    </row>
    <row r="99" spans="1:178" ht="15" customHeight="1" x14ac:dyDescent="0.25">
      <c r="A99" s="8" t="s">
        <v>245</v>
      </c>
      <c r="B99" s="8" t="s">
        <v>690</v>
      </c>
      <c r="C99" s="34" t="s">
        <v>789</v>
      </c>
      <c r="D99" s="34" t="s">
        <v>789</v>
      </c>
      <c r="E99" s="34" t="s">
        <v>790</v>
      </c>
      <c r="F99" s="8" t="s">
        <v>55</v>
      </c>
      <c r="G99" s="8" t="s">
        <v>56</v>
      </c>
      <c r="H99" s="8" t="s">
        <v>47</v>
      </c>
      <c r="I99" s="8" t="s">
        <v>464</v>
      </c>
      <c r="J99" s="8" t="s">
        <v>243</v>
      </c>
      <c r="K99" s="8" t="s">
        <v>113</v>
      </c>
      <c r="L99" s="8">
        <v>13210</v>
      </c>
      <c r="M99" s="8">
        <v>132</v>
      </c>
      <c r="N99" s="1" t="s">
        <v>48</v>
      </c>
      <c r="O99" s="8" t="s">
        <v>40</v>
      </c>
      <c r="P99" s="8" t="s">
        <v>40</v>
      </c>
      <c r="Q99" s="8" t="s">
        <v>40</v>
      </c>
      <c r="R99" s="8" t="s">
        <v>49</v>
      </c>
      <c r="S99" s="8" t="s">
        <v>51</v>
      </c>
      <c r="T99" s="8" t="s">
        <v>52</v>
      </c>
      <c r="U99" s="8" t="s">
        <v>73</v>
      </c>
      <c r="V99" s="8" t="s">
        <v>54</v>
      </c>
      <c r="W99" s="8" t="s">
        <v>114</v>
      </c>
      <c r="X99" s="8" t="s">
        <v>65</v>
      </c>
      <c r="Y99" s="8" t="s">
        <v>65</v>
      </c>
      <c r="Z99" s="8" t="s">
        <v>79</v>
      </c>
      <c r="AA99" s="8" t="s">
        <v>78</v>
      </c>
      <c r="AB99" s="8" t="s">
        <v>78</v>
      </c>
      <c r="AC99" s="8" t="s">
        <v>78</v>
      </c>
      <c r="AD99" s="8"/>
      <c r="AE99" s="8"/>
      <c r="AF99" s="8"/>
      <c r="AG99" s="9">
        <v>2430.3599999999997</v>
      </c>
      <c r="AH99" s="9">
        <v>0</v>
      </c>
      <c r="AI99" s="10">
        <v>0</v>
      </c>
      <c r="AJ99" s="15">
        <v>0</v>
      </c>
      <c r="AK99" s="9">
        <v>0</v>
      </c>
      <c r="AL99" s="9">
        <v>0</v>
      </c>
      <c r="AM99" s="9">
        <v>0</v>
      </c>
      <c r="AN99" s="9">
        <v>0</v>
      </c>
      <c r="AO99" s="8" t="s">
        <v>78</v>
      </c>
      <c r="AP99" s="11">
        <v>0</v>
      </c>
      <c r="AQ99" s="11">
        <v>0</v>
      </c>
      <c r="AR99" s="11">
        <v>0</v>
      </c>
      <c r="AS99" s="8" t="s">
        <v>78</v>
      </c>
      <c r="AT99" s="11">
        <v>0</v>
      </c>
      <c r="AU99" s="11">
        <v>0</v>
      </c>
      <c r="AV99" s="11">
        <v>0</v>
      </c>
      <c r="AW99" s="11">
        <v>0</v>
      </c>
      <c r="AX99" s="11">
        <v>0</v>
      </c>
      <c r="AY99" s="11">
        <v>0</v>
      </c>
      <c r="AZ99" s="11">
        <v>0</v>
      </c>
      <c r="BA99" s="11">
        <f t="shared" si="213"/>
        <v>0</v>
      </c>
      <c r="BB99" s="11">
        <v>0</v>
      </c>
      <c r="BC99" s="11">
        <v>0</v>
      </c>
      <c r="BD99" s="11">
        <f t="shared" si="214"/>
        <v>0</v>
      </c>
      <c r="BE99" s="12">
        <v>0</v>
      </c>
      <c r="BF99" s="12">
        <v>0</v>
      </c>
      <c r="BG99" s="12">
        <v>0</v>
      </c>
      <c r="BH99" s="12">
        <v>0</v>
      </c>
      <c r="BI99" s="12">
        <v>0</v>
      </c>
      <c r="BJ99" s="12">
        <v>0</v>
      </c>
      <c r="BK99" s="12">
        <v>0</v>
      </c>
      <c r="BL99" s="12">
        <v>0</v>
      </c>
      <c r="BM99" s="12">
        <v>0</v>
      </c>
      <c r="BN99" s="12">
        <v>0</v>
      </c>
      <c r="BO99" s="12">
        <v>0</v>
      </c>
      <c r="BP99" s="12">
        <v>1</v>
      </c>
      <c r="BQ99" s="23">
        <f t="shared" si="215"/>
        <v>1</v>
      </c>
      <c r="BR99" s="23">
        <f t="shared" si="197"/>
        <v>0</v>
      </c>
      <c r="BS99" s="24">
        <f t="shared" si="198"/>
        <v>0</v>
      </c>
      <c r="BT99" s="24">
        <f t="shared" si="216"/>
        <v>0</v>
      </c>
      <c r="BU99" s="24">
        <f t="shared" si="200"/>
        <v>0</v>
      </c>
      <c r="BV99" s="24">
        <v>0</v>
      </c>
      <c r="BW99" s="24">
        <v>0</v>
      </c>
      <c r="BX99" s="24">
        <v>0</v>
      </c>
      <c r="BY99" s="29">
        <v>0</v>
      </c>
      <c r="BZ99" s="29">
        <v>0</v>
      </c>
      <c r="CA99" s="30">
        <f t="shared" si="201"/>
        <v>0</v>
      </c>
      <c r="CB99" s="30">
        <f t="shared" ref="CB99:CB111" si="221">CA99-BX99</f>
        <v>0</v>
      </c>
      <c r="CC99" s="30">
        <f t="shared" si="202"/>
        <v>0</v>
      </c>
      <c r="CD99" s="29"/>
      <c r="CE99" s="24"/>
      <c r="CF99" s="24"/>
      <c r="CG99" s="24"/>
      <c r="CH99" s="24"/>
      <c r="CI99" s="24"/>
      <c r="CJ99" s="24"/>
      <c r="CK99" s="24"/>
      <c r="CL99" s="24"/>
      <c r="CM99" s="24"/>
      <c r="CN99" s="24">
        <f t="shared" si="203"/>
        <v>0</v>
      </c>
      <c r="CO99" s="24">
        <f t="shared" si="204"/>
        <v>0</v>
      </c>
      <c r="CP99" s="24">
        <f t="shared" si="205"/>
        <v>0</v>
      </c>
      <c r="CQ99" s="11">
        <v>0</v>
      </c>
      <c r="CR99" s="11">
        <v>0</v>
      </c>
      <c r="CS99" s="11">
        <v>0</v>
      </c>
      <c r="CT99" s="11">
        <v>0</v>
      </c>
      <c r="CU99" s="11">
        <v>0</v>
      </c>
      <c r="CV99" s="11">
        <v>0</v>
      </c>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4"/>
      <c r="DU99" s="24"/>
      <c r="DV99" s="24"/>
      <c r="DW99" s="24"/>
      <c r="DX99" s="24"/>
      <c r="DY99" s="24"/>
      <c r="DZ99" s="24"/>
      <c r="EA99" s="24">
        <v>0</v>
      </c>
      <c r="EB99" s="24">
        <v>0</v>
      </c>
      <c r="EC99" s="24"/>
      <c r="ED99" s="24"/>
      <c r="EE99" s="24"/>
      <c r="EF99" s="24">
        <f t="shared" si="206"/>
        <v>0</v>
      </c>
      <c r="EG99" s="24">
        <f t="shared" si="207"/>
        <v>0</v>
      </c>
      <c r="EH99" s="24">
        <f t="shared" si="208"/>
        <v>0</v>
      </c>
      <c r="EI99" s="24">
        <f t="shared" si="218"/>
        <v>0</v>
      </c>
      <c r="EJ99" s="24">
        <f t="shared" si="210"/>
        <v>0</v>
      </c>
      <c r="EK99" s="12">
        <v>0</v>
      </c>
      <c r="EL99" s="12">
        <v>0</v>
      </c>
      <c r="EM99" s="12">
        <v>0</v>
      </c>
      <c r="EN99" s="12">
        <v>0</v>
      </c>
      <c r="EO99" s="12">
        <v>0</v>
      </c>
      <c r="EP99" s="12">
        <v>0</v>
      </c>
      <c r="EQ99" s="12">
        <v>0</v>
      </c>
      <c r="ER99" s="12">
        <v>0</v>
      </c>
      <c r="ES99" s="12">
        <v>0</v>
      </c>
      <c r="ET99" s="12">
        <v>0</v>
      </c>
      <c r="EU99" s="12">
        <v>0</v>
      </c>
      <c r="EV99" s="12">
        <v>1</v>
      </c>
      <c r="EW99" s="12">
        <f t="shared" si="211"/>
        <v>0</v>
      </c>
      <c r="EX99" s="12">
        <f t="shared" si="219"/>
        <v>1</v>
      </c>
      <c r="EY99" s="11">
        <v>0</v>
      </c>
      <c r="EZ99" s="11">
        <v>0</v>
      </c>
      <c r="FA99" s="11">
        <v>0</v>
      </c>
      <c r="FB99" s="11">
        <v>0</v>
      </c>
      <c r="FC99" s="11">
        <v>0</v>
      </c>
      <c r="FD99" s="11">
        <v>0</v>
      </c>
      <c r="FE99" s="11">
        <v>0</v>
      </c>
      <c r="FF99" s="11">
        <v>0</v>
      </c>
      <c r="FG99" s="11">
        <v>0</v>
      </c>
      <c r="FH99" s="11">
        <v>0</v>
      </c>
      <c r="FI99" s="11">
        <v>0</v>
      </c>
      <c r="FJ99" s="11">
        <v>0</v>
      </c>
      <c r="FK99" s="13">
        <v>0</v>
      </c>
      <c r="FL99" s="13">
        <v>0</v>
      </c>
      <c r="FM99" s="13">
        <v>0</v>
      </c>
      <c r="FN99" s="13">
        <v>0</v>
      </c>
      <c r="FO99" s="13">
        <v>0</v>
      </c>
      <c r="FP99" s="13">
        <v>0</v>
      </c>
      <c r="FQ99" s="13">
        <v>0</v>
      </c>
      <c r="FR99" s="13">
        <v>0</v>
      </c>
      <c r="FS99" s="13">
        <v>0</v>
      </c>
      <c r="FT99" s="13">
        <v>0</v>
      </c>
      <c r="FU99" s="13">
        <v>0</v>
      </c>
      <c r="FV99" s="13">
        <v>0</v>
      </c>
    </row>
    <row r="100" spans="1:178" ht="15" customHeight="1" x14ac:dyDescent="0.25">
      <c r="A100" s="8" t="s">
        <v>242</v>
      </c>
      <c r="B100" s="8" t="s">
        <v>691</v>
      </c>
      <c r="C100" s="34" t="s">
        <v>789</v>
      </c>
      <c r="D100" s="34" t="s">
        <v>789</v>
      </c>
      <c r="E100" s="34" t="s">
        <v>790</v>
      </c>
      <c r="F100" s="8" t="s">
        <v>55</v>
      </c>
      <c r="G100" s="8" t="s">
        <v>56</v>
      </c>
      <c r="H100" s="8" t="s">
        <v>47</v>
      </c>
      <c r="I100" s="8" t="s">
        <v>464</v>
      </c>
      <c r="J100" s="8" t="s">
        <v>243</v>
      </c>
      <c r="K100" s="8" t="s">
        <v>113</v>
      </c>
      <c r="L100" s="8">
        <v>13210</v>
      </c>
      <c r="M100" s="8">
        <v>132</v>
      </c>
      <c r="N100" s="1" t="s">
        <v>48</v>
      </c>
      <c r="O100" s="8" t="s">
        <v>40</v>
      </c>
      <c r="P100" s="8" t="s">
        <v>40</v>
      </c>
      <c r="Q100" s="8" t="s">
        <v>40</v>
      </c>
      <c r="R100" s="8" t="s">
        <v>49</v>
      </c>
      <c r="S100" s="8" t="s">
        <v>51</v>
      </c>
      <c r="T100" s="8" t="s">
        <v>52</v>
      </c>
      <c r="U100" s="8" t="s">
        <v>73</v>
      </c>
      <c r="V100" s="8" t="s">
        <v>54</v>
      </c>
      <c r="W100" s="8" t="s">
        <v>114</v>
      </c>
      <c r="X100" s="8" t="s">
        <v>65</v>
      </c>
      <c r="Y100" s="8" t="s">
        <v>65</v>
      </c>
      <c r="Z100" s="8" t="s">
        <v>79</v>
      </c>
      <c r="AA100" s="8" t="s">
        <v>78</v>
      </c>
      <c r="AB100" s="8" t="s">
        <v>78</v>
      </c>
      <c r="AC100" s="8" t="s">
        <v>78</v>
      </c>
      <c r="AD100" s="8"/>
      <c r="AE100" s="8"/>
      <c r="AF100" s="8"/>
      <c r="AG100" s="9">
        <v>57422.01</v>
      </c>
      <c r="AH100" s="9">
        <v>-1.9999999999999997E-2</v>
      </c>
      <c r="AI100" s="10">
        <v>0</v>
      </c>
      <c r="AJ100" s="15">
        <v>0</v>
      </c>
      <c r="AK100" s="9">
        <v>0</v>
      </c>
      <c r="AL100" s="9">
        <v>0</v>
      </c>
      <c r="AM100" s="9">
        <v>0</v>
      </c>
      <c r="AN100" s="9">
        <v>0</v>
      </c>
      <c r="AO100" s="8" t="s">
        <v>78</v>
      </c>
      <c r="AP100" s="11">
        <v>0</v>
      </c>
      <c r="AQ100" s="11">
        <v>0</v>
      </c>
      <c r="AR100" s="11">
        <v>0</v>
      </c>
      <c r="AS100" s="8" t="s">
        <v>78</v>
      </c>
      <c r="AT100" s="11">
        <v>0</v>
      </c>
      <c r="AU100" s="11">
        <v>0</v>
      </c>
      <c r="AV100" s="11">
        <v>0</v>
      </c>
      <c r="AW100" s="11">
        <v>0</v>
      </c>
      <c r="AX100" s="11">
        <v>0</v>
      </c>
      <c r="AY100" s="11">
        <v>0</v>
      </c>
      <c r="AZ100" s="11">
        <v>0</v>
      </c>
      <c r="BA100" s="11">
        <f t="shared" si="213"/>
        <v>0</v>
      </c>
      <c r="BB100" s="11">
        <v>0</v>
      </c>
      <c r="BC100" s="11">
        <v>0</v>
      </c>
      <c r="BD100" s="11">
        <f t="shared" si="214"/>
        <v>0</v>
      </c>
      <c r="BE100" s="12">
        <v>0</v>
      </c>
      <c r="BF100" s="12">
        <v>0</v>
      </c>
      <c r="BG100" s="12">
        <v>0</v>
      </c>
      <c r="BH100" s="12">
        <v>0</v>
      </c>
      <c r="BI100" s="12">
        <v>0</v>
      </c>
      <c r="BJ100" s="12">
        <v>0</v>
      </c>
      <c r="BK100" s="12">
        <v>0</v>
      </c>
      <c r="BL100" s="12">
        <v>0</v>
      </c>
      <c r="BM100" s="12">
        <v>0</v>
      </c>
      <c r="BN100" s="12">
        <v>0</v>
      </c>
      <c r="BO100" s="12">
        <v>0</v>
      </c>
      <c r="BP100" s="12">
        <v>1</v>
      </c>
      <c r="BQ100" s="23">
        <f t="shared" si="215"/>
        <v>1</v>
      </c>
      <c r="BR100" s="23">
        <f t="shared" si="197"/>
        <v>0</v>
      </c>
      <c r="BS100" s="24">
        <f t="shared" si="198"/>
        <v>0</v>
      </c>
      <c r="BT100" s="24">
        <f t="shared" si="216"/>
        <v>0</v>
      </c>
      <c r="BU100" s="24">
        <f t="shared" si="200"/>
        <v>0</v>
      </c>
      <c r="BV100" s="24">
        <v>0</v>
      </c>
      <c r="BW100" s="24">
        <v>0</v>
      </c>
      <c r="BX100" s="24">
        <v>0</v>
      </c>
      <c r="BY100" s="29">
        <v>0</v>
      </c>
      <c r="BZ100" s="29">
        <v>0</v>
      </c>
      <c r="CA100" s="30">
        <f t="shared" si="201"/>
        <v>0</v>
      </c>
      <c r="CB100" s="30">
        <f t="shared" si="221"/>
        <v>0</v>
      </c>
      <c r="CC100" s="30">
        <f t="shared" si="202"/>
        <v>0</v>
      </c>
      <c r="CD100" s="29"/>
      <c r="CE100" s="24"/>
      <c r="CF100" s="24"/>
      <c r="CG100" s="24"/>
      <c r="CH100" s="24"/>
      <c r="CI100" s="24"/>
      <c r="CJ100" s="24"/>
      <c r="CK100" s="24"/>
      <c r="CL100" s="24"/>
      <c r="CM100" s="24"/>
      <c r="CN100" s="24">
        <f t="shared" si="203"/>
        <v>0</v>
      </c>
      <c r="CO100" s="24">
        <f t="shared" si="204"/>
        <v>0</v>
      </c>
      <c r="CP100" s="24">
        <f t="shared" si="205"/>
        <v>0</v>
      </c>
      <c r="CQ100" s="11">
        <v>0</v>
      </c>
      <c r="CR100" s="11">
        <v>0</v>
      </c>
      <c r="CS100" s="11">
        <v>0</v>
      </c>
      <c r="CT100" s="11">
        <v>0</v>
      </c>
      <c r="CU100" s="11">
        <v>0</v>
      </c>
      <c r="CV100" s="11">
        <v>0</v>
      </c>
      <c r="CW100" s="24"/>
      <c r="CX100" s="24"/>
      <c r="CY100" s="24"/>
      <c r="CZ100" s="24"/>
      <c r="DA100" s="24"/>
      <c r="DB100" s="24"/>
      <c r="DC100" s="24"/>
      <c r="DD100" s="24"/>
      <c r="DE100" s="24"/>
      <c r="DF100" s="24"/>
      <c r="DG100" s="24"/>
      <c r="DH100" s="24"/>
      <c r="DI100" s="24"/>
      <c r="DJ100" s="24"/>
      <c r="DK100" s="24"/>
      <c r="DL100" s="24"/>
      <c r="DM100" s="24"/>
      <c r="DN100" s="24"/>
      <c r="DO100" s="24"/>
      <c r="DP100" s="24"/>
      <c r="DQ100" s="24"/>
      <c r="DR100" s="24"/>
      <c r="DS100" s="24"/>
      <c r="DT100" s="24"/>
      <c r="DU100" s="24"/>
      <c r="DV100" s="24"/>
      <c r="DW100" s="24"/>
      <c r="DX100" s="24"/>
      <c r="DY100" s="24"/>
      <c r="DZ100" s="24"/>
      <c r="EA100" s="24">
        <v>0</v>
      </c>
      <c r="EB100" s="24">
        <v>0</v>
      </c>
      <c r="EC100" s="24"/>
      <c r="ED100" s="24"/>
      <c r="EE100" s="24"/>
      <c r="EF100" s="24">
        <f t="shared" si="206"/>
        <v>0</v>
      </c>
      <c r="EG100" s="24">
        <f t="shared" si="207"/>
        <v>0</v>
      </c>
      <c r="EH100" s="24">
        <f t="shared" si="208"/>
        <v>0</v>
      </c>
      <c r="EI100" s="24">
        <f t="shared" si="218"/>
        <v>0</v>
      </c>
      <c r="EJ100" s="24">
        <f t="shared" si="210"/>
        <v>0</v>
      </c>
      <c r="EK100" s="12">
        <v>0</v>
      </c>
      <c r="EL100" s="12">
        <v>0</v>
      </c>
      <c r="EM100" s="12">
        <v>0</v>
      </c>
      <c r="EN100" s="12">
        <v>0</v>
      </c>
      <c r="EO100" s="12">
        <v>0</v>
      </c>
      <c r="EP100" s="12">
        <v>0</v>
      </c>
      <c r="EQ100" s="12">
        <v>0</v>
      </c>
      <c r="ER100" s="12">
        <v>0</v>
      </c>
      <c r="ES100" s="12">
        <v>0</v>
      </c>
      <c r="ET100" s="12">
        <v>0</v>
      </c>
      <c r="EU100" s="12">
        <v>0</v>
      </c>
      <c r="EV100" s="12">
        <v>1</v>
      </c>
      <c r="EW100" s="12">
        <f t="shared" si="211"/>
        <v>0</v>
      </c>
      <c r="EX100" s="12">
        <f t="shared" si="219"/>
        <v>1</v>
      </c>
      <c r="EY100" s="11">
        <v>0</v>
      </c>
      <c r="EZ100" s="11">
        <v>0</v>
      </c>
      <c r="FA100" s="11">
        <v>0</v>
      </c>
      <c r="FB100" s="11">
        <v>0</v>
      </c>
      <c r="FC100" s="11">
        <v>0</v>
      </c>
      <c r="FD100" s="11">
        <v>0</v>
      </c>
      <c r="FE100" s="11">
        <v>0</v>
      </c>
      <c r="FF100" s="11">
        <v>0</v>
      </c>
      <c r="FG100" s="11">
        <v>0</v>
      </c>
      <c r="FH100" s="11">
        <v>0</v>
      </c>
      <c r="FI100" s="11">
        <v>0</v>
      </c>
      <c r="FJ100" s="11">
        <v>0</v>
      </c>
      <c r="FK100" s="13">
        <v>0</v>
      </c>
      <c r="FL100" s="13">
        <v>0</v>
      </c>
      <c r="FM100" s="13">
        <v>0</v>
      </c>
      <c r="FN100" s="13">
        <v>0</v>
      </c>
      <c r="FO100" s="13">
        <v>0</v>
      </c>
      <c r="FP100" s="13">
        <v>0</v>
      </c>
      <c r="FQ100" s="13">
        <v>0</v>
      </c>
      <c r="FR100" s="13">
        <v>0</v>
      </c>
      <c r="FS100" s="13">
        <v>0</v>
      </c>
      <c r="FT100" s="13">
        <v>0</v>
      </c>
      <c r="FU100" s="13">
        <v>0</v>
      </c>
      <c r="FV100" s="13">
        <v>0</v>
      </c>
    </row>
    <row r="101" spans="1:178" ht="15" customHeight="1" x14ac:dyDescent="0.25">
      <c r="A101" s="8" t="s">
        <v>295</v>
      </c>
      <c r="B101" s="8" t="s">
        <v>692</v>
      </c>
      <c r="C101" s="34" t="s">
        <v>789</v>
      </c>
      <c r="D101" s="34" t="s">
        <v>789</v>
      </c>
      <c r="E101" s="34" t="s">
        <v>798</v>
      </c>
      <c r="F101" s="8" t="s">
        <v>55</v>
      </c>
      <c r="G101" s="8" t="s">
        <v>56</v>
      </c>
      <c r="H101" s="8" t="s">
        <v>47</v>
      </c>
      <c r="I101" s="8" t="s">
        <v>464</v>
      </c>
      <c r="J101" s="8" t="s">
        <v>295</v>
      </c>
      <c r="K101" s="8" t="s">
        <v>418</v>
      </c>
      <c r="L101" s="8">
        <v>13210</v>
      </c>
      <c r="M101" s="8">
        <v>132</v>
      </c>
      <c r="N101" s="1" t="s">
        <v>48</v>
      </c>
      <c r="O101" s="8" t="s">
        <v>40</v>
      </c>
      <c r="P101" s="8" t="s">
        <v>40</v>
      </c>
      <c r="Q101" s="8" t="s">
        <v>40</v>
      </c>
      <c r="R101" s="8" t="s">
        <v>49</v>
      </c>
      <c r="S101" s="8" t="s">
        <v>51</v>
      </c>
      <c r="T101" s="8" t="s">
        <v>52</v>
      </c>
      <c r="U101" s="8" t="s">
        <v>73</v>
      </c>
      <c r="V101" s="8" t="s">
        <v>54</v>
      </c>
      <c r="W101" s="8" t="s">
        <v>114</v>
      </c>
      <c r="X101" s="8" t="s">
        <v>65</v>
      </c>
      <c r="Y101" s="8" t="s">
        <v>65</v>
      </c>
      <c r="Z101" s="8" t="s">
        <v>79</v>
      </c>
      <c r="AA101" s="8" t="s">
        <v>78</v>
      </c>
      <c r="AB101" s="8" t="s">
        <v>78</v>
      </c>
      <c r="AC101" s="8" t="s">
        <v>78</v>
      </c>
      <c r="AD101" s="8"/>
      <c r="AE101" s="8"/>
      <c r="AF101" s="8"/>
      <c r="AG101" s="9">
        <v>0</v>
      </c>
      <c r="AH101" s="9">
        <v>1079480.96</v>
      </c>
      <c r="AI101" s="10">
        <v>0</v>
      </c>
      <c r="AJ101" s="15">
        <v>0</v>
      </c>
      <c r="AK101" s="9">
        <v>0</v>
      </c>
      <c r="AL101" s="9">
        <v>0</v>
      </c>
      <c r="AM101" s="9">
        <v>0</v>
      </c>
      <c r="AN101" s="9">
        <v>0</v>
      </c>
      <c r="AO101" s="8" t="s">
        <v>78</v>
      </c>
      <c r="AP101" s="11">
        <v>0</v>
      </c>
      <c r="AQ101" s="11">
        <v>0</v>
      </c>
      <c r="AR101" s="11">
        <v>0</v>
      </c>
      <c r="AS101" s="8" t="s">
        <v>78</v>
      </c>
      <c r="AT101" s="11">
        <v>0</v>
      </c>
      <c r="AU101" s="11">
        <v>0</v>
      </c>
      <c r="AV101" s="11">
        <v>0</v>
      </c>
      <c r="AW101" s="11">
        <v>3464157.54</v>
      </c>
      <c r="AX101" s="11">
        <v>0</v>
      </c>
      <c r="AY101" s="11">
        <v>11369.320000000002</v>
      </c>
      <c r="AZ101" s="11">
        <v>0</v>
      </c>
      <c r="BA101" s="11">
        <f t="shared" si="213"/>
        <v>11369.320000000002</v>
      </c>
      <c r="BB101" s="11">
        <v>0</v>
      </c>
      <c r="BC101" s="11">
        <v>0</v>
      </c>
      <c r="BD101" s="11">
        <f t="shared" si="214"/>
        <v>0</v>
      </c>
      <c r="BE101" s="12">
        <v>0</v>
      </c>
      <c r="BF101" s="12">
        <v>0</v>
      </c>
      <c r="BG101" s="12">
        <v>0</v>
      </c>
      <c r="BH101" s="12">
        <v>0</v>
      </c>
      <c r="BI101" s="12">
        <v>0</v>
      </c>
      <c r="BJ101" s="12">
        <v>0</v>
      </c>
      <c r="BK101" s="12">
        <v>0</v>
      </c>
      <c r="BL101" s="12">
        <v>0</v>
      </c>
      <c r="BM101" s="12">
        <v>0</v>
      </c>
      <c r="BN101" s="12">
        <v>0</v>
      </c>
      <c r="BO101" s="12">
        <v>0</v>
      </c>
      <c r="BP101" s="12">
        <v>1</v>
      </c>
      <c r="BQ101" s="23">
        <f t="shared" si="215"/>
        <v>1</v>
      </c>
      <c r="BR101" s="23">
        <f t="shared" si="197"/>
        <v>0</v>
      </c>
      <c r="BS101" s="24">
        <f t="shared" si="198"/>
        <v>0</v>
      </c>
      <c r="BT101" s="24">
        <f t="shared" si="216"/>
        <v>0</v>
      </c>
      <c r="BU101" s="24">
        <f t="shared" si="200"/>
        <v>0</v>
      </c>
      <c r="BV101" s="24">
        <v>0</v>
      </c>
      <c r="BW101" s="24">
        <v>0</v>
      </c>
      <c r="BX101" s="24">
        <v>0</v>
      </c>
      <c r="BY101" s="29">
        <v>0</v>
      </c>
      <c r="BZ101" s="29">
        <v>0</v>
      </c>
      <c r="CA101" s="30">
        <f t="shared" si="201"/>
        <v>0</v>
      </c>
      <c r="CB101" s="30">
        <f t="shared" si="221"/>
        <v>0</v>
      </c>
      <c r="CC101" s="30">
        <f t="shared" si="202"/>
        <v>0</v>
      </c>
      <c r="CD101" s="29"/>
      <c r="CE101" s="24"/>
      <c r="CF101" s="24"/>
      <c r="CG101" s="24"/>
      <c r="CH101" s="24"/>
      <c r="CI101" s="24"/>
      <c r="CJ101" s="24"/>
      <c r="CK101" s="24"/>
      <c r="CL101" s="24"/>
      <c r="CM101" s="24"/>
      <c r="CN101" s="24">
        <f t="shared" si="203"/>
        <v>0</v>
      </c>
      <c r="CO101" s="24">
        <f t="shared" si="204"/>
        <v>0</v>
      </c>
      <c r="CP101" s="24">
        <f t="shared" si="205"/>
        <v>0</v>
      </c>
      <c r="CQ101" s="11">
        <v>3464157.54</v>
      </c>
      <c r="CR101" s="11">
        <v>0</v>
      </c>
      <c r="CS101" s="11">
        <v>11369.320000000002</v>
      </c>
      <c r="CT101" s="11">
        <v>3464157.54</v>
      </c>
      <c r="CU101" s="11">
        <v>0</v>
      </c>
      <c r="CV101" s="11">
        <v>11369.320000000002</v>
      </c>
      <c r="CW101" s="24"/>
      <c r="CX101" s="24"/>
      <c r="CY101" s="24"/>
      <c r="CZ101" s="24"/>
      <c r="DA101" s="24"/>
      <c r="DB101" s="24"/>
      <c r="DC101" s="24"/>
      <c r="DD101" s="24"/>
      <c r="DE101" s="24"/>
      <c r="DF101" s="24"/>
      <c r="DG101" s="24"/>
      <c r="DH101" s="24"/>
      <c r="DI101" s="24"/>
      <c r="DJ101" s="24"/>
      <c r="DK101" s="24"/>
      <c r="DL101" s="24"/>
      <c r="DM101" s="24"/>
      <c r="DN101" s="24"/>
      <c r="DO101" s="24"/>
      <c r="DP101" s="24"/>
      <c r="DQ101" s="24"/>
      <c r="DR101" s="24"/>
      <c r="DS101" s="24"/>
      <c r="DT101" s="24"/>
      <c r="DU101" s="24"/>
      <c r="DV101" s="24"/>
      <c r="DW101" s="24"/>
      <c r="DX101" s="24"/>
      <c r="DY101" s="24"/>
      <c r="DZ101" s="24"/>
      <c r="EA101" s="24">
        <v>0</v>
      </c>
      <c r="EB101" s="24">
        <v>0</v>
      </c>
      <c r="EC101" s="24"/>
      <c r="ED101" s="24"/>
      <c r="EE101" s="24"/>
      <c r="EF101" s="24">
        <f t="shared" si="206"/>
        <v>0</v>
      </c>
      <c r="EG101" s="24">
        <f t="shared" si="207"/>
        <v>3410.7960000000003</v>
      </c>
      <c r="EH101" s="24">
        <f t="shared" si="208"/>
        <v>0</v>
      </c>
      <c r="EI101" s="24">
        <f t="shared" si="218"/>
        <v>0</v>
      </c>
      <c r="EJ101" s="24">
        <f t="shared" si="210"/>
        <v>0</v>
      </c>
      <c r="EK101" s="12">
        <v>0</v>
      </c>
      <c r="EL101" s="12">
        <v>0</v>
      </c>
      <c r="EM101" s="12">
        <v>0</v>
      </c>
      <c r="EN101" s="12">
        <v>0</v>
      </c>
      <c r="EO101" s="12">
        <v>0</v>
      </c>
      <c r="EP101" s="12">
        <v>0</v>
      </c>
      <c r="EQ101" s="12">
        <v>0</v>
      </c>
      <c r="ER101" s="12">
        <v>0</v>
      </c>
      <c r="ES101" s="12">
        <v>0</v>
      </c>
      <c r="ET101" s="12">
        <v>0</v>
      </c>
      <c r="EU101" s="12">
        <v>0</v>
      </c>
      <c r="EV101" s="12">
        <v>1</v>
      </c>
      <c r="EW101" s="12">
        <f t="shared" si="211"/>
        <v>0</v>
      </c>
      <c r="EX101" s="12">
        <f t="shared" si="219"/>
        <v>1</v>
      </c>
      <c r="EY101" s="11">
        <v>0</v>
      </c>
      <c r="EZ101" s="11">
        <v>0</v>
      </c>
      <c r="FA101" s="11">
        <v>0</v>
      </c>
      <c r="FB101" s="11">
        <v>0</v>
      </c>
      <c r="FC101" s="11">
        <v>0</v>
      </c>
      <c r="FD101" s="11">
        <v>0</v>
      </c>
      <c r="FE101" s="11">
        <v>0</v>
      </c>
      <c r="FF101" s="11">
        <v>0</v>
      </c>
      <c r="FG101" s="11">
        <v>0</v>
      </c>
      <c r="FH101" s="11">
        <v>0</v>
      </c>
      <c r="FI101" s="11">
        <v>0</v>
      </c>
      <c r="FJ101" s="11">
        <v>0</v>
      </c>
      <c r="FK101" s="13">
        <v>0</v>
      </c>
      <c r="FL101" s="13">
        <v>0</v>
      </c>
      <c r="FM101" s="13">
        <v>0</v>
      </c>
      <c r="FN101" s="13">
        <v>0</v>
      </c>
      <c r="FO101" s="13">
        <v>0</v>
      </c>
      <c r="FP101" s="13">
        <v>0</v>
      </c>
      <c r="FQ101" s="13">
        <v>0</v>
      </c>
      <c r="FR101" s="13">
        <v>0</v>
      </c>
      <c r="FS101" s="13">
        <v>0</v>
      </c>
      <c r="FT101" s="13">
        <v>0</v>
      </c>
      <c r="FU101" s="13">
        <v>0</v>
      </c>
      <c r="FV101" s="13">
        <v>0</v>
      </c>
    </row>
    <row r="102" spans="1:178" ht="15" customHeight="1" x14ac:dyDescent="0.25">
      <c r="A102" s="8" t="s">
        <v>308</v>
      </c>
      <c r="B102" s="8" t="s">
        <v>693</v>
      </c>
      <c r="C102" s="34" t="s">
        <v>789</v>
      </c>
      <c r="D102" s="34" t="s">
        <v>789</v>
      </c>
      <c r="E102" s="34" t="s">
        <v>791</v>
      </c>
      <c r="F102" s="8" t="s">
        <v>55</v>
      </c>
      <c r="G102" s="8" t="s">
        <v>56</v>
      </c>
      <c r="H102" s="8" t="s">
        <v>47</v>
      </c>
      <c r="I102" s="8" t="s">
        <v>464</v>
      </c>
      <c r="J102" s="8" t="s">
        <v>309</v>
      </c>
      <c r="K102" s="8" t="s">
        <v>420</v>
      </c>
      <c r="L102" s="8">
        <v>13210</v>
      </c>
      <c r="M102" s="8">
        <v>132</v>
      </c>
      <c r="N102" s="1" t="s">
        <v>48</v>
      </c>
      <c r="O102" s="8" t="s">
        <v>40</v>
      </c>
      <c r="P102" s="8" t="s">
        <v>40</v>
      </c>
      <c r="Q102" s="8" t="s">
        <v>40</v>
      </c>
      <c r="R102" s="8" t="s">
        <v>49</v>
      </c>
      <c r="S102" s="8" t="s">
        <v>51</v>
      </c>
      <c r="T102" s="8" t="s">
        <v>52</v>
      </c>
      <c r="U102" s="8" t="s">
        <v>73</v>
      </c>
      <c r="V102" s="8" t="s">
        <v>54</v>
      </c>
      <c r="W102" s="8" t="s">
        <v>90</v>
      </c>
      <c r="X102" s="8" t="s">
        <v>65</v>
      </c>
      <c r="Y102" s="8" t="s">
        <v>65</v>
      </c>
      <c r="Z102" s="8" t="s">
        <v>79</v>
      </c>
      <c r="AA102" s="8" t="s">
        <v>78</v>
      </c>
      <c r="AB102" s="8" t="s">
        <v>78</v>
      </c>
      <c r="AC102" s="8" t="s">
        <v>78</v>
      </c>
      <c r="AD102" s="8"/>
      <c r="AE102" s="8"/>
      <c r="AF102" s="8"/>
      <c r="AG102" s="9">
        <v>0</v>
      </c>
      <c r="AH102" s="9">
        <v>598703.1</v>
      </c>
      <c r="AI102" s="10">
        <v>0</v>
      </c>
      <c r="AJ102" s="15">
        <v>0</v>
      </c>
      <c r="AK102" s="9">
        <v>0</v>
      </c>
      <c r="AL102" s="9">
        <v>0</v>
      </c>
      <c r="AM102" s="9">
        <v>0</v>
      </c>
      <c r="AN102" s="9">
        <v>0</v>
      </c>
      <c r="AO102" s="8" t="s">
        <v>78</v>
      </c>
      <c r="AP102" s="11">
        <v>0</v>
      </c>
      <c r="AQ102" s="11">
        <v>0</v>
      </c>
      <c r="AR102" s="11">
        <v>0</v>
      </c>
      <c r="AS102" s="8" t="s">
        <v>78</v>
      </c>
      <c r="AT102" s="11">
        <v>0</v>
      </c>
      <c r="AU102" s="11">
        <v>0</v>
      </c>
      <c r="AV102" s="11">
        <v>0</v>
      </c>
      <c r="AW102" s="11">
        <v>6320035</v>
      </c>
      <c r="AX102" s="11">
        <v>0</v>
      </c>
      <c r="AY102" s="11">
        <v>20466.32</v>
      </c>
      <c r="AZ102" s="11">
        <v>0.86</v>
      </c>
      <c r="BA102" s="11">
        <f t="shared" si="213"/>
        <v>20467.18</v>
      </c>
      <c r="BB102" s="11">
        <v>0</v>
      </c>
      <c r="BC102" s="11">
        <v>0</v>
      </c>
      <c r="BD102" s="11">
        <f t="shared" si="214"/>
        <v>0</v>
      </c>
      <c r="BE102" s="12">
        <v>0</v>
      </c>
      <c r="BF102" s="12">
        <v>0</v>
      </c>
      <c r="BG102" s="12">
        <v>0</v>
      </c>
      <c r="BH102" s="12">
        <v>0</v>
      </c>
      <c r="BI102" s="12">
        <v>0</v>
      </c>
      <c r="BJ102" s="12">
        <v>0</v>
      </c>
      <c r="BK102" s="12">
        <v>0</v>
      </c>
      <c r="BL102" s="12">
        <v>0</v>
      </c>
      <c r="BM102" s="12">
        <v>0</v>
      </c>
      <c r="BN102" s="12">
        <v>0</v>
      </c>
      <c r="BO102" s="12">
        <v>0</v>
      </c>
      <c r="BP102" s="12">
        <v>1</v>
      </c>
      <c r="BQ102" s="23">
        <f t="shared" si="215"/>
        <v>1</v>
      </c>
      <c r="BR102" s="23">
        <f t="shared" si="197"/>
        <v>0</v>
      </c>
      <c r="BS102" s="24">
        <f t="shared" si="198"/>
        <v>0</v>
      </c>
      <c r="BT102" s="24">
        <f t="shared" si="216"/>
        <v>0</v>
      </c>
      <c r="BU102" s="24">
        <f t="shared" si="200"/>
        <v>0</v>
      </c>
      <c r="BV102" s="24">
        <v>0</v>
      </c>
      <c r="BW102" s="24">
        <v>0</v>
      </c>
      <c r="BX102" s="24">
        <v>0</v>
      </c>
      <c r="BY102" s="29">
        <v>0</v>
      </c>
      <c r="BZ102" s="29">
        <v>0</v>
      </c>
      <c r="CA102" s="30">
        <f t="shared" si="201"/>
        <v>0</v>
      </c>
      <c r="CB102" s="30">
        <f t="shared" si="221"/>
        <v>0</v>
      </c>
      <c r="CC102" s="30">
        <f t="shared" si="202"/>
        <v>0</v>
      </c>
      <c r="CD102" s="29"/>
      <c r="CE102" s="24"/>
      <c r="CF102" s="24"/>
      <c r="CG102" s="24"/>
      <c r="CH102" s="24"/>
      <c r="CI102" s="24"/>
      <c r="CJ102" s="24"/>
      <c r="CK102" s="24"/>
      <c r="CL102" s="24"/>
      <c r="CM102" s="24"/>
      <c r="CN102" s="24">
        <f t="shared" si="203"/>
        <v>2121425</v>
      </c>
      <c r="CO102" s="24">
        <f t="shared" si="204"/>
        <v>0</v>
      </c>
      <c r="CP102" s="24">
        <f t="shared" si="205"/>
        <v>6959.42</v>
      </c>
      <c r="CQ102" s="11">
        <v>1741145</v>
      </c>
      <c r="CR102" s="11">
        <v>0</v>
      </c>
      <c r="CS102" s="11">
        <v>5699.29</v>
      </c>
      <c r="CT102" s="11">
        <v>4198610</v>
      </c>
      <c r="CU102" s="11">
        <v>0</v>
      </c>
      <c r="CV102" s="11">
        <v>13506.9</v>
      </c>
      <c r="CW102" s="24"/>
      <c r="CX102" s="24"/>
      <c r="CY102" s="24"/>
      <c r="CZ102" s="24"/>
      <c r="DA102" s="24"/>
      <c r="DB102" s="24"/>
      <c r="DC102" s="24"/>
      <c r="DD102" s="24"/>
      <c r="DE102" s="24"/>
      <c r="DF102" s="24"/>
      <c r="DG102" s="24"/>
      <c r="DH102" s="24"/>
      <c r="DI102" s="24"/>
      <c r="DJ102" s="24"/>
      <c r="DK102" s="24"/>
      <c r="DL102" s="24"/>
      <c r="DM102" s="24"/>
      <c r="DN102" s="24"/>
      <c r="DO102" s="24"/>
      <c r="DP102" s="24"/>
      <c r="DQ102" s="24"/>
      <c r="DR102" s="24"/>
      <c r="DS102" s="24"/>
      <c r="DT102" s="24"/>
      <c r="DU102" s="24"/>
      <c r="DV102" s="24"/>
      <c r="DW102" s="24"/>
      <c r="DX102" s="24"/>
      <c r="DY102" s="24"/>
      <c r="DZ102" s="24"/>
      <c r="EA102" s="24">
        <v>0</v>
      </c>
      <c r="EB102" s="24">
        <v>0</v>
      </c>
      <c r="EC102" s="24"/>
      <c r="ED102" s="24"/>
      <c r="EE102" s="24"/>
      <c r="EF102" s="24">
        <f t="shared" si="206"/>
        <v>0</v>
      </c>
      <c r="EG102" s="24">
        <f t="shared" si="207"/>
        <v>6139.8959999999997</v>
      </c>
      <c r="EH102" s="24">
        <f t="shared" si="208"/>
        <v>0</v>
      </c>
      <c r="EI102" s="24">
        <f t="shared" si="218"/>
        <v>2087.826</v>
      </c>
      <c r="EJ102" s="24">
        <f t="shared" si="210"/>
        <v>0</v>
      </c>
      <c r="EK102" s="12">
        <v>0</v>
      </c>
      <c r="EL102" s="12">
        <v>0</v>
      </c>
      <c r="EM102" s="12">
        <v>0</v>
      </c>
      <c r="EN102" s="12">
        <v>0</v>
      </c>
      <c r="EO102" s="12">
        <v>0</v>
      </c>
      <c r="EP102" s="12">
        <v>0</v>
      </c>
      <c r="EQ102" s="12">
        <v>0</v>
      </c>
      <c r="ER102" s="12">
        <v>0</v>
      </c>
      <c r="ES102" s="12">
        <v>0</v>
      </c>
      <c r="ET102" s="12">
        <v>0</v>
      </c>
      <c r="EU102" s="12">
        <v>0</v>
      </c>
      <c r="EV102" s="12">
        <v>1</v>
      </c>
      <c r="EW102" s="12">
        <f t="shared" si="211"/>
        <v>0</v>
      </c>
      <c r="EX102" s="12">
        <f t="shared" si="219"/>
        <v>1</v>
      </c>
      <c r="EY102" s="11">
        <v>0</v>
      </c>
      <c r="EZ102" s="11">
        <v>0</v>
      </c>
      <c r="FA102" s="11">
        <v>0</v>
      </c>
      <c r="FB102" s="11">
        <v>0</v>
      </c>
      <c r="FC102" s="11">
        <v>0</v>
      </c>
      <c r="FD102" s="11">
        <v>0</v>
      </c>
      <c r="FE102" s="11">
        <v>0</v>
      </c>
      <c r="FF102" s="11">
        <v>0</v>
      </c>
      <c r="FG102" s="11">
        <v>0</v>
      </c>
      <c r="FH102" s="11">
        <v>0</v>
      </c>
      <c r="FI102" s="11">
        <v>0</v>
      </c>
      <c r="FJ102" s="11">
        <v>0</v>
      </c>
      <c r="FK102" s="13">
        <v>0</v>
      </c>
      <c r="FL102" s="13">
        <v>0</v>
      </c>
      <c r="FM102" s="13">
        <v>0</v>
      </c>
      <c r="FN102" s="13">
        <v>0</v>
      </c>
      <c r="FO102" s="13">
        <v>0</v>
      </c>
      <c r="FP102" s="13">
        <v>0</v>
      </c>
      <c r="FQ102" s="13">
        <v>0</v>
      </c>
      <c r="FR102" s="13">
        <v>0</v>
      </c>
      <c r="FS102" s="13">
        <v>0</v>
      </c>
      <c r="FT102" s="13">
        <v>0</v>
      </c>
      <c r="FU102" s="13">
        <v>0</v>
      </c>
      <c r="FV102" s="13">
        <v>0</v>
      </c>
    </row>
    <row r="103" spans="1:178" ht="15" customHeight="1" x14ac:dyDescent="0.25">
      <c r="A103" s="8" t="s">
        <v>311</v>
      </c>
      <c r="B103" s="8" t="s">
        <v>485</v>
      </c>
      <c r="C103" s="34" t="s">
        <v>789</v>
      </c>
      <c r="D103" s="34" t="s">
        <v>789</v>
      </c>
      <c r="E103" s="34" t="s">
        <v>791</v>
      </c>
      <c r="F103" s="8" t="s">
        <v>55</v>
      </c>
      <c r="G103" s="8" t="s">
        <v>56</v>
      </c>
      <c r="H103" s="8" t="s">
        <v>47</v>
      </c>
      <c r="I103" s="8" t="s">
        <v>464</v>
      </c>
      <c r="J103" s="8" t="s">
        <v>309</v>
      </c>
      <c r="K103" s="8" t="s">
        <v>420</v>
      </c>
      <c r="L103" s="8">
        <v>13210</v>
      </c>
      <c r="M103" s="8">
        <v>132</v>
      </c>
      <c r="N103" s="1" t="s">
        <v>48</v>
      </c>
      <c r="O103" s="8" t="s">
        <v>40</v>
      </c>
      <c r="P103" s="8" t="s">
        <v>40</v>
      </c>
      <c r="Q103" s="8" t="s">
        <v>40</v>
      </c>
      <c r="R103" s="8" t="s">
        <v>49</v>
      </c>
      <c r="S103" s="8" t="s">
        <v>51</v>
      </c>
      <c r="T103" s="8" t="s">
        <v>52</v>
      </c>
      <c r="U103" s="8" t="s">
        <v>73</v>
      </c>
      <c r="V103" s="8" t="s">
        <v>54</v>
      </c>
      <c r="W103" s="8" t="s">
        <v>90</v>
      </c>
      <c r="X103" s="8" t="s">
        <v>65</v>
      </c>
      <c r="Y103" s="8" t="s">
        <v>65</v>
      </c>
      <c r="Z103" s="8" t="s">
        <v>79</v>
      </c>
      <c r="AA103" s="8" t="s">
        <v>78</v>
      </c>
      <c r="AB103" s="8" t="s">
        <v>78</v>
      </c>
      <c r="AC103" s="8" t="s">
        <v>78</v>
      </c>
      <c r="AD103" s="8"/>
      <c r="AE103" s="8"/>
      <c r="AF103" s="8"/>
      <c r="AG103" s="9">
        <v>0</v>
      </c>
      <c r="AH103" s="9">
        <v>64592.17</v>
      </c>
      <c r="AI103" s="10">
        <v>0</v>
      </c>
      <c r="AJ103" s="15">
        <v>0</v>
      </c>
      <c r="AK103" s="9">
        <v>0</v>
      </c>
      <c r="AL103" s="9">
        <v>0</v>
      </c>
      <c r="AM103" s="9">
        <v>0</v>
      </c>
      <c r="AN103" s="9">
        <v>0</v>
      </c>
      <c r="AO103" s="8" t="s">
        <v>78</v>
      </c>
      <c r="AP103" s="11">
        <v>0</v>
      </c>
      <c r="AQ103" s="11">
        <v>0</v>
      </c>
      <c r="AR103" s="11">
        <v>0</v>
      </c>
      <c r="AS103" s="8" t="s">
        <v>78</v>
      </c>
      <c r="AT103" s="11">
        <v>0</v>
      </c>
      <c r="AU103" s="11">
        <v>0</v>
      </c>
      <c r="AV103" s="11">
        <v>0</v>
      </c>
      <c r="AW103" s="11">
        <v>0</v>
      </c>
      <c r="AX103" s="11">
        <v>0</v>
      </c>
      <c r="AY103" s="11">
        <v>0</v>
      </c>
      <c r="AZ103" s="11">
        <v>0</v>
      </c>
      <c r="BA103" s="11">
        <f t="shared" si="213"/>
        <v>0</v>
      </c>
      <c r="BB103" s="11">
        <v>0</v>
      </c>
      <c r="BC103" s="11">
        <v>0</v>
      </c>
      <c r="BD103" s="11">
        <f t="shared" si="214"/>
        <v>0</v>
      </c>
      <c r="BE103" s="12">
        <v>0</v>
      </c>
      <c r="BF103" s="12">
        <v>0</v>
      </c>
      <c r="BG103" s="12">
        <v>0</v>
      </c>
      <c r="BH103" s="12">
        <v>0</v>
      </c>
      <c r="BI103" s="12">
        <v>0</v>
      </c>
      <c r="BJ103" s="12">
        <v>0</v>
      </c>
      <c r="BK103" s="12">
        <v>0</v>
      </c>
      <c r="BL103" s="12">
        <v>0</v>
      </c>
      <c r="BM103" s="12">
        <v>0</v>
      </c>
      <c r="BN103" s="12">
        <v>0</v>
      </c>
      <c r="BO103" s="12">
        <v>0</v>
      </c>
      <c r="BP103" s="12">
        <v>1</v>
      </c>
      <c r="BQ103" s="23">
        <f t="shared" si="215"/>
        <v>1</v>
      </c>
      <c r="BR103" s="23">
        <f t="shared" si="197"/>
        <v>0</v>
      </c>
      <c r="BS103" s="24">
        <f t="shared" si="198"/>
        <v>0</v>
      </c>
      <c r="BT103" s="24">
        <f t="shared" si="216"/>
        <v>0</v>
      </c>
      <c r="BU103" s="24">
        <f t="shared" si="200"/>
        <v>0</v>
      </c>
      <c r="BV103" s="24">
        <v>0</v>
      </c>
      <c r="BW103" s="24">
        <v>0</v>
      </c>
      <c r="BX103" s="24">
        <v>0</v>
      </c>
      <c r="BY103" s="29">
        <v>0</v>
      </c>
      <c r="BZ103" s="29">
        <v>0</v>
      </c>
      <c r="CA103" s="30">
        <f t="shared" si="201"/>
        <v>0</v>
      </c>
      <c r="CB103" s="30">
        <f t="shared" si="221"/>
        <v>0</v>
      </c>
      <c r="CC103" s="30">
        <f t="shared" si="202"/>
        <v>0</v>
      </c>
      <c r="CD103" s="29"/>
      <c r="CE103" s="24"/>
      <c r="CF103" s="24"/>
      <c r="CG103" s="24"/>
      <c r="CH103" s="24"/>
      <c r="CI103" s="24"/>
      <c r="CJ103" s="24"/>
      <c r="CK103" s="24"/>
      <c r="CL103" s="24"/>
      <c r="CM103" s="24"/>
      <c r="CN103" s="24">
        <f t="shared" si="203"/>
        <v>0</v>
      </c>
      <c r="CO103" s="24">
        <f t="shared" si="204"/>
        <v>0</v>
      </c>
      <c r="CP103" s="24">
        <f t="shared" si="205"/>
        <v>0</v>
      </c>
      <c r="CQ103" s="11">
        <v>0</v>
      </c>
      <c r="CR103" s="11">
        <v>0</v>
      </c>
      <c r="CS103" s="11">
        <v>0</v>
      </c>
      <c r="CT103" s="11">
        <v>0</v>
      </c>
      <c r="CU103" s="11">
        <v>0</v>
      </c>
      <c r="CV103" s="11">
        <v>0</v>
      </c>
      <c r="CW103" s="24"/>
      <c r="CX103" s="24"/>
      <c r="CY103" s="24"/>
      <c r="CZ103" s="24"/>
      <c r="DA103" s="24"/>
      <c r="DB103" s="24"/>
      <c r="DC103" s="24"/>
      <c r="DD103" s="24"/>
      <c r="DE103" s="24"/>
      <c r="DF103" s="24"/>
      <c r="DG103" s="24"/>
      <c r="DH103" s="24"/>
      <c r="DI103" s="24"/>
      <c r="DJ103" s="24"/>
      <c r="DK103" s="24"/>
      <c r="DL103" s="24"/>
      <c r="DM103" s="24"/>
      <c r="DN103" s="24"/>
      <c r="DO103" s="24"/>
      <c r="DP103" s="24"/>
      <c r="DQ103" s="24"/>
      <c r="DR103" s="24"/>
      <c r="DS103" s="24"/>
      <c r="DT103" s="24"/>
      <c r="DU103" s="24"/>
      <c r="DV103" s="24"/>
      <c r="DW103" s="24"/>
      <c r="DX103" s="24"/>
      <c r="DY103" s="24"/>
      <c r="DZ103" s="24"/>
      <c r="EA103" s="24">
        <v>0</v>
      </c>
      <c r="EB103" s="24">
        <v>0</v>
      </c>
      <c r="EC103" s="24"/>
      <c r="ED103" s="24"/>
      <c r="EE103" s="24"/>
      <c r="EF103" s="24">
        <f t="shared" si="206"/>
        <v>0</v>
      </c>
      <c r="EG103" s="24">
        <f t="shared" si="207"/>
        <v>0</v>
      </c>
      <c r="EH103" s="24">
        <f t="shared" si="208"/>
        <v>0</v>
      </c>
      <c r="EI103" s="24">
        <f t="shared" si="218"/>
        <v>0</v>
      </c>
      <c r="EJ103" s="24">
        <f t="shared" si="210"/>
        <v>0</v>
      </c>
      <c r="EK103" s="12">
        <v>0</v>
      </c>
      <c r="EL103" s="12">
        <v>0</v>
      </c>
      <c r="EM103" s="12">
        <v>0</v>
      </c>
      <c r="EN103" s="12">
        <v>0</v>
      </c>
      <c r="EO103" s="12">
        <v>0</v>
      </c>
      <c r="EP103" s="12">
        <v>0</v>
      </c>
      <c r="EQ103" s="12">
        <v>0</v>
      </c>
      <c r="ER103" s="12">
        <v>0</v>
      </c>
      <c r="ES103" s="12">
        <v>0</v>
      </c>
      <c r="ET103" s="12">
        <v>0</v>
      </c>
      <c r="EU103" s="12">
        <v>0</v>
      </c>
      <c r="EV103" s="12">
        <v>1</v>
      </c>
      <c r="EW103" s="12">
        <f t="shared" si="211"/>
        <v>0</v>
      </c>
      <c r="EX103" s="12">
        <f t="shared" si="219"/>
        <v>1</v>
      </c>
      <c r="EY103" s="11">
        <v>0</v>
      </c>
      <c r="EZ103" s="11">
        <v>0</v>
      </c>
      <c r="FA103" s="11">
        <v>0</v>
      </c>
      <c r="FB103" s="11">
        <v>0</v>
      </c>
      <c r="FC103" s="11">
        <v>0</v>
      </c>
      <c r="FD103" s="11">
        <v>0</v>
      </c>
      <c r="FE103" s="11">
        <v>0</v>
      </c>
      <c r="FF103" s="11">
        <v>0</v>
      </c>
      <c r="FG103" s="11">
        <v>0</v>
      </c>
      <c r="FH103" s="11">
        <v>0</v>
      </c>
      <c r="FI103" s="11">
        <v>0</v>
      </c>
      <c r="FJ103" s="11">
        <v>0</v>
      </c>
      <c r="FK103" s="13">
        <v>0</v>
      </c>
      <c r="FL103" s="13">
        <v>0</v>
      </c>
      <c r="FM103" s="13">
        <v>0</v>
      </c>
      <c r="FN103" s="13">
        <v>0</v>
      </c>
      <c r="FO103" s="13">
        <v>0</v>
      </c>
      <c r="FP103" s="13">
        <v>0</v>
      </c>
      <c r="FQ103" s="13">
        <v>0</v>
      </c>
      <c r="FR103" s="13">
        <v>0</v>
      </c>
      <c r="FS103" s="13">
        <v>0</v>
      </c>
      <c r="FT103" s="13">
        <v>0</v>
      </c>
      <c r="FU103" s="13">
        <v>0</v>
      </c>
      <c r="FV103" s="13">
        <v>0</v>
      </c>
    </row>
    <row r="104" spans="1:178" ht="15" customHeight="1" x14ac:dyDescent="0.25">
      <c r="A104" s="8" t="s">
        <v>298</v>
      </c>
      <c r="B104" s="8" t="s">
        <v>694</v>
      </c>
      <c r="C104" s="34" t="s">
        <v>789</v>
      </c>
      <c r="D104" s="34" t="s">
        <v>789</v>
      </c>
      <c r="E104" s="34" t="s">
        <v>790</v>
      </c>
      <c r="F104" s="8" t="s">
        <v>55</v>
      </c>
      <c r="G104" s="8" t="s">
        <v>56</v>
      </c>
      <c r="H104" s="8" t="s">
        <v>47</v>
      </c>
      <c r="I104" s="8" t="s">
        <v>464</v>
      </c>
      <c r="J104" s="8" t="s">
        <v>298</v>
      </c>
      <c r="K104" s="8" t="s">
        <v>419</v>
      </c>
      <c r="L104" s="8">
        <v>13210</v>
      </c>
      <c r="M104" s="8">
        <v>132</v>
      </c>
      <c r="N104" s="1" t="s">
        <v>48</v>
      </c>
      <c r="O104" s="8" t="s">
        <v>40</v>
      </c>
      <c r="P104" s="8" t="s">
        <v>40</v>
      </c>
      <c r="Q104" s="8" t="s">
        <v>40</v>
      </c>
      <c r="R104" s="8" t="s">
        <v>49</v>
      </c>
      <c r="S104" s="8" t="s">
        <v>51</v>
      </c>
      <c r="T104" s="8" t="s">
        <v>52</v>
      </c>
      <c r="U104" s="8" t="s">
        <v>73</v>
      </c>
      <c r="V104" s="8" t="s">
        <v>54</v>
      </c>
      <c r="W104" s="8" t="s">
        <v>114</v>
      </c>
      <c r="X104" s="8" t="s">
        <v>65</v>
      </c>
      <c r="Y104" s="8" t="s">
        <v>65</v>
      </c>
      <c r="Z104" s="8" t="s">
        <v>79</v>
      </c>
      <c r="AA104" s="8" t="s">
        <v>78</v>
      </c>
      <c r="AB104" s="8" t="s">
        <v>78</v>
      </c>
      <c r="AC104" s="8" t="s">
        <v>78</v>
      </c>
      <c r="AD104" s="8"/>
      <c r="AE104" s="8"/>
      <c r="AF104" s="8"/>
      <c r="AG104" s="9">
        <v>0</v>
      </c>
      <c r="AH104" s="9">
        <v>635705.88</v>
      </c>
      <c r="AI104" s="10">
        <v>0</v>
      </c>
      <c r="AJ104" s="15">
        <v>0</v>
      </c>
      <c r="AK104" s="9">
        <v>0</v>
      </c>
      <c r="AL104" s="9">
        <v>0</v>
      </c>
      <c r="AM104" s="9">
        <v>0</v>
      </c>
      <c r="AN104" s="9">
        <v>0</v>
      </c>
      <c r="AO104" s="8" t="s">
        <v>78</v>
      </c>
      <c r="AP104" s="11">
        <v>0</v>
      </c>
      <c r="AQ104" s="11">
        <v>0</v>
      </c>
      <c r="AR104" s="11">
        <v>0</v>
      </c>
      <c r="AS104" s="8" t="s">
        <v>78</v>
      </c>
      <c r="AT104" s="11">
        <v>0</v>
      </c>
      <c r="AU104" s="11">
        <v>0</v>
      </c>
      <c r="AV104" s="11">
        <v>0</v>
      </c>
      <c r="AW104" s="11">
        <v>4325584.6399999997</v>
      </c>
      <c r="AX104" s="11">
        <v>0</v>
      </c>
      <c r="AY104" s="11">
        <v>14193.97</v>
      </c>
      <c r="AZ104" s="11">
        <v>0</v>
      </c>
      <c r="BA104" s="11">
        <f t="shared" si="213"/>
        <v>14193.97</v>
      </c>
      <c r="BB104" s="11">
        <v>0</v>
      </c>
      <c r="BC104" s="11">
        <v>0</v>
      </c>
      <c r="BD104" s="11">
        <f t="shared" si="214"/>
        <v>0</v>
      </c>
      <c r="BE104" s="12">
        <v>0</v>
      </c>
      <c r="BF104" s="12">
        <v>0</v>
      </c>
      <c r="BG104" s="12">
        <v>0</v>
      </c>
      <c r="BH104" s="12">
        <v>0</v>
      </c>
      <c r="BI104" s="12">
        <v>0</v>
      </c>
      <c r="BJ104" s="12">
        <v>0</v>
      </c>
      <c r="BK104" s="12">
        <v>0</v>
      </c>
      <c r="BL104" s="12">
        <v>0</v>
      </c>
      <c r="BM104" s="12">
        <v>0</v>
      </c>
      <c r="BN104" s="12">
        <v>0</v>
      </c>
      <c r="BO104" s="12">
        <v>0</v>
      </c>
      <c r="BP104" s="12">
        <v>1</v>
      </c>
      <c r="BQ104" s="23">
        <f t="shared" si="215"/>
        <v>1</v>
      </c>
      <c r="BR104" s="23">
        <f t="shared" si="197"/>
        <v>0</v>
      </c>
      <c r="BS104" s="24">
        <f t="shared" si="198"/>
        <v>0</v>
      </c>
      <c r="BT104" s="24">
        <f t="shared" si="216"/>
        <v>0</v>
      </c>
      <c r="BU104" s="24">
        <f t="shared" si="200"/>
        <v>0</v>
      </c>
      <c r="BV104" s="24">
        <v>0</v>
      </c>
      <c r="BW104" s="24">
        <v>0</v>
      </c>
      <c r="BX104" s="24">
        <v>0</v>
      </c>
      <c r="BY104" s="29">
        <v>0</v>
      </c>
      <c r="BZ104" s="29">
        <v>0</v>
      </c>
      <c r="CA104" s="30">
        <f t="shared" si="201"/>
        <v>0</v>
      </c>
      <c r="CB104" s="30">
        <f t="shared" si="221"/>
        <v>0</v>
      </c>
      <c r="CC104" s="30">
        <f t="shared" si="202"/>
        <v>0</v>
      </c>
      <c r="CD104" s="29"/>
      <c r="CE104" s="24"/>
      <c r="CF104" s="24"/>
      <c r="CG104" s="24"/>
      <c r="CH104" s="24"/>
      <c r="CI104" s="24"/>
      <c r="CJ104" s="24"/>
      <c r="CK104" s="24"/>
      <c r="CL104" s="24"/>
      <c r="CM104" s="24"/>
      <c r="CN104" s="24">
        <f t="shared" si="203"/>
        <v>0</v>
      </c>
      <c r="CO104" s="24">
        <f t="shared" si="204"/>
        <v>0</v>
      </c>
      <c r="CP104" s="24">
        <f t="shared" si="205"/>
        <v>0</v>
      </c>
      <c r="CQ104" s="11">
        <v>4325584.6399999997</v>
      </c>
      <c r="CR104" s="11">
        <v>0</v>
      </c>
      <c r="CS104" s="11">
        <v>14193.97</v>
      </c>
      <c r="CT104" s="11">
        <v>4325584.6399999997</v>
      </c>
      <c r="CU104" s="11">
        <v>0</v>
      </c>
      <c r="CV104" s="11">
        <v>14193.97</v>
      </c>
      <c r="CW104" s="24"/>
      <c r="CX104" s="24"/>
      <c r="CY104" s="24"/>
      <c r="CZ104" s="24"/>
      <c r="DA104" s="24"/>
      <c r="DB104" s="24"/>
      <c r="DC104" s="24"/>
      <c r="DD104" s="24"/>
      <c r="DE104" s="24"/>
      <c r="DF104" s="24"/>
      <c r="DG104" s="24"/>
      <c r="DH104" s="24"/>
      <c r="DI104" s="24"/>
      <c r="DJ104" s="24"/>
      <c r="DK104" s="24"/>
      <c r="DL104" s="24"/>
      <c r="DM104" s="24"/>
      <c r="DN104" s="24"/>
      <c r="DO104" s="24"/>
      <c r="DP104" s="24"/>
      <c r="DQ104" s="24"/>
      <c r="DR104" s="24"/>
      <c r="DS104" s="24"/>
      <c r="DT104" s="24"/>
      <c r="DU104" s="24"/>
      <c r="DV104" s="24"/>
      <c r="DW104" s="24"/>
      <c r="DX104" s="24"/>
      <c r="DY104" s="24"/>
      <c r="DZ104" s="24"/>
      <c r="EA104" s="24">
        <v>0</v>
      </c>
      <c r="EB104" s="24">
        <v>0</v>
      </c>
      <c r="EC104" s="24"/>
      <c r="ED104" s="24"/>
      <c r="EE104" s="24"/>
      <c r="EF104" s="24">
        <f t="shared" si="206"/>
        <v>0</v>
      </c>
      <c r="EG104" s="24">
        <f t="shared" si="207"/>
        <v>4258.1909999999998</v>
      </c>
      <c r="EH104" s="24">
        <f t="shared" si="208"/>
        <v>0</v>
      </c>
      <c r="EI104" s="24">
        <f t="shared" si="218"/>
        <v>0</v>
      </c>
      <c r="EJ104" s="24">
        <f t="shared" si="210"/>
        <v>0</v>
      </c>
      <c r="EK104" s="12">
        <v>0</v>
      </c>
      <c r="EL104" s="12">
        <v>0</v>
      </c>
      <c r="EM104" s="12">
        <v>0</v>
      </c>
      <c r="EN104" s="12">
        <v>0</v>
      </c>
      <c r="EO104" s="12">
        <v>0</v>
      </c>
      <c r="EP104" s="12">
        <v>0</v>
      </c>
      <c r="EQ104" s="12">
        <v>0</v>
      </c>
      <c r="ER104" s="12">
        <v>0</v>
      </c>
      <c r="ES104" s="12">
        <v>0</v>
      </c>
      <c r="ET104" s="12">
        <v>0</v>
      </c>
      <c r="EU104" s="12">
        <v>0</v>
      </c>
      <c r="EV104" s="12">
        <v>1</v>
      </c>
      <c r="EW104" s="12">
        <f t="shared" si="211"/>
        <v>0</v>
      </c>
      <c r="EX104" s="12">
        <f t="shared" si="219"/>
        <v>1</v>
      </c>
      <c r="EY104" s="11">
        <v>0</v>
      </c>
      <c r="EZ104" s="11">
        <v>0</v>
      </c>
      <c r="FA104" s="11">
        <v>0</v>
      </c>
      <c r="FB104" s="11">
        <v>0</v>
      </c>
      <c r="FC104" s="11">
        <v>0</v>
      </c>
      <c r="FD104" s="11">
        <v>0</v>
      </c>
      <c r="FE104" s="11">
        <v>0</v>
      </c>
      <c r="FF104" s="11">
        <v>0</v>
      </c>
      <c r="FG104" s="11">
        <v>0</v>
      </c>
      <c r="FH104" s="11">
        <v>0</v>
      </c>
      <c r="FI104" s="11">
        <v>0</v>
      </c>
      <c r="FJ104" s="11">
        <v>0</v>
      </c>
      <c r="FK104" s="13">
        <v>0</v>
      </c>
      <c r="FL104" s="13">
        <v>0</v>
      </c>
      <c r="FM104" s="13">
        <v>0</v>
      </c>
      <c r="FN104" s="13">
        <v>0</v>
      </c>
      <c r="FO104" s="13">
        <v>0</v>
      </c>
      <c r="FP104" s="13">
        <v>0</v>
      </c>
      <c r="FQ104" s="13">
        <v>0</v>
      </c>
      <c r="FR104" s="13">
        <v>0</v>
      </c>
      <c r="FS104" s="13">
        <v>0</v>
      </c>
      <c r="FT104" s="13">
        <v>0</v>
      </c>
      <c r="FU104" s="13">
        <v>0</v>
      </c>
      <c r="FV104" s="13">
        <v>0</v>
      </c>
    </row>
    <row r="105" spans="1:178" ht="15" customHeight="1" x14ac:dyDescent="0.25">
      <c r="A105" s="8" t="s">
        <v>303</v>
      </c>
      <c r="B105" s="8" t="s">
        <v>689</v>
      </c>
      <c r="C105" s="34" t="s">
        <v>789</v>
      </c>
      <c r="D105" s="34" t="s">
        <v>789</v>
      </c>
      <c r="E105" s="34" t="s">
        <v>790</v>
      </c>
      <c r="F105" s="8" t="s">
        <v>55</v>
      </c>
      <c r="G105" s="8" t="s">
        <v>56</v>
      </c>
      <c r="H105" s="8" t="s">
        <v>47</v>
      </c>
      <c r="I105" s="8" t="s">
        <v>464</v>
      </c>
      <c r="J105" s="8" t="s">
        <v>298</v>
      </c>
      <c r="K105" s="8" t="s">
        <v>419</v>
      </c>
      <c r="L105" s="8">
        <v>13210</v>
      </c>
      <c r="M105" s="8">
        <v>132</v>
      </c>
      <c r="N105" s="1" t="s">
        <v>48</v>
      </c>
      <c r="O105" s="8" t="s">
        <v>40</v>
      </c>
      <c r="P105" s="8" t="s">
        <v>40</v>
      </c>
      <c r="Q105" s="8" t="s">
        <v>40</v>
      </c>
      <c r="R105" s="8" t="s">
        <v>49</v>
      </c>
      <c r="S105" s="8" t="s">
        <v>51</v>
      </c>
      <c r="T105" s="8" t="s">
        <v>52</v>
      </c>
      <c r="U105" s="8" t="s">
        <v>73</v>
      </c>
      <c r="V105" s="8" t="s">
        <v>54</v>
      </c>
      <c r="W105" s="8" t="s">
        <v>114</v>
      </c>
      <c r="X105" s="8" t="s">
        <v>65</v>
      </c>
      <c r="Y105" s="8" t="s">
        <v>65</v>
      </c>
      <c r="Z105" s="8" t="s">
        <v>79</v>
      </c>
      <c r="AA105" s="8" t="s">
        <v>78</v>
      </c>
      <c r="AB105" s="8" t="s">
        <v>78</v>
      </c>
      <c r="AC105" s="8" t="s">
        <v>78</v>
      </c>
      <c r="AD105" s="8"/>
      <c r="AE105" s="8"/>
      <c r="AF105" s="8"/>
      <c r="AG105" s="9">
        <v>0</v>
      </c>
      <c r="AH105" s="9">
        <v>325478.96000000002</v>
      </c>
      <c r="AI105" s="10">
        <v>0</v>
      </c>
      <c r="AJ105" s="15">
        <v>0</v>
      </c>
      <c r="AK105" s="9">
        <v>0</v>
      </c>
      <c r="AL105" s="9">
        <v>0</v>
      </c>
      <c r="AM105" s="9">
        <v>0</v>
      </c>
      <c r="AN105" s="9">
        <v>0</v>
      </c>
      <c r="AO105" s="8" t="s">
        <v>78</v>
      </c>
      <c r="AP105" s="11">
        <v>0</v>
      </c>
      <c r="AQ105" s="11">
        <v>0</v>
      </c>
      <c r="AR105" s="11">
        <v>0</v>
      </c>
      <c r="AS105" s="8" t="s">
        <v>78</v>
      </c>
      <c r="AT105" s="11">
        <v>0</v>
      </c>
      <c r="AU105" s="11">
        <v>0</v>
      </c>
      <c r="AV105" s="11">
        <v>0</v>
      </c>
      <c r="AW105" s="11">
        <v>0</v>
      </c>
      <c r="AX105" s="11">
        <v>0</v>
      </c>
      <c r="AY105" s="11">
        <v>0</v>
      </c>
      <c r="AZ105" s="11">
        <v>0.02</v>
      </c>
      <c r="BA105" s="11">
        <f t="shared" si="213"/>
        <v>0.02</v>
      </c>
      <c r="BB105" s="11">
        <v>0</v>
      </c>
      <c r="BC105" s="11">
        <v>0</v>
      </c>
      <c r="BD105" s="11">
        <f t="shared" si="214"/>
        <v>0</v>
      </c>
      <c r="BE105" s="12">
        <v>0</v>
      </c>
      <c r="BF105" s="12">
        <v>0</v>
      </c>
      <c r="BG105" s="12">
        <v>0</v>
      </c>
      <c r="BH105" s="12">
        <v>0</v>
      </c>
      <c r="BI105" s="12">
        <v>0</v>
      </c>
      <c r="BJ105" s="12">
        <v>0</v>
      </c>
      <c r="BK105" s="12">
        <v>0</v>
      </c>
      <c r="BL105" s="12">
        <v>0</v>
      </c>
      <c r="BM105" s="12">
        <v>0</v>
      </c>
      <c r="BN105" s="12">
        <v>0</v>
      </c>
      <c r="BO105" s="12">
        <v>0</v>
      </c>
      <c r="BP105" s="12">
        <v>1</v>
      </c>
      <c r="BQ105" s="23">
        <f t="shared" si="215"/>
        <v>1</v>
      </c>
      <c r="BR105" s="23">
        <f t="shared" si="197"/>
        <v>0</v>
      </c>
      <c r="BS105" s="24">
        <f t="shared" si="198"/>
        <v>0</v>
      </c>
      <c r="BT105" s="24">
        <f t="shared" si="216"/>
        <v>0</v>
      </c>
      <c r="BU105" s="24">
        <f t="shared" si="200"/>
        <v>0</v>
      </c>
      <c r="BV105" s="24">
        <v>0</v>
      </c>
      <c r="BW105" s="24">
        <v>0</v>
      </c>
      <c r="BX105" s="24">
        <v>0</v>
      </c>
      <c r="BY105" s="29">
        <v>0</v>
      </c>
      <c r="BZ105" s="29">
        <v>0</v>
      </c>
      <c r="CA105" s="30">
        <f t="shared" si="201"/>
        <v>0</v>
      </c>
      <c r="CB105" s="30">
        <f t="shared" si="221"/>
        <v>0</v>
      </c>
      <c r="CC105" s="30">
        <f t="shared" si="202"/>
        <v>0</v>
      </c>
      <c r="CD105" s="29"/>
      <c r="CE105" s="24"/>
      <c r="CF105" s="24"/>
      <c r="CG105" s="24"/>
      <c r="CH105" s="24"/>
      <c r="CI105" s="24"/>
      <c r="CJ105" s="24"/>
      <c r="CK105" s="24"/>
      <c r="CL105" s="24"/>
      <c r="CM105" s="24"/>
      <c r="CN105" s="24">
        <f t="shared" si="203"/>
        <v>0</v>
      </c>
      <c r="CO105" s="24">
        <f t="shared" si="204"/>
        <v>0</v>
      </c>
      <c r="CP105" s="24">
        <f t="shared" si="205"/>
        <v>0</v>
      </c>
      <c r="CQ105" s="11">
        <v>0</v>
      </c>
      <c r="CR105" s="11">
        <v>0</v>
      </c>
      <c r="CS105" s="11">
        <v>0</v>
      </c>
      <c r="CT105" s="11">
        <v>0</v>
      </c>
      <c r="CU105" s="11">
        <v>0</v>
      </c>
      <c r="CV105" s="11">
        <v>0</v>
      </c>
      <c r="CW105" s="24"/>
      <c r="CX105" s="24"/>
      <c r="CY105" s="24"/>
      <c r="CZ105" s="24"/>
      <c r="DA105" s="24"/>
      <c r="DB105" s="24"/>
      <c r="DC105" s="24"/>
      <c r="DD105" s="24"/>
      <c r="DE105" s="24"/>
      <c r="DF105" s="24"/>
      <c r="DG105" s="24"/>
      <c r="DH105" s="24"/>
      <c r="DI105" s="24"/>
      <c r="DJ105" s="24"/>
      <c r="DK105" s="24"/>
      <c r="DL105" s="24"/>
      <c r="DM105" s="24"/>
      <c r="DN105" s="24"/>
      <c r="DO105" s="24"/>
      <c r="DP105" s="24"/>
      <c r="DQ105" s="24"/>
      <c r="DR105" s="24"/>
      <c r="DS105" s="24"/>
      <c r="DT105" s="24"/>
      <c r="DU105" s="24"/>
      <c r="DV105" s="24"/>
      <c r="DW105" s="24"/>
      <c r="DX105" s="24"/>
      <c r="DY105" s="24"/>
      <c r="DZ105" s="24"/>
      <c r="EA105" s="24">
        <v>0</v>
      </c>
      <c r="EB105" s="24">
        <v>0</v>
      </c>
      <c r="EC105" s="24"/>
      <c r="ED105" s="24"/>
      <c r="EE105" s="24"/>
      <c r="EF105" s="24">
        <f t="shared" si="206"/>
        <v>0</v>
      </c>
      <c r="EG105" s="24">
        <f t="shared" si="207"/>
        <v>0</v>
      </c>
      <c r="EH105" s="24">
        <f t="shared" si="208"/>
        <v>0</v>
      </c>
      <c r="EI105" s="24">
        <f t="shared" si="218"/>
        <v>0</v>
      </c>
      <c r="EJ105" s="24">
        <f t="shared" si="210"/>
        <v>0</v>
      </c>
      <c r="EK105" s="12">
        <v>0</v>
      </c>
      <c r="EL105" s="12">
        <v>0</v>
      </c>
      <c r="EM105" s="12">
        <v>0</v>
      </c>
      <c r="EN105" s="12">
        <v>0</v>
      </c>
      <c r="EO105" s="12">
        <v>0</v>
      </c>
      <c r="EP105" s="12">
        <v>0</v>
      </c>
      <c r="EQ105" s="12">
        <v>0</v>
      </c>
      <c r="ER105" s="12">
        <v>0</v>
      </c>
      <c r="ES105" s="12">
        <v>0</v>
      </c>
      <c r="ET105" s="12">
        <v>0</v>
      </c>
      <c r="EU105" s="12">
        <v>0</v>
      </c>
      <c r="EV105" s="12">
        <v>1</v>
      </c>
      <c r="EW105" s="12">
        <f t="shared" si="211"/>
        <v>0</v>
      </c>
      <c r="EX105" s="12">
        <f t="shared" si="219"/>
        <v>1</v>
      </c>
      <c r="EY105" s="11">
        <v>0</v>
      </c>
      <c r="EZ105" s="11">
        <v>0</v>
      </c>
      <c r="FA105" s="11">
        <v>0</v>
      </c>
      <c r="FB105" s="11">
        <v>0</v>
      </c>
      <c r="FC105" s="11">
        <v>0</v>
      </c>
      <c r="FD105" s="11">
        <v>0</v>
      </c>
      <c r="FE105" s="11">
        <v>0</v>
      </c>
      <c r="FF105" s="11">
        <v>0</v>
      </c>
      <c r="FG105" s="11">
        <v>0</v>
      </c>
      <c r="FH105" s="11">
        <v>0</v>
      </c>
      <c r="FI105" s="11">
        <v>0</v>
      </c>
      <c r="FJ105" s="11">
        <v>0</v>
      </c>
      <c r="FK105" s="13">
        <v>0</v>
      </c>
      <c r="FL105" s="13">
        <v>0</v>
      </c>
      <c r="FM105" s="13">
        <v>0</v>
      </c>
      <c r="FN105" s="13">
        <v>0</v>
      </c>
      <c r="FO105" s="13">
        <v>0</v>
      </c>
      <c r="FP105" s="13">
        <v>0</v>
      </c>
      <c r="FQ105" s="13">
        <v>0</v>
      </c>
      <c r="FR105" s="13">
        <v>0</v>
      </c>
      <c r="FS105" s="13">
        <v>0</v>
      </c>
      <c r="FT105" s="13">
        <v>0</v>
      </c>
      <c r="FU105" s="13">
        <v>0</v>
      </c>
      <c r="FV105" s="13">
        <v>0</v>
      </c>
    </row>
    <row r="106" spans="1:178" ht="15" customHeight="1" x14ac:dyDescent="0.25">
      <c r="A106" s="8" t="s">
        <v>301</v>
      </c>
      <c r="B106" s="8" t="s">
        <v>690</v>
      </c>
      <c r="C106" s="34" t="s">
        <v>789</v>
      </c>
      <c r="D106" s="34" t="s">
        <v>789</v>
      </c>
      <c r="E106" s="34" t="s">
        <v>790</v>
      </c>
      <c r="F106" s="8" t="s">
        <v>55</v>
      </c>
      <c r="G106" s="8" t="s">
        <v>56</v>
      </c>
      <c r="H106" s="8" t="s">
        <v>47</v>
      </c>
      <c r="I106" s="8" t="s">
        <v>464</v>
      </c>
      <c r="J106" s="8" t="s">
        <v>298</v>
      </c>
      <c r="K106" s="8" t="s">
        <v>419</v>
      </c>
      <c r="L106" s="8">
        <v>13210</v>
      </c>
      <c r="M106" s="8">
        <v>132</v>
      </c>
      <c r="N106" s="1" t="s">
        <v>48</v>
      </c>
      <c r="O106" s="8" t="s">
        <v>40</v>
      </c>
      <c r="P106" s="8" t="s">
        <v>40</v>
      </c>
      <c r="Q106" s="8" t="s">
        <v>40</v>
      </c>
      <c r="R106" s="8" t="s">
        <v>49</v>
      </c>
      <c r="S106" s="8" t="s">
        <v>51</v>
      </c>
      <c r="T106" s="8" t="s">
        <v>52</v>
      </c>
      <c r="U106" s="8" t="s">
        <v>73</v>
      </c>
      <c r="V106" s="8" t="s">
        <v>54</v>
      </c>
      <c r="W106" s="8" t="s">
        <v>114</v>
      </c>
      <c r="X106" s="8" t="s">
        <v>65</v>
      </c>
      <c r="Y106" s="8" t="s">
        <v>65</v>
      </c>
      <c r="Z106" s="8" t="s">
        <v>79</v>
      </c>
      <c r="AA106" s="8" t="s">
        <v>78</v>
      </c>
      <c r="AB106" s="8" t="s">
        <v>78</v>
      </c>
      <c r="AC106" s="8" t="s">
        <v>78</v>
      </c>
      <c r="AD106" s="8"/>
      <c r="AE106" s="8"/>
      <c r="AF106" s="8"/>
      <c r="AG106" s="9">
        <v>0</v>
      </c>
      <c r="AH106" s="9">
        <v>317092.54000000004</v>
      </c>
      <c r="AI106" s="10">
        <v>0</v>
      </c>
      <c r="AJ106" s="15">
        <v>0</v>
      </c>
      <c r="AK106" s="9">
        <v>0</v>
      </c>
      <c r="AL106" s="9">
        <v>0</v>
      </c>
      <c r="AM106" s="9">
        <v>0</v>
      </c>
      <c r="AN106" s="9">
        <v>0</v>
      </c>
      <c r="AO106" s="8" t="s">
        <v>78</v>
      </c>
      <c r="AP106" s="11">
        <v>0</v>
      </c>
      <c r="AQ106" s="11">
        <v>0</v>
      </c>
      <c r="AR106" s="11">
        <v>0</v>
      </c>
      <c r="AS106" s="8" t="s">
        <v>78</v>
      </c>
      <c r="AT106" s="11">
        <v>0</v>
      </c>
      <c r="AU106" s="11">
        <v>0</v>
      </c>
      <c r="AV106" s="11">
        <v>0</v>
      </c>
      <c r="AW106" s="11">
        <v>0</v>
      </c>
      <c r="AX106" s="11">
        <v>0</v>
      </c>
      <c r="AY106" s="11">
        <v>0</v>
      </c>
      <c r="AZ106" s="11">
        <v>0</v>
      </c>
      <c r="BA106" s="11">
        <f t="shared" si="213"/>
        <v>0</v>
      </c>
      <c r="BB106" s="11">
        <v>0</v>
      </c>
      <c r="BC106" s="11">
        <v>0</v>
      </c>
      <c r="BD106" s="11">
        <f t="shared" si="214"/>
        <v>0</v>
      </c>
      <c r="BE106" s="12">
        <v>0</v>
      </c>
      <c r="BF106" s="12">
        <v>0</v>
      </c>
      <c r="BG106" s="12">
        <v>0</v>
      </c>
      <c r="BH106" s="12">
        <v>0</v>
      </c>
      <c r="BI106" s="12">
        <v>0</v>
      </c>
      <c r="BJ106" s="12">
        <v>0</v>
      </c>
      <c r="BK106" s="12">
        <v>0</v>
      </c>
      <c r="BL106" s="12">
        <v>0</v>
      </c>
      <c r="BM106" s="12">
        <v>0</v>
      </c>
      <c r="BN106" s="12">
        <v>0</v>
      </c>
      <c r="BO106" s="12">
        <v>0</v>
      </c>
      <c r="BP106" s="12">
        <v>1</v>
      </c>
      <c r="BQ106" s="23">
        <f t="shared" si="215"/>
        <v>1</v>
      </c>
      <c r="BR106" s="23">
        <f t="shared" si="197"/>
        <v>0</v>
      </c>
      <c r="BS106" s="24">
        <f t="shared" si="198"/>
        <v>0</v>
      </c>
      <c r="BT106" s="24">
        <f t="shared" si="216"/>
        <v>0</v>
      </c>
      <c r="BU106" s="24">
        <f t="shared" si="200"/>
        <v>0</v>
      </c>
      <c r="BV106" s="24">
        <v>0</v>
      </c>
      <c r="BW106" s="24">
        <v>0</v>
      </c>
      <c r="BX106" s="24">
        <v>0</v>
      </c>
      <c r="BY106" s="29">
        <v>0</v>
      </c>
      <c r="BZ106" s="29">
        <v>0</v>
      </c>
      <c r="CA106" s="30">
        <f t="shared" si="201"/>
        <v>0</v>
      </c>
      <c r="CB106" s="30">
        <f t="shared" si="221"/>
        <v>0</v>
      </c>
      <c r="CC106" s="30">
        <f t="shared" si="202"/>
        <v>0</v>
      </c>
      <c r="CD106" s="29"/>
      <c r="CE106" s="24"/>
      <c r="CF106" s="24"/>
      <c r="CG106" s="24"/>
      <c r="CH106" s="24"/>
      <c r="CI106" s="24"/>
      <c r="CJ106" s="24"/>
      <c r="CK106" s="24"/>
      <c r="CL106" s="24"/>
      <c r="CM106" s="24"/>
      <c r="CN106" s="24">
        <f t="shared" si="203"/>
        <v>0</v>
      </c>
      <c r="CO106" s="24">
        <f t="shared" si="204"/>
        <v>0</v>
      </c>
      <c r="CP106" s="24">
        <f t="shared" si="205"/>
        <v>0</v>
      </c>
      <c r="CQ106" s="11">
        <v>0</v>
      </c>
      <c r="CR106" s="11">
        <v>0</v>
      </c>
      <c r="CS106" s="11">
        <v>0</v>
      </c>
      <c r="CT106" s="11">
        <v>0</v>
      </c>
      <c r="CU106" s="11">
        <v>0</v>
      </c>
      <c r="CV106" s="11">
        <v>0</v>
      </c>
      <c r="CW106" s="24"/>
      <c r="CX106" s="24"/>
      <c r="CY106" s="24"/>
      <c r="CZ106" s="24"/>
      <c r="DA106" s="24"/>
      <c r="DB106" s="24"/>
      <c r="DC106" s="24"/>
      <c r="DD106" s="24"/>
      <c r="DE106" s="24"/>
      <c r="DF106" s="24"/>
      <c r="DG106" s="24"/>
      <c r="DH106" s="24"/>
      <c r="DI106" s="24"/>
      <c r="DJ106" s="24"/>
      <c r="DK106" s="24"/>
      <c r="DL106" s="24"/>
      <c r="DM106" s="24"/>
      <c r="DN106" s="24"/>
      <c r="DO106" s="24"/>
      <c r="DP106" s="24"/>
      <c r="DQ106" s="24"/>
      <c r="DR106" s="24"/>
      <c r="DS106" s="24"/>
      <c r="DT106" s="24"/>
      <c r="DU106" s="24"/>
      <c r="DV106" s="24"/>
      <c r="DW106" s="24"/>
      <c r="DX106" s="24"/>
      <c r="DY106" s="24"/>
      <c r="DZ106" s="24"/>
      <c r="EA106" s="24">
        <v>0</v>
      </c>
      <c r="EB106" s="24">
        <v>0</v>
      </c>
      <c r="EC106" s="24"/>
      <c r="ED106" s="24"/>
      <c r="EE106" s="24"/>
      <c r="EF106" s="24">
        <f t="shared" si="206"/>
        <v>0</v>
      </c>
      <c r="EG106" s="24">
        <f t="shared" si="207"/>
        <v>0</v>
      </c>
      <c r="EH106" s="24">
        <f t="shared" si="208"/>
        <v>0</v>
      </c>
      <c r="EI106" s="24">
        <f t="shared" si="218"/>
        <v>0</v>
      </c>
      <c r="EJ106" s="24">
        <f t="shared" si="210"/>
        <v>0</v>
      </c>
      <c r="EK106" s="12">
        <v>0</v>
      </c>
      <c r="EL106" s="12">
        <v>0</v>
      </c>
      <c r="EM106" s="12">
        <v>0</v>
      </c>
      <c r="EN106" s="12">
        <v>0</v>
      </c>
      <c r="EO106" s="12">
        <v>0</v>
      </c>
      <c r="EP106" s="12">
        <v>0</v>
      </c>
      <c r="EQ106" s="12">
        <v>0</v>
      </c>
      <c r="ER106" s="12">
        <v>0</v>
      </c>
      <c r="ES106" s="12">
        <v>0</v>
      </c>
      <c r="ET106" s="12">
        <v>0</v>
      </c>
      <c r="EU106" s="12">
        <v>0</v>
      </c>
      <c r="EV106" s="12">
        <v>1</v>
      </c>
      <c r="EW106" s="12">
        <f t="shared" si="211"/>
        <v>0</v>
      </c>
      <c r="EX106" s="12">
        <f t="shared" si="219"/>
        <v>1</v>
      </c>
      <c r="EY106" s="11">
        <v>0</v>
      </c>
      <c r="EZ106" s="11">
        <v>0</v>
      </c>
      <c r="FA106" s="11">
        <v>0</v>
      </c>
      <c r="FB106" s="11">
        <v>0</v>
      </c>
      <c r="FC106" s="11">
        <v>0</v>
      </c>
      <c r="FD106" s="11">
        <v>0</v>
      </c>
      <c r="FE106" s="11">
        <v>0</v>
      </c>
      <c r="FF106" s="11">
        <v>0</v>
      </c>
      <c r="FG106" s="11">
        <v>0</v>
      </c>
      <c r="FH106" s="11">
        <v>0</v>
      </c>
      <c r="FI106" s="11">
        <v>0</v>
      </c>
      <c r="FJ106" s="11">
        <v>0</v>
      </c>
      <c r="FK106" s="13">
        <v>0</v>
      </c>
      <c r="FL106" s="13">
        <v>0</v>
      </c>
      <c r="FM106" s="13">
        <v>0</v>
      </c>
      <c r="FN106" s="13">
        <v>0</v>
      </c>
      <c r="FO106" s="13">
        <v>0</v>
      </c>
      <c r="FP106" s="13">
        <v>0</v>
      </c>
      <c r="FQ106" s="13">
        <v>0</v>
      </c>
      <c r="FR106" s="13">
        <v>0</v>
      </c>
      <c r="FS106" s="13">
        <v>0</v>
      </c>
      <c r="FT106" s="13">
        <v>0</v>
      </c>
      <c r="FU106" s="13">
        <v>0</v>
      </c>
      <c r="FV106" s="13">
        <v>0</v>
      </c>
    </row>
    <row r="107" spans="1:178" ht="15" customHeight="1" x14ac:dyDescent="0.25">
      <c r="A107" s="8" t="s">
        <v>302</v>
      </c>
      <c r="B107" s="8" t="s">
        <v>691</v>
      </c>
      <c r="C107" s="34" t="s">
        <v>789</v>
      </c>
      <c r="D107" s="34" t="s">
        <v>789</v>
      </c>
      <c r="E107" s="34" t="s">
        <v>790</v>
      </c>
      <c r="F107" s="8" t="s">
        <v>55</v>
      </c>
      <c r="G107" s="8" t="s">
        <v>56</v>
      </c>
      <c r="H107" s="8" t="s">
        <v>47</v>
      </c>
      <c r="I107" s="8" t="s">
        <v>464</v>
      </c>
      <c r="J107" s="8" t="s">
        <v>298</v>
      </c>
      <c r="K107" s="8" t="s">
        <v>419</v>
      </c>
      <c r="L107" s="8">
        <v>13210</v>
      </c>
      <c r="M107" s="8">
        <v>132</v>
      </c>
      <c r="N107" s="1" t="s">
        <v>48</v>
      </c>
      <c r="O107" s="8" t="s">
        <v>40</v>
      </c>
      <c r="P107" s="8" t="s">
        <v>40</v>
      </c>
      <c r="Q107" s="8" t="s">
        <v>40</v>
      </c>
      <c r="R107" s="8" t="s">
        <v>49</v>
      </c>
      <c r="S107" s="8" t="s">
        <v>51</v>
      </c>
      <c r="T107" s="8" t="s">
        <v>52</v>
      </c>
      <c r="U107" s="8" t="s">
        <v>73</v>
      </c>
      <c r="V107" s="8" t="s">
        <v>54</v>
      </c>
      <c r="W107" s="8" t="s">
        <v>114</v>
      </c>
      <c r="X107" s="8" t="s">
        <v>65</v>
      </c>
      <c r="Y107" s="8" t="s">
        <v>65</v>
      </c>
      <c r="Z107" s="8" t="s">
        <v>79</v>
      </c>
      <c r="AA107" s="8" t="s">
        <v>78</v>
      </c>
      <c r="AB107" s="8" t="s">
        <v>78</v>
      </c>
      <c r="AC107" s="8" t="s">
        <v>78</v>
      </c>
      <c r="AD107" s="8"/>
      <c r="AE107" s="8"/>
      <c r="AF107" s="8"/>
      <c r="AG107" s="9">
        <v>0</v>
      </c>
      <c r="AH107" s="9">
        <v>48304.45</v>
      </c>
      <c r="AI107" s="10">
        <v>0</v>
      </c>
      <c r="AJ107" s="15">
        <v>0</v>
      </c>
      <c r="AK107" s="9">
        <v>0</v>
      </c>
      <c r="AL107" s="9">
        <v>0</v>
      </c>
      <c r="AM107" s="9">
        <v>0</v>
      </c>
      <c r="AN107" s="9">
        <v>0</v>
      </c>
      <c r="AO107" s="8" t="s">
        <v>78</v>
      </c>
      <c r="AP107" s="11">
        <v>0</v>
      </c>
      <c r="AQ107" s="11">
        <v>0</v>
      </c>
      <c r="AR107" s="11">
        <v>0</v>
      </c>
      <c r="AS107" s="8" t="s">
        <v>78</v>
      </c>
      <c r="AT107" s="11">
        <v>0</v>
      </c>
      <c r="AU107" s="11">
        <v>0</v>
      </c>
      <c r="AV107" s="11">
        <v>0</v>
      </c>
      <c r="AW107" s="11">
        <v>0</v>
      </c>
      <c r="AX107" s="11">
        <v>0</v>
      </c>
      <c r="AY107" s="11">
        <v>0</v>
      </c>
      <c r="AZ107" s="11">
        <v>8750.16</v>
      </c>
      <c r="BA107" s="11">
        <f t="shared" si="213"/>
        <v>8750.16</v>
      </c>
      <c r="BB107" s="11">
        <v>0</v>
      </c>
      <c r="BC107" s="11">
        <v>0</v>
      </c>
      <c r="BD107" s="11">
        <f t="shared" si="214"/>
        <v>0</v>
      </c>
      <c r="BE107" s="12">
        <v>0</v>
      </c>
      <c r="BF107" s="12">
        <v>0</v>
      </c>
      <c r="BG107" s="12">
        <v>0</v>
      </c>
      <c r="BH107" s="12">
        <v>0</v>
      </c>
      <c r="BI107" s="12">
        <v>0</v>
      </c>
      <c r="BJ107" s="12">
        <v>0</v>
      </c>
      <c r="BK107" s="12">
        <v>0</v>
      </c>
      <c r="BL107" s="12">
        <v>0</v>
      </c>
      <c r="BM107" s="12">
        <v>0</v>
      </c>
      <c r="BN107" s="12">
        <v>0</v>
      </c>
      <c r="BO107" s="12">
        <v>0</v>
      </c>
      <c r="BP107" s="12">
        <v>1</v>
      </c>
      <c r="BQ107" s="23">
        <f t="shared" si="215"/>
        <v>1</v>
      </c>
      <c r="BR107" s="23">
        <f t="shared" si="197"/>
        <v>0</v>
      </c>
      <c r="BS107" s="24">
        <f t="shared" si="198"/>
        <v>0</v>
      </c>
      <c r="BT107" s="24">
        <f t="shared" si="216"/>
        <v>0</v>
      </c>
      <c r="BU107" s="24">
        <f t="shared" si="200"/>
        <v>0</v>
      </c>
      <c r="BV107" s="24">
        <v>0</v>
      </c>
      <c r="BW107" s="24">
        <v>0</v>
      </c>
      <c r="BX107" s="24">
        <v>0</v>
      </c>
      <c r="BY107" s="29">
        <v>0</v>
      </c>
      <c r="BZ107" s="29">
        <v>0</v>
      </c>
      <c r="CA107" s="30">
        <f t="shared" si="201"/>
        <v>0</v>
      </c>
      <c r="CB107" s="30">
        <f t="shared" si="221"/>
        <v>0</v>
      </c>
      <c r="CC107" s="30">
        <f t="shared" si="202"/>
        <v>0</v>
      </c>
      <c r="CD107" s="29"/>
      <c r="CE107" s="24"/>
      <c r="CF107" s="24"/>
      <c r="CG107" s="24"/>
      <c r="CH107" s="24"/>
      <c r="CI107" s="24"/>
      <c r="CJ107" s="24"/>
      <c r="CK107" s="24"/>
      <c r="CL107" s="24"/>
      <c r="CM107" s="24"/>
      <c r="CN107" s="24">
        <f t="shared" si="203"/>
        <v>0</v>
      </c>
      <c r="CO107" s="24">
        <f t="shared" si="204"/>
        <v>0</v>
      </c>
      <c r="CP107" s="24">
        <f t="shared" si="205"/>
        <v>0</v>
      </c>
      <c r="CQ107" s="11">
        <v>0</v>
      </c>
      <c r="CR107" s="11">
        <v>0</v>
      </c>
      <c r="CS107" s="11">
        <v>0</v>
      </c>
      <c r="CT107" s="11">
        <v>0</v>
      </c>
      <c r="CU107" s="11">
        <v>0</v>
      </c>
      <c r="CV107" s="11">
        <v>0</v>
      </c>
      <c r="CW107" s="24"/>
      <c r="CX107" s="24"/>
      <c r="CY107" s="24"/>
      <c r="CZ107" s="24"/>
      <c r="DA107" s="24"/>
      <c r="DB107" s="24"/>
      <c r="DC107" s="24"/>
      <c r="DD107" s="24"/>
      <c r="DE107" s="24"/>
      <c r="DF107" s="24"/>
      <c r="DG107" s="24"/>
      <c r="DH107" s="24"/>
      <c r="DI107" s="24"/>
      <c r="DJ107" s="24"/>
      <c r="DK107" s="24"/>
      <c r="DL107" s="24"/>
      <c r="DM107" s="24"/>
      <c r="DN107" s="24"/>
      <c r="DO107" s="24"/>
      <c r="DP107" s="24"/>
      <c r="DQ107" s="24"/>
      <c r="DR107" s="24"/>
      <c r="DS107" s="24"/>
      <c r="DT107" s="24"/>
      <c r="DU107" s="24"/>
      <c r="DV107" s="24"/>
      <c r="DW107" s="24"/>
      <c r="DX107" s="24"/>
      <c r="DY107" s="24"/>
      <c r="DZ107" s="24"/>
      <c r="EA107" s="24">
        <v>0</v>
      </c>
      <c r="EB107" s="24">
        <v>0</v>
      </c>
      <c r="EC107" s="24"/>
      <c r="ED107" s="24"/>
      <c r="EE107" s="24"/>
      <c r="EF107" s="24">
        <f t="shared" si="206"/>
        <v>0</v>
      </c>
      <c r="EG107" s="24">
        <f t="shared" si="207"/>
        <v>0</v>
      </c>
      <c r="EH107" s="24">
        <f t="shared" si="208"/>
        <v>0</v>
      </c>
      <c r="EI107" s="24">
        <f t="shared" si="218"/>
        <v>0</v>
      </c>
      <c r="EJ107" s="24">
        <f t="shared" si="210"/>
        <v>0</v>
      </c>
      <c r="EK107" s="12">
        <v>0</v>
      </c>
      <c r="EL107" s="12">
        <v>0</v>
      </c>
      <c r="EM107" s="12">
        <v>0</v>
      </c>
      <c r="EN107" s="12">
        <v>0</v>
      </c>
      <c r="EO107" s="12">
        <v>0</v>
      </c>
      <c r="EP107" s="12">
        <v>0</v>
      </c>
      <c r="EQ107" s="12">
        <v>0</v>
      </c>
      <c r="ER107" s="12">
        <v>0</v>
      </c>
      <c r="ES107" s="12">
        <v>0</v>
      </c>
      <c r="ET107" s="12">
        <v>0</v>
      </c>
      <c r="EU107" s="12">
        <v>0</v>
      </c>
      <c r="EV107" s="12">
        <v>1</v>
      </c>
      <c r="EW107" s="12">
        <f t="shared" si="211"/>
        <v>0</v>
      </c>
      <c r="EX107" s="12">
        <f t="shared" si="219"/>
        <v>1</v>
      </c>
      <c r="EY107" s="11">
        <v>0</v>
      </c>
      <c r="EZ107" s="11">
        <v>0</v>
      </c>
      <c r="FA107" s="11">
        <v>0</v>
      </c>
      <c r="FB107" s="11">
        <v>0</v>
      </c>
      <c r="FC107" s="11">
        <v>0</v>
      </c>
      <c r="FD107" s="11">
        <v>0</v>
      </c>
      <c r="FE107" s="11">
        <v>0</v>
      </c>
      <c r="FF107" s="11">
        <v>0</v>
      </c>
      <c r="FG107" s="11">
        <v>0</v>
      </c>
      <c r="FH107" s="11">
        <v>0</v>
      </c>
      <c r="FI107" s="11">
        <v>0</v>
      </c>
      <c r="FJ107" s="11">
        <v>0</v>
      </c>
      <c r="FK107" s="13">
        <v>0</v>
      </c>
      <c r="FL107" s="13">
        <v>0</v>
      </c>
      <c r="FM107" s="13">
        <v>0</v>
      </c>
      <c r="FN107" s="13">
        <v>0</v>
      </c>
      <c r="FO107" s="13">
        <v>0</v>
      </c>
      <c r="FP107" s="13">
        <v>0</v>
      </c>
      <c r="FQ107" s="13">
        <v>0</v>
      </c>
      <c r="FR107" s="13">
        <v>0</v>
      </c>
      <c r="FS107" s="13">
        <v>0</v>
      </c>
      <c r="FT107" s="13">
        <v>0</v>
      </c>
      <c r="FU107" s="13">
        <v>0</v>
      </c>
      <c r="FV107" s="13">
        <v>0</v>
      </c>
    </row>
    <row r="108" spans="1:178" ht="15" customHeight="1" x14ac:dyDescent="0.25">
      <c r="A108" s="8" t="s">
        <v>300</v>
      </c>
      <c r="B108" s="8" t="s">
        <v>510</v>
      </c>
      <c r="C108" s="34" t="s">
        <v>789</v>
      </c>
      <c r="D108" s="34" t="s">
        <v>789</v>
      </c>
      <c r="E108" s="34" t="s">
        <v>790</v>
      </c>
      <c r="F108" s="8" t="s">
        <v>55</v>
      </c>
      <c r="G108" s="8" t="s">
        <v>56</v>
      </c>
      <c r="H108" s="8" t="s">
        <v>47</v>
      </c>
      <c r="I108" s="8" t="s">
        <v>464</v>
      </c>
      <c r="J108" s="8" t="s">
        <v>298</v>
      </c>
      <c r="K108" s="8" t="s">
        <v>419</v>
      </c>
      <c r="L108" s="8">
        <v>13210</v>
      </c>
      <c r="M108" s="8">
        <v>132</v>
      </c>
      <c r="N108" s="1" t="s">
        <v>48</v>
      </c>
      <c r="O108" s="8" t="s">
        <v>40</v>
      </c>
      <c r="P108" s="8" t="s">
        <v>40</v>
      </c>
      <c r="Q108" s="8" t="s">
        <v>40</v>
      </c>
      <c r="R108" s="8" t="s">
        <v>49</v>
      </c>
      <c r="S108" s="8" t="s">
        <v>51</v>
      </c>
      <c r="T108" s="8" t="s">
        <v>52</v>
      </c>
      <c r="U108" s="8" t="s">
        <v>73</v>
      </c>
      <c r="V108" s="8" t="s">
        <v>54</v>
      </c>
      <c r="W108" s="8" t="s">
        <v>114</v>
      </c>
      <c r="X108" s="8" t="s">
        <v>65</v>
      </c>
      <c r="Y108" s="8" t="s">
        <v>65</v>
      </c>
      <c r="Z108" s="8" t="s">
        <v>79</v>
      </c>
      <c r="AA108" s="8" t="s">
        <v>78</v>
      </c>
      <c r="AB108" s="8" t="s">
        <v>78</v>
      </c>
      <c r="AC108" s="8" t="s">
        <v>78</v>
      </c>
      <c r="AD108" s="8"/>
      <c r="AE108" s="8"/>
      <c r="AF108" s="8"/>
      <c r="AG108" s="9">
        <v>0</v>
      </c>
      <c r="AH108" s="9">
        <v>1045866.5</v>
      </c>
      <c r="AI108" s="10">
        <v>0</v>
      </c>
      <c r="AJ108" s="15">
        <v>0</v>
      </c>
      <c r="AK108" s="9">
        <v>0</v>
      </c>
      <c r="AL108" s="9">
        <v>0</v>
      </c>
      <c r="AM108" s="9">
        <v>0</v>
      </c>
      <c r="AN108" s="9">
        <v>0</v>
      </c>
      <c r="AO108" s="8" t="s">
        <v>78</v>
      </c>
      <c r="AP108" s="11">
        <v>0</v>
      </c>
      <c r="AQ108" s="11">
        <v>0</v>
      </c>
      <c r="AR108" s="11">
        <v>0</v>
      </c>
      <c r="AS108" s="8" t="s">
        <v>78</v>
      </c>
      <c r="AT108" s="11">
        <v>0</v>
      </c>
      <c r="AU108" s="11">
        <v>0</v>
      </c>
      <c r="AV108" s="11">
        <v>0</v>
      </c>
      <c r="AW108" s="11">
        <v>0</v>
      </c>
      <c r="AX108" s="11">
        <v>0</v>
      </c>
      <c r="AY108" s="11">
        <v>0</v>
      </c>
      <c r="AZ108" s="11">
        <v>0</v>
      </c>
      <c r="BA108" s="11">
        <f t="shared" si="213"/>
        <v>0</v>
      </c>
      <c r="BB108" s="11">
        <v>0</v>
      </c>
      <c r="BC108" s="11">
        <v>0</v>
      </c>
      <c r="BD108" s="11">
        <f t="shared" si="214"/>
        <v>0</v>
      </c>
      <c r="BE108" s="12">
        <v>0</v>
      </c>
      <c r="BF108" s="12">
        <v>0</v>
      </c>
      <c r="BG108" s="12">
        <v>0</v>
      </c>
      <c r="BH108" s="12">
        <v>0</v>
      </c>
      <c r="BI108" s="12">
        <v>0</v>
      </c>
      <c r="BJ108" s="12">
        <v>0</v>
      </c>
      <c r="BK108" s="12">
        <v>0</v>
      </c>
      <c r="BL108" s="12">
        <v>0</v>
      </c>
      <c r="BM108" s="12">
        <v>0</v>
      </c>
      <c r="BN108" s="12">
        <v>0</v>
      </c>
      <c r="BO108" s="12">
        <v>0</v>
      </c>
      <c r="BP108" s="12">
        <v>1</v>
      </c>
      <c r="BQ108" s="23">
        <f t="shared" si="215"/>
        <v>1</v>
      </c>
      <c r="BR108" s="23">
        <f t="shared" si="197"/>
        <v>0</v>
      </c>
      <c r="BS108" s="24">
        <f t="shared" si="198"/>
        <v>0</v>
      </c>
      <c r="BT108" s="24">
        <f t="shared" si="216"/>
        <v>0</v>
      </c>
      <c r="BU108" s="24">
        <f t="shared" si="200"/>
        <v>0</v>
      </c>
      <c r="BV108" s="24">
        <v>0</v>
      </c>
      <c r="BW108" s="24">
        <v>0</v>
      </c>
      <c r="BX108" s="24">
        <v>0</v>
      </c>
      <c r="BY108" s="29">
        <v>0</v>
      </c>
      <c r="BZ108" s="29">
        <v>0</v>
      </c>
      <c r="CA108" s="30">
        <f t="shared" si="201"/>
        <v>0</v>
      </c>
      <c r="CB108" s="30">
        <f t="shared" si="221"/>
        <v>0</v>
      </c>
      <c r="CC108" s="30">
        <f t="shared" si="202"/>
        <v>0</v>
      </c>
      <c r="CD108" s="29"/>
      <c r="CE108" s="24"/>
      <c r="CF108" s="24"/>
      <c r="CG108" s="24"/>
      <c r="CH108" s="24"/>
      <c r="CI108" s="24"/>
      <c r="CJ108" s="24"/>
      <c r="CK108" s="24"/>
      <c r="CL108" s="24"/>
      <c r="CM108" s="24"/>
      <c r="CN108" s="24">
        <f t="shared" si="203"/>
        <v>0</v>
      </c>
      <c r="CO108" s="24">
        <f t="shared" si="204"/>
        <v>0</v>
      </c>
      <c r="CP108" s="24">
        <f t="shared" si="205"/>
        <v>0</v>
      </c>
      <c r="CQ108" s="11">
        <v>0</v>
      </c>
      <c r="CR108" s="11">
        <v>0</v>
      </c>
      <c r="CS108" s="11">
        <v>0</v>
      </c>
      <c r="CT108" s="11">
        <v>0</v>
      </c>
      <c r="CU108" s="11">
        <v>0</v>
      </c>
      <c r="CV108" s="11">
        <v>0</v>
      </c>
      <c r="CW108" s="24"/>
      <c r="CX108" s="24"/>
      <c r="CY108" s="24"/>
      <c r="CZ108" s="24"/>
      <c r="DA108" s="24"/>
      <c r="DB108" s="24"/>
      <c r="DC108" s="24"/>
      <c r="DD108" s="24"/>
      <c r="DE108" s="24"/>
      <c r="DF108" s="24"/>
      <c r="DG108" s="24"/>
      <c r="DH108" s="24"/>
      <c r="DI108" s="24"/>
      <c r="DJ108" s="24"/>
      <c r="DK108" s="24"/>
      <c r="DL108" s="24"/>
      <c r="DM108" s="24"/>
      <c r="DN108" s="24"/>
      <c r="DO108" s="24"/>
      <c r="DP108" s="24"/>
      <c r="DQ108" s="24"/>
      <c r="DR108" s="24"/>
      <c r="DS108" s="24"/>
      <c r="DT108" s="24"/>
      <c r="DU108" s="24"/>
      <c r="DV108" s="24"/>
      <c r="DW108" s="24"/>
      <c r="DX108" s="24"/>
      <c r="DY108" s="24"/>
      <c r="DZ108" s="24"/>
      <c r="EA108" s="24">
        <v>0</v>
      </c>
      <c r="EB108" s="24">
        <v>0</v>
      </c>
      <c r="EC108" s="24"/>
      <c r="ED108" s="24"/>
      <c r="EE108" s="24"/>
      <c r="EF108" s="24">
        <f t="shared" si="206"/>
        <v>0</v>
      </c>
      <c r="EG108" s="24">
        <f t="shared" si="207"/>
        <v>0</v>
      </c>
      <c r="EH108" s="24">
        <f t="shared" si="208"/>
        <v>0</v>
      </c>
      <c r="EI108" s="24">
        <f t="shared" si="218"/>
        <v>0</v>
      </c>
      <c r="EJ108" s="24">
        <f t="shared" si="210"/>
        <v>0</v>
      </c>
      <c r="EK108" s="12">
        <v>0</v>
      </c>
      <c r="EL108" s="12">
        <v>0</v>
      </c>
      <c r="EM108" s="12">
        <v>0</v>
      </c>
      <c r="EN108" s="12">
        <v>0</v>
      </c>
      <c r="EO108" s="12">
        <v>0</v>
      </c>
      <c r="EP108" s="12">
        <v>0</v>
      </c>
      <c r="EQ108" s="12">
        <v>0</v>
      </c>
      <c r="ER108" s="12">
        <v>0</v>
      </c>
      <c r="ES108" s="12">
        <v>0</v>
      </c>
      <c r="ET108" s="12">
        <v>0</v>
      </c>
      <c r="EU108" s="12">
        <v>0</v>
      </c>
      <c r="EV108" s="12">
        <v>1</v>
      </c>
      <c r="EW108" s="12">
        <f t="shared" si="211"/>
        <v>0</v>
      </c>
      <c r="EX108" s="12">
        <f t="shared" si="219"/>
        <v>1</v>
      </c>
      <c r="EY108" s="11">
        <v>0</v>
      </c>
      <c r="EZ108" s="11">
        <v>0</v>
      </c>
      <c r="FA108" s="11">
        <v>0</v>
      </c>
      <c r="FB108" s="11">
        <v>0</v>
      </c>
      <c r="FC108" s="11">
        <v>0</v>
      </c>
      <c r="FD108" s="11">
        <v>0</v>
      </c>
      <c r="FE108" s="11">
        <v>0</v>
      </c>
      <c r="FF108" s="11">
        <v>0</v>
      </c>
      <c r="FG108" s="11">
        <v>0</v>
      </c>
      <c r="FH108" s="11">
        <v>0</v>
      </c>
      <c r="FI108" s="11">
        <v>0</v>
      </c>
      <c r="FJ108" s="11">
        <v>0</v>
      </c>
      <c r="FK108" s="13">
        <v>0</v>
      </c>
      <c r="FL108" s="13">
        <v>0</v>
      </c>
      <c r="FM108" s="13">
        <v>0</v>
      </c>
      <c r="FN108" s="13">
        <v>0</v>
      </c>
      <c r="FO108" s="13">
        <v>0</v>
      </c>
      <c r="FP108" s="13">
        <v>0</v>
      </c>
      <c r="FQ108" s="13">
        <v>0</v>
      </c>
      <c r="FR108" s="13">
        <v>0</v>
      </c>
      <c r="FS108" s="13">
        <v>0</v>
      </c>
      <c r="FT108" s="13">
        <v>0</v>
      </c>
      <c r="FU108" s="13">
        <v>0</v>
      </c>
      <c r="FV108" s="13">
        <v>0</v>
      </c>
    </row>
    <row r="109" spans="1:178" ht="15" customHeight="1" x14ac:dyDescent="0.25">
      <c r="A109" s="8" t="s">
        <v>297</v>
      </c>
      <c r="B109" s="8" t="s">
        <v>466</v>
      </c>
      <c r="C109" s="34" t="s">
        <v>789</v>
      </c>
      <c r="D109" s="34" t="s">
        <v>789</v>
      </c>
      <c r="E109" s="34" t="s">
        <v>790</v>
      </c>
      <c r="F109" s="8" t="s">
        <v>55</v>
      </c>
      <c r="G109" s="8" t="s">
        <v>56</v>
      </c>
      <c r="H109" s="8" t="s">
        <v>47</v>
      </c>
      <c r="I109" s="8" t="s">
        <v>464</v>
      </c>
      <c r="J109" s="8" t="s">
        <v>298</v>
      </c>
      <c r="K109" s="8" t="s">
        <v>419</v>
      </c>
      <c r="L109" s="8">
        <v>13210</v>
      </c>
      <c r="M109" s="8">
        <v>132</v>
      </c>
      <c r="N109" s="1" t="s">
        <v>48</v>
      </c>
      <c r="O109" s="8" t="s">
        <v>40</v>
      </c>
      <c r="P109" s="8" t="s">
        <v>40</v>
      </c>
      <c r="Q109" s="8" t="s">
        <v>40</v>
      </c>
      <c r="R109" s="8" t="s">
        <v>49</v>
      </c>
      <c r="S109" s="8" t="s">
        <v>51</v>
      </c>
      <c r="T109" s="8" t="s">
        <v>52</v>
      </c>
      <c r="U109" s="8" t="s">
        <v>73</v>
      </c>
      <c r="V109" s="8" t="s">
        <v>54</v>
      </c>
      <c r="W109" s="8" t="s">
        <v>114</v>
      </c>
      <c r="X109" s="8" t="s">
        <v>65</v>
      </c>
      <c r="Y109" s="8" t="s">
        <v>65</v>
      </c>
      <c r="Z109" s="8" t="s">
        <v>79</v>
      </c>
      <c r="AA109" s="8" t="s">
        <v>78</v>
      </c>
      <c r="AB109" s="8" t="s">
        <v>78</v>
      </c>
      <c r="AC109" s="8" t="s">
        <v>78</v>
      </c>
      <c r="AD109" s="8"/>
      <c r="AE109" s="8"/>
      <c r="AF109" s="8"/>
      <c r="AG109" s="9">
        <v>0</v>
      </c>
      <c r="AH109" s="9">
        <v>707678.09</v>
      </c>
      <c r="AI109" s="10">
        <v>0</v>
      </c>
      <c r="AJ109" s="15">
        <v>0</v>
      </c>
      <c r="AK109" s="9">
        <v>0</v>
      </c>
      <c r="AL109" s="9">
        <v>0</v>
      </c>
      <c r="AM109" s="9">
        <v>0</v>
      </c>
      <c r="AN109" s="9">
        <v>0</v>
      </c>
      <c r="AO109" s="8" t="s">
        <v>78</v>
      </c>
      <c r="AP109" s="11">
        <v>0</v>
      </c>
      <c r="AQ109" s="11">
        <v>0</v>
      </c>
      <c r="AR109" s="11">
        <v>0</v>
      </c>
      <c r="AS109" s="8" t="s">
        <v>78</v>
      </c>
      <c r="AT109" s="11">
        <v>0</v>
      </c>
      <c r="AU109" s="11">
        <v>0</v>
      </c>
      <c r="AV109" s="11">
        <v>0</v>
      </c>
      <c r="AW109" s="11">
        <v>3464157.54</v>
      </c>
      <c r="AX109" s="11">
        <v>0</v>
      </c>
      <c r="AY109" s="11">
        <v>11376.550000000001</v>
      </c>
      <c r="AZ109" s="11">
        <v>7214.96</v>
      </c>
      <c r="BA109" s="11">
        <f t="shared" si="213"/>
        <v>18591.510000000002</v>
      </c>
      <c r="BB109" s="11">
        <v>0</v>
      </c>
      <c r="BC109" s="11">
        <v>0</v>
      </c>
      <c r="BD109" s="11">
        <f t="shared" si="214"/>
        <v>0</v>
      </c>
      <c r="BE109" s="12">
        <v>0</v>
      </c>
      <c r="BF109" s="12">
        <v>0</v>
      </c>
      <c r="BG109" s="12">
        <v>0</v>
      </c>
      <c r="BH109" s="12">
        <v>0</v>
      </c>
      <c r="BI109" s="12">
        <v>0</v>
      </c>
      <c r="BJ109" s="12">
        <v>0</v>
      </c>
      <c r="BK109" s="12">
        <v>0</v>
      </c>
      <c r="BL109" s="12">
        <v>0</v>
      </c>
      <c r="BM109" s="12">
        <v>0</v>
      </c>
      <c r="BN109" s="12">
        <v>0</v>
      </c>
      <c r="BO109" s="12">
        <v>0</v>
      </c>
      <c r="BP109" s="12">
        <v>1</v>
      </c>
      <c r="BQ109" s="23">
        <f t="shared" si="215"/>
        <v>1</v>
      </c>
      <c r="BR109" s="23">
        <f t="shared" si="197"/>
        <v>0</v>
      </c>
      <c r="BS109" s="24">
        <f t="shared" si="198"/>
        <v>0</v>
      </c>
      <c r="BT109" s="24">
        <f t="shared" si="216"/>
        <v>0</v>
      </c>
      <c r="BU109" s="24">
        <f t="shared" si="200"/>
        <v>0</v>
      </c>
      <c r="BV109" s="24">
        <v>0</v>
      </c>
      <c r="BW109" s="24">
        <v>0</v>
      </c>
      <c r="BX109" s="24">
        <v>0</v>
      </c>
      <c r="BY109" s="29">
        <v>0</v>
      </c>
      <c r="BZ109" s="29">
        <v>0</v>
      </c>
      <c r="CA109" s="30">
        <f t="shared" si="201"/>
        <v>0</v>
      </c>
      <c r="CB109" s="30">
        <f t="shared" si="221"/>
        <v>0</v>
      </c>
      <c r="CC109" s="30">
        <f t="shared" si="202"/>
        <v>0</v>
      </c>
      <c r="CD109" s="29"/>
      <c r="CE109" s="24"/>
      <c r="CF109" s="24"/>
      <c r="CG109" s="24"/>
      <c r="CH109" s="24"/>
      <c r="CI109" s="24"/>
      <c r="CJ109" s="24"/>
      <c r="CK109" s="24"/>
      <c r="CL109" s="24"/>
      <c r="CM109" s="24"/>
      <c r="CN109" s="24">
        <f t="shared" si="203"/>
        <v>0</v>
      </c>
      <c r="CO109" s="24">
        <f t="shared" si="204"/>
        <v>0</v>
      </c>
      <c r="CP109" s="24">
        <f t="shared" si="205"/>
        <v>-177.28999999999905</v>
      </c>
      <c r="CQ109" s="11">
        <v>3464157.54</v>
      </c>
      <c r="CR109" s="11">
        <v>0</v>
      </c>
      <c r="CS109" s="11">
        <v>11367.29</v>
      </c>
      <c r="CT109" s="11">
        <v>3464157.54</v>
      </c>
      <c r="CU109" s="11">
        <v>0</v>
      </c>
      <c r="CV109" s="11">
        <v>11553.84</v>
      </c>
      <c r="CW109" s="24"/>
      <c r="CX109" s="24"/>
      <c r="CY109" s="24"/>
      <c r="CZ109" s="24"/>
      <c r="DA109" s="24"/>
      <c r="DB109" s="24"/>
      <c r="DC109" s="24"/>
      <c r="DD109" s="24"/>
      <c r="DE109" s="24"/>
      <c r="DF109" s="24"/>
      <c r="DG109" s="24"/>
      <c r="DH109" s="24"/>
      <c r="DI109" s="24"/>
      <c r="DJ109" s="24"/>
      <c r="DK109" s="24"/>
      <c r="DL109" s="24"/>
      <c r="DM109" s="24"/>
      <c r="DN109" s="24"/>
      <c r="DO109" s="24"/>
      <c r="DP109" s="24"/>
      <c r="DQ109" s="24"/>
      <c r="DR109" s="24"/>
      <c r="DS109" s="24"/>
      <c r="DT109" s="24"/>
      <c r="DU109" s="24"/>
      <c r="DV109" s="24"/>
      <c r="DW109" s="24"/>
      <c r="DX109" s="24"/>
      <c r="DY109" s="24"/>
      <c r="DZ109" s="24"/>
      <c r="EA109" s="24">
        <v>0</v>
      </c>
      <c r="EB109" s="24">
        <v>0</v>
      </c>
      <c r="EC109" s="24"/>
      <c r="ED109" s="24"/>
      <c r="EE109" s="24"/>
      <c r="EF109" s="24">
        <f t="shared" si="206"/>
        <v>0</v>
      </c>
      <c r="EG109" s="24">
        <f t="shared" si="207"/>
        <v>3412.9650000000001</v>
      </c>
      <c r="EH109" s="24">
        <f t="shared" si="208"/>
        <v>0</v>
      </c>
      <c r="EI109" s="24">
        <f t="shared" si="218"/>
        <v>-53.186999999999713</v>
      </c>
      <c r="EJ109" s="24">
        <f t="shared" si="210"/>
        <v>0</v>
      </c>
      <c r="EK109" s="12">
        <v>0</v>
      </c>
      <c r="EL109" s="12">
        <v>0</v>
      </c>
      <c r="EM109" s="12">
        <v>0</v>
      </c>
      <c r="EN109" s="12">
        <v>0</v>
      </c>
      <c r="EO109" s="12">
        <v>0</v>
      </c>
      <c r="EP109" s="12">
        <v>0</v>
      </c>
      <c r="EQ109" s="12">
        <v>0</v>
      </c>
      <c r="ER109" s="12">
        <v>0</v>
      </c>
      <c r="ES109" s="12">
        <v>0</v>
      </c>
      <c r="ET109" s="12">
        <v>0</v>
      </c>
      <c r="EU109" s="12">
        <v>0</v>
      </c>
      <c r="EV109" s="12">
        <v>1</v>
      </c>
      <c r="EW109" s="12">
        <f t="shared" si="211"/>
        <v>0</v>
      </c>
      <c r="EX109" s="12">
        <f t="shared" si="219"/>
        <v>1</v>
      </c>
      <c r="EY109" s="11">
        <v>0</v>
      </c>
      <c r="EZ109" s="11">
        <v>0</v>
      </c>
      <c r="FA109" s="11">
        <v>0</v>
      </c>
      <c r="FB109" s="11">
        <v>0</v>
      </c>
      <c r="FC109" s="11">
        <v>0</v>
      </c>
      <c r="FD109" s="11">
        <v>0</v>
      </c>
      <c r="FE109" s="11">
        <v>0</v>
      </c>
      <c r="FF109" s="11">
        <v>0</v>
      </c>
      <c r="FG109" s="11">
        <v>0</v>
      </c>
      <c r="FH109" s="11">
        <v>0</v>
      </c>
      <c r="FI109" s="11">
        <v>0</v>
      </c>
      <c r="FJ109" s="11">
        <v>0</v>
      </c>
      <c r="FK109" s="13">
        <v>0</v>
      </c>
      <c r="FL109" s="13">
        <v>0</v>
      </c>
      <c r="FM109" s="13">
        <v>0</v>
      </c>
      <c r="FN109" s="13">
        <v>0</v>
      </c>
      <c r="FO109" s="13">
        <v>0</v>
      </c>
      <c r="FP109" s="13">
        <v>0</v>
      </c>
      <c r="FQ109" s="13">
        <v>0</v>
      </c>
      <c r="FR109" s="13">
        <v>0</v>
      </c>
      <c r="FS109" s="13">
        <v>0</v>
      </c>
      <c r="FT109" s="13">
        <v>0</v>
      </c>
      <c r="FU109" s="13">
        <v>0</v>
      </c>
      <c r="FV109" s="13">
        <v>0</v>
      </c>
    </row>
    <row r="110" spans="1:178" ht="15" customHeight="1" x14ac:dyDescent="0.25">
      <c r="A110" s="8" t="s">
        <v>304</v>
      </c>
      <c r="B110" s="8" t="s">
        <v>695</v>
      </c>
      <c r="C110" s="34" t="s">
        <v>789</v>
      </c>
      <c r="D110" s="34" t="s">
        <v>789</v>
      </c>
      <c r="E110" s="34" t="s">
        <v>796</v>
      </c>
      <c r="F110" s="8" t="s">
        <v>55</v>
      </c>
      <c r="G110" s="8" t="s">
        <v>56</v>
      </c>
      <c r="H110" s="8" t="s">
        <v>47</v>
      </c>
      <c r="I110" s="8" t="s">
        <v>464</v>
      </c>
      <c r="J110" s="8" t="s">
        <v>268</v>
      </c>
      <c r="K110" s="8" t="s">
        <v>110</v>
      </c>
      <c r="L110" s="8">
        <v>13210</v>
      </c>
      <c r="M110" s="8">
        <v>132</v>
      </c>
      <c r="N110" s="1" t="s">
        <v>48</v>
      </c>
      <c r="O110" s="8" t="s">
        <v>40</v>
      </c>
      <c r="P110" s="8" t="s">
        <v>40</v>
      </c>
      <c r="Q110" s="8" t="s">
        <v>40</v>
      </c>
      <c r="R110" s="8" t="s">
        <v>49</v>
      </c>
      <c r="S110" s="8" t="s">
        <v>51</v>
      </c>
      <c r="T110" s="8" t="s">
        <v>52</v>
      </c>
      <c r="U110" s="8" t="s">
        <v>73</v>
      </c>
      <c r="V110" s="8" t="s">
        <v>54</v>
      </c>
      <c r="W110" s="8" t="s">
        <v>114</v>
      </c>
      <c r="X110" s="8" t="s">
        <v>65</v>
      </c>
      <c r="Y110" s="8" t="s">
        <v>65</v>
      </c>
      <c r="Z110" s="8" t="s">
        <v>79</v>
      </c>
      <c r="AA110" s="8" t="s">
        <v>78</v>
      </c>
      <c r="AB110" s="8" t="s">
        <v>78</v>
      </c>
      <c r="AC110" s="8" t="s">
        <v>78</v>
      </c>
      <c r="AD110" s="8"/>
      <c r="AE110" s="8"/>
      <c r="AF110" s="8"/>
      <c r="AG110" s="9">
        <v>0</v>
      </c>
      <c r="AH110" s="9">
        <v>67978.13</v>
      </c>
      <c r="AI110" s="10">
        <v>0</v>
      </c>
      <c r="AJ110" s="15">
        <v>0</v>
      </c>
      <c r="AK110" s="9">
        <v>0</v>
      </c>
      <c r="AL110" s="9">
        <v>0</v>
      </c>
      <c r="AM110" s="9">
        <v>0</v>
      </c>
      <c r="AN110" s="9">
        <v>0</v>
      </c>
      <c r="AO110" s="8" t="s">
        <v>78</v>
      </c>
      <c r="AP110" s="11">
        <v>0</v>
      </c>
      <c r="AQ110" s="11">
        <v>0</v>
      </c>
      <c r="AR110" s="11">
        <v>0</v>
      </c>
      <c r="AS110" s="8" t="s">
        <v>78</v>
      </c>
      <c r="AT110" s="11">
        <v>0</v>
      </c>
      <c r="AU110" s="11">
        <v>0</v>
      </c>
      <c r="AV110" s="11">
        <v>0</v>
      </c>
      <c r="AW110" s="11">
        <v>0</v>
      </c>
      <c r="AX110" s="11">
        <v>0</v>
      </c>
      <c r="AY110" s="11">
        <v>2.74</v>
      </c>
      <c r="AZ110" s="11">
        <v>0</v>
      </c>
      <c r="BA110" s="11">
        <f t="shared" si="213"/>
        <v>2.74</v>
      </c>
      <c r="BB110" s="11">
        <v>0</v>
      </c>
      <c r="BC110" s="11">
        <v>0</v>
      </c>
      <c r="BD110" s="11">
        <f t="shared" si="214"/>
        <v>0</v>
      </c>
      <c r="BE110" s="12">
        <v>0</v>
      </c>
      <c r="BF110" s="12">
        <v>0</v>
      </c>
      <c r="BG110" s="12">
        <v>0</v>
      </c>
      <c r="BH110" s="12">
        <v>0</v>
      </c>
      <c r="BI110" s="12">
        <v>0</v>
      </c>
      <c r="BJ110" s="12">
        <v>0</v>
      </c>
      <c r="BK110" s="12">
        <v>0</v>
      </c>
      <c r="BL110" s="12">
        <v>0</v>
      </c>
      <c r="BM110" s="12">
        <v>0</v>
      </c>
      <c r="BN110" s="12">
        <v>0</v>
      </c>
      <c r="BO110" s="12">
        <v>0</v>
      </c>
      <c r="BP110" s="12">
        <v>1</v>
      </c>
      <c r="BQ110" s="23">
        <f t="shared" si="215"/>
        <v>1</v>
      </c>
      <c r="BR110" s="23">
        <f t="shared" si="197"/>
        <v>0</v>
      </c>
      <c r="BS110" s="24">
        <f t="shared" si="198"/>
        <v>0</v>
      </c>
      <c r="BT110" s="24">
        <f t="shared" si="216"/>
        <v>0</v>
      </c>
      <c r="BU110" s="24">
        <f t="shared" si="200"/>
        <v>0</v>
      </c>
      <c r="BV110" s="24">
        <v>0</v>
      </c>
      <c r="BW110" s="24">
        <v>0</v>
      </c>
      <c r="BX110" s="24">
        <v>0</v>
      </c>
      <c r="BY110" s="29">
        <v>0</v>
      </c>
      <c r="BZ110" s="29">
        <v>0</v>
      </c>
      <c r="CA110" s="30">
        <f t="shared" si="201"/>
        <v>0</v>
      </c>
      <c r="CB110" s="30">
        <f t="shared" si="221"/>
        <v>0</v>
      </c>
      <c r="CC110" s="30">
        <f t="shared" si="202"/>
        <v>0</v>
      </c>
      <c r="CD110" s="29"/>
      <c r="CE110" s="24"/>
      <c r="CF110" s="24"/>
      <c r="CG110" s="24"/>
      <c r="CH110" s="24"/>
      <c r="CI110" s="24"/>
      <c r="CJ110" s="24"/>
      <c r="CK110" s="24"/>
      <c r="CL110" s="24"/>
      <c r="CM110" s="24"/>
      <c r="CN110" s="24">
        <f t="shared" si="203"/>
        <v>0</v>
      </c>
      <c r="CO110" s="24">
        <f t="shared" si="204"/>
        <v>0</v>
      </c>
      <c r="CP110" s="24">
        <f t="shared" si="205"/>
        <v>0</v>
      </c>
      <c r="CQ110" s="11">
        <v>0</v>
      </c>
      <c r="CR110" s="11">
        <v>0</v>
      </c>
      <c r="CS110" s="11">
        <v>2.74</v>
      </c>
      <c r="CT110" s="11">
        <v>0</v>
      </c>
      <c r="CU110" s="11">
        <v>0</v>
      </c>
      <c r="CV110" s="11">
        <v>2.74</v>
      </c>
      <c r="CW110" s="24"/>
      <c r="CX110" s="24"/>
      <c r="CY110" s="24"/>
      <c r="CZ110" s="24"/>
      <c r="DA110" s="24"/>
      <c r="DB110" s="24"/>
      <c r="DC110" s="24"/>
      <c r="DD110" s="24"/>
      <c r="DE110" s="24"/>
      <c r="DF110" s="24"/>
      <c r="DG110" s="24"/>
      <c r="DH110" s="24"/>
      <c r="DI110" s="24"/>
      <c r="DJ110" s="24"/>
      <c r="DK110" s="24"/>
      <c r="DL110" s="24"/>
      <c r="DM110" s="24"/>
      <c r="DN110" s="24"/>
      <c r="DO110" s="24"/>
      <c r="DP110" s="24"/>
      <c r="DQ110" s="24"/>
      <c r="DR110" s="24"/>
      <c r="DS110" s="24"/>
      <c r="DT110" s="24"/>
      <c r="DU110" s="24"/>
      <c r="DV110" s="24"/>
      <c r="DW110" s="24"/>
      <c r="DX110" s="24"/>
      <c r="DY110" s="24"/>
      <c r="DZ110" s="24"/>
      <c r="EA110" s="24">
        <v>0</v>
      </c>
      <c r="EB110" s="24">
        <v>0</v>
      </c>
      <c r="EC110" s="24"/>
      <c r="ED110" s="24"/>
      <c r="EE110" s="24"/>
      <c r="EF110" s="24">
        <f t="shared" si="206"/>
        <v>0</v>
      </c>
      <c r="EG110" s="24">
        <f t="shared" si="207"/>
        <v>0.82200000000000006</v>
      </c>
      <c r="EH110" s="24">
        <f t="shared" si="208"/>
        <v>0</v>
      </c>
      <c r="EI110" s="24">
        <f t="shared" si="218"/>
        <v>0</v>
      </c>
      <c r="EJ110" s="24">
        <f t="shared" si="210"/>
        <v>0</v>
      </c>
      <c r="EK110" s="12">
        <v>0</v>
      </c>
      <c r="EL110" s="12">
        <v>0</v>
      </c>
      <c r="EM110" s="12">
        <v>0</v>
      </c>
      <c r="EN110" s="12">
        <v>0</v>
      </c>
      <c r="EO110" s="12">
        <v>0</v>
      </c>
      <c r="EP110" s="12">
        <v>0</v>
      </c>
      <c r="EQ110" s="12">
        <v>0</v>
      </c>
      <c r="ER110" s="12">
        <v>0</v>
      </c>
      <c r="ES110" s="12">
        <v>0</v>
      </c>
      <c r="ET110" s="12">
        <v>0</v>
      </c>
      <c r="EU110" s="12">
        <v>0</v>
      </c>
      <c r="EV110" s="12">
        <v>1</v>
      </c>
      <c r="EW110" s="12">
        <f t="shared" si="211"/>
        <v>0</v>
      </c>
      <c r="EX110" s="12">
        <f t="shared" si="219"/>
        <v>1</v>
      </c>
      <c r="EY110" s="11">
        <v>0</v>
      </c>
      <c r="EZ110" s="11">
        <v>0</v>
      </c>
      <c r="FA110" s="11">
        <v>0</v>
      </c>
      <c r="FB110" s="11">
        <v>0</v>
      </c>
      <c r="FC110" s="11">
        <v>0</v>
      </c>
      <c r="FD110" s="11">
        <v>0</v>
      </c>
      <c r="FE110" s="11">
        <v>0</v>
      </c>
      <c r="FF110" s="11">
        <v>0</v>
      </c>
      <c r="FG110" s="11">
        <v>0</v>
      </c>
      <c r="FH110" s="11">
        <v>0</v>
      </c>
      <c r="FI110" s="11">
        <v>0</v>
      </c>
      <c r="FJ110" s="11">
        <v>0</v>
      </c>
      <c r="FK110" s="13">
        <v>0</v>
      </c>
      <c r="FL110" s="13">
        <v>0</v>
      </c>
      <c r="FM110" s="13">
        <v>0</v>
      </c>
      <c r="FN110" s="13">
        <v>0</v>
      </c>
      <c r="FO110" s="13">
        <v>0</v>
      </c>
      <c r="FP110" s="13">
        <v>0</v>
      </c>
      <c r="FQ110" s="13">
        <v>0</v>
      </c>
      <c r="FR110" s="13">
        <v>0</v>
      </c>
      <c r="FS110" s="13">
        <v>0</v>
      </c>
      <c r="FT110" s="13">
        <v>0</v>
      </c>
      <c r="FU110" s="13">
        <v>0</v>
      </c>
      <c r="FV110" s="13">
        <v>0</v>
      </c>
    </row>
    <row r="111" spans="1:178" ht="15" customHeight="1" x14ac:dyDescent="0.25">
      <c r="A111" s="8" t="s">
        <v>328</v>
      </c>
      <c r="B111" s="8" t="s">
        <v>650</v>
      </c>
      <c r="C111" s="34" t="s">
        <v>789</v>
      </c>
      <c r="D111" s="34" t="s">
        <v>789</v>
      </c>
      <c r="E111" s="34" t="s">
        <v>803</v>
      </c>
      <c r="F111" s="8" t="s">
        <v>55</v>
      </c>
      <c r="G111" s="8" t="s">
        <v>56</v>
      </c>
      <c r="H111" s="8" t="s">
        <v>47</v>
      </c>
      <c r="I111" s="8" t="s">
        <v>464</v>
      </c>
      <c r="J111" s="8" t="s">
        <v>329</v>
      </c>
      <c r="K111" s="8" t="s">
        <v>424</v>
      </c>
      <c r="L111" s="8">
        <v>13210</v>
      </c>
      <c r="M111" s="8">
        <v>132</v>
      </c>
      <c r="N111" s="1" t="s">
        <v>48</v>
      </c>
      <c r="O111" s="8" t="s">
        <v>40</v>
      </c>
      <c r="P111" s="8" t="s">
        <v>40</v>
      </c>
      <c r="Q111" s="8" t="s">
        <v>40</v>
      </c>
      <c r="R111" s="8" t="s">
        <v>49</v>
      </c>
      <c r="S111" s="8" t="s">
        <v>51</v>
      </c>
      <c r="T111" s="8" t="s">
        <v>52</v>
      </c>
      <c r="U111" s="8" t="s">
        <v>73</v>
      </c>
      <c r="V111" s="8" t="s">
        <v>54</v>
      </c>
      <c r="W111" s="8" t="s">
        <v>114</v>
      </c>
      <c r="X111" s="8" t="s">
        <v>65</v>
      </c>
      <c r="Y111" s="8" t="s">
        <v>65</v>
      </c>
      <c r="Z111" s="8" t="s">
        <v>79</v>
      </c>
      <c r="AA111" s="8" t="s">
        <v>78</v>
      </c>
      <c r="AB111" s="8" t="s">
        <v>78</v>
      </c>
      <c r="AC111" s="8" t="s">
        <v>78</v>
      </c>
      <c r="AD111" s="8"/>
      <c r="AE111" s="8"/>
      <c r="AF111" s="8"/>
      <c r="AG111" s="9">
        <v>0</v>
      </c>
      <c r="AH111" s="9">
        <v>393925.08999999991</v>
      </c>
      <c r="AI111" s="10">
        <v>0</v>
      </c>
      <c r="AJ111" s="15">
        <v>0</v>
      </c>
      <c r="AK111" s="9">
        <v>0</v>
      </c>
      <c r="AL111" s="9">
        <v>0</v>
      </c>
      <c r="AM111" s="9">
        <v>0</v>
      </c>
      <c r="AN111" s="9">
        <v>0</v>
      </c>
      <c r="AO111" s="8" t="s">
        <v>78</v>
      </c>
      <c r="AP111" s="11">
        <v>0</v>
      </c>
      <c r="AQ111" s="11">
        <v>0</v>
      </c>
      <c r="AR111" s="11">
        <v>0</v>
      </c>
      <c r="AS111" s="8" t="s">
        <v>78</v>
      </c>
      <c r="AT111" s="11">
        <v>0</v>
      </c>
      <c r="AU111" s="11">
        <v>0</v>
      </c>
      <c r="AV111" s="11">
        <v>0</v>
      </c>
      <c r="AW111" s="11">
        <v>7373812.7600000007</v>
      </c>
      <c r="AX111" s="11">
        <v>17742.12</v>
      </c>
      <c r="AY111" s="11">
        <v>20898.45</v>
      </c>
      <c r="AZ111" s="11">
        <v>1334.97</v>
      </c>
      <c r="BA111" s="11">
        <f t="shared" si="213"/>
        <v>22233.420000000002</v>
      </c>
      <c r="BB111" s="11">
        <v>0</v>
      </c>
      <c r="BC111" s="11">
        <v>0</v>
      </c>
      <c r="BD111" s="11">
        <f t="shared" si="214"/>
        <v>0</v>
      </c>
      <c r="BE111" s="12">
        <v>0</v>
      </c>
      <c r="BF111" s="12">
        <v>0</v>
      </c>
      <c r="BG111" s="12">
        <v>0</v>
      </c>
      <c r="BH111" s="12">
        <v>0</v>
      </c>
      <c r="BI111" s="12">
        <v>0</v>
      </c>
      <c r="BJ111" s="12">
        <v>0</v>
      </c>
      <c r="BK111" s="12">
        <v>0</v>
      </c>
      <c r="BL111" s="12">
        <v>0</v>
      </c>
      <c r="BM111" s="12">
        <v>0</v>
      </c>
      <c r="BN111" s="12">
        <v>0</v>
      </c>
      <c r="BO111" s="12">
        <v>0</v>
      </c>
      <c r="BP111" s="12">
        <v>1</v>
      </c>
      <c r="BQ111" s="23">
        <f t="shared" si="215"/>
        <v>1</v>
      </c>
      <c r="BR111" s="23">
        <f t="shared" si="197"/>
        <v>0</v>
      </c>
      <c r="BS111" s="24">
        <f t="shared" si="198"/>
        <v>0</v>
      </c>
      <c r="BT111" s="24">
        <f t="shared" si="216"/>
        <v>0</v>
      </c>
      <c r="BU111" s="24">
        <f t="shared" si="200"/>
        <v>0</v>
      </c>
      <c r="BV111" s="24">
        <v>0</v>
      </c>
      <c r="BW111" s="24">
        <v>0</v>
      </c>
      <c r="BX111" s="24">
        <v>0</v>
      </c>
      <c r="BY111" s="29">
        <v>0</v>
      </c>
      <c r="BZ111" s="29">
        <v>0</v>
      </c>
      <c r="CA111" s="30">
        <f t="shared" si="201"/>
        <v>0</v>
      </c>
      <c r="CB111" s="30">
        <f t="shared" si="221"/>
        <v>0</v>
      </c>
      <c r="CC111" s="30">
        <f t="shared" si="202"/>
        <v>0</v>
      </c>
      <c r="CD111" s="29"/>
      <c r="CE111" s="24"/>
      <c r="CF111" s="24"/>
      <c r="CG111" s="24"/>
      <c r="CH111" s="24"/>
      <c r="CI111" s="24"/>
      <c r="CJ111" s="24"/>
      <c r="CK111" s="24"/>
      <c r="CL111" s="24"/>
      <c r="CM111" s="24"/>
      <c r="CN111" s="24">
        <f t="shared" si="203"/>
        <v>7373676.0700000003</v>
      </c>
      <c r="CO111" s="24">
        <f t="shared" si="204"/>
        <v>17737.079999999998</v>
      </c>
      <c r="CP111" s="24">
        <f t="shared" si="205"/>
        <v>41733.32</v>
      </c>
      <c r="CQ111" s="11">
        <v>-0.01</v>
      </c>
      <c r="CR111" s="11">
        <v>0</v>
      </c>
      <c r="CS111" s="11">
        <v>-7492.33</v>
      </c>
      <c r="CT111" s="11">
        <v>136.69</v>
      </c>
      <c r="CU111" s="11">
        <v>5.0400000000000009</v>
      </c>
      <c r="CV111" s="11">
        <v>-20834.87</v>
      </c>
      <c r="CW111" s="24"/>
      <c r="CX111" s="24"/>
      <c r="CY111" s="24"/>
      <c r="CZ111" s="24"/>
      <c r="DA111" s="24"/>
      <c r="DB111" s="24"/>
      <c r="DC111" s="24"/>
      <c r="DD111" s="24"/>
      <c r="DE111" s="24"/>
      <c r="DF111" s="24"/>
      <c r="DG111" s="24"/>
      <c r="DH111" s="24"/>
      <c r="DI111" s="24"/>
      <c r="DJ111" s="24"/>
      <c r="DK111" s="24"/>
      <c r="DL111" s="24"/>
      <c r="DM111" s="24"/>
      <c r="DN111" s="24"/>
      <c r="DO111" s="24"/>
      <c r="DP111" s="24"/>
      <c r="DQ111" s="24"/>
      <c r="DR111" s="24"/>
      <c r="DS111" s="24"/>
      <c r="DT111" s="24"/>
      <c r="DU111" s="24"/>
      <c r="DV111" s="24"/>
      <c r="DW111" s="24"/>
      <c r="DX111" s="24"/>
      <c r="DY111" s="24"/>
      <c r="DZ111" s="24"/>
      <c r="EA111" s="24">
        <v>0</v>
      </c>
      <c r="EB111" s="24">
        <v>0</v>
      </c>
      <c r="EC111" s="24"/>
      <c r="ED111" s="24"/>
      <c r="EE111" s="24"/>
      <c r="EF111" s="24">
        <f t="shared" si="206"/>
        <v>0</v>
      </c>
      <c r="EG111" s="24">
        <f t="shared" si="207"/>
        <v>6269.5349999999999</v>
      </c>
      <c r="EH111" s="24">
        <f t="shared" si="208"/>
        <v>0</v>
      </c>
      <c r="EI111" s="24">
        <f t="shared" si="218"/>
        <v>12519.995999999999</v>
      </c>
      <c r="EJ111" s="24">
        <f t="shared" si="210"/>
        <v>0</v>
      </c>
      <c r="EK111" s="12">
        <v>0</v>
      </c>
      <c r="EL111" s="12">
        <v>0</v>
      </c>
      <c r="EM111" s="12">
        <v>0</v>
      </c>
      <c r="EN111" s="12">
        <v>0</v>
      </c>
      <c r="EO111" s="12">
        <v>0</v>
      </c>
      <c r="EP111" s="12">
        <v>0</v>
      </c>
      <c r="EQ111" s="12">
        <v>0</v>
      </c>
      <c r="ER111" s="12">
        <v>0</v>
      </c>
      <c r="ES111" s="12">
        <v>0</v>
      </c>
      <c r="ET111" s="12">
        <v>0</v>
      </c>
      <c r="EU111" s="12">
        <v>0</v>
      </c>
      <c r="EV111" s="12">
        <v>1</v>
      </c>
      <c r="EW111" s="12">
        <f t="shared" si="211"/>
        <v>0</v>
      </c>
      <c r="EX111" s="12">
        <f t="shared" si="219"/>
        <v>1</v>
      </c>
      <c r="EY111" s="11">
        <v>0</v>
      </c>
      <c r="EZ111" s="11">
        <v>0</v>
      </c>
      <c r="FA111" s="11">
        <v>0</v>
      </c>
      <c r="FB111" s="11">
        <v>0</v>
      </c>
      <c r="FC111" s="11">
        <v>0</v>
      </c>
      <c r="FD111" s="11">
        <v>0</v>
      </c>
      <c r="FE111" s="11">
        <v>0</v>
      </c>
      <c r="FF111" s="11">
        <v>0</v>
      </c>
      <c r="FG111" s="11">
        <v>0</v>
      </c>
      <c r="FH111" s="11">
        <v>0</v>
      </c>
      <c r="FI111" s="11">
        <v>0</v>
      </c>
      <c r="FJ111" s="11">
        <v>0</v>
      </c>
      <c r="FK111" s="13">
        <v>0</v>
      </c>
      <c r="FL111" s="13">
        <v>0</v>
      </c>
      <c r="FM111" s="13">
        <v>0</v>
      </c>
      <c r="FN111" s="13">
        <v>0</v>
      </c>
      <c r="FO111" s="13">
        <v>0</v>
      </c>
      <c r="FP111" s="13">
        <v>0</v>
      </c>
      <c r="FQ111" s="13">
        <v>0</v>
      </c>
      <c r="FR111" s="13">
        <v>0</v>
      </c>
      <c r="FS111" s="13">
        <v>0</v>
      </c>
      <c r="FT111" s="13">
        <v>0</v>
      </c>
      <c r="FU111" s="13">
        <v>0</v>
      </c>
      <c r="FV111" s="13">
        <v>0</v>
      </c>
    </row>
    <row r="112" spans="1:178" ht="15" customHeight="1" x14ac:dyDescent="0.25">
      <c r="A112" s="8" t="s">
        <v>116</v>
      </c>
      <c r="B112" s="8" t="s">
        <v>117</v>
      </c>
      <c r="C112" s="34" t="s">
        <v>789</v>
      </c>
      <c r="D112" s="34" t="s">
        <v>789</v>
      </c>
      <c r="E112" s="34" t="s">
        <v>798</v>
      </c>
      <c r="F112" s="8" t="s">
        <v>55</v>
      </c>
      <c r="G112" s="8" t="s">
        <v>56</v>
      </c>
      <c r="H112" s="8" t="s">
        <v>47</v>
      </c>
      <c r="I112" s="8" t="s">
        <v>464</v>
      </c>
      <c r="J112" s="8" t="s">
        <v>83</v>
      </c>
      <c r="K112" s="8" t="s">
        <v>672</v>
      </c>
      <c r="L112" s="8">
        <v>13203</v>
      </c>
      <c r="M112" s="8">
        <v>132</v>
      </c>
      <c r="N112" s="1" t="s">
        <v>48</v>
      </c>
      <c r="O112" s="8" t="s">
        <v>40</v>
      </c>
      <c r="P112" s="8" t="s">
        <v>40</v>
      </c>
      <c r="Q112" s="8" t="s">
        <v>40</v>
      </c>
      <c r="R112" s="8" t="s">
        <v>49</v>
      </c>
      <c r="S112" s="8" t="s">
        <v>51</v>
      </c>
      <c r="T112" s="8" t="s">
        <v>52</v>
      </c>
      <c r="U112" s="8" t="s">
        <v>73</v>
      </c>
      <c r="V112" s="8" t="s">
        <v>54</v>
      </c>
      <c r="W112" s="8" t="s">
        <v>121</v>
      </c>
      <c r="X112" s="8" t="s">
        <v>65</v>
      </c>
      <c r="Y112" s="8" t="s">
        <v>65</v>
      </c>
      <c r="Z112" s="8" t="s">
        <v>79</v>
      </c>
      <c r="AA112" s="8" t="s">
        <v>78</v>
      </c>
      <c r="AB112" s="8" t="s">
        <v>78</v>
      </c>
      <c r="AC112" s="8" t="s">
        <v>78</v>
      </c>
      <c r="AD112" s="8"/>
      <c r="AE112" s="8"/>
      <c r="AF112" s="8"/>
      <c r="AG112" s="9">
        <v>94.250000000000341</v>
      </c>
      <c r="AH112" s="9">
        <v>0</v>
      </c>
      <c r="AI112" s="10">
        <v>0</v>
      </c>
      <c r="AJ112" s="15">
        <v>0</v>
      </c>
      <c r="AK112" s="9">
        <v>0</v>
      </c>
      <c r="AL112" s="9">
        <v>0</v>
      </c>
      <c r="AM112" s="9">
        <v>0</v>
      </c>
      <c r="AN112" s="9">
        <v>0</v>
      </c>
      <c r="AO112" s="8" t="s">
        <v>78</v>
      </c>
      <c r="AP112" s="11">
        <v>0</v>
      </c>
      <c r="AQ112" s="11">
        <v>0</v>
      </c>
      <c r="AR112" s="11">
        <v>0</v>
      </c>
      <c r="AS112" s="8" t="s">
        <v>78</v>
      </c>
      <c r="AT112" s="11">
        <v>0</v>
      </c>
      <c r="AU112" s="11">
        <v>0</v>
      </c>
      <c r="AV112" s="11">
        <v>0</v>
      </c>
      <c r="AW112" s="11">
        <v>0</v>
      </c>
      <c r="AX112" s="11">
        <v>0</v>
      </c>
      <c r="AY112" s="11">
        <v>0</v>
      </c>
      <c r="AZ112" s="11">
        <v>0</v>
      </c>
      <c r="BA112" s="11">
        <f t="shared" si="213"/>
        <v>0</v>
      </c>
      <c r="BB112" s="11">
        <v>0</v>
      </c>
      <c r="BC112" s="11">
        <v>0</v>
      </c>
      <c r="BD112" s="11">
        <f t="shared" si="214"/>
        <v>0</v>
      </c>
      <c r="BE112" s="12">
        <v>0</v>
      </c>
      <c r="BF112" s="12">
        <v>0</v>
      </c>
      <c r="BG112" s="12">
        <v>0</v>
      </c>
      <c r="BH112" s="12">
        <v>0</v>
      </c>
      <c r="BI112" s="12">
        <v>0</v>
      </c>
      <c r="BJ112" s="12">
        <v>0</v>
      </c>
      <c r="BK112" s="12">
        <v>0</v>
      </c>
      <c r="BL112" s="12">
        <v>0</v>
      </c>
      <c r="BM112" s="12">
        <v>0</v>
      </c>
      <c r="BN112" s="12">
        <v>0</v>
      </c>
      <c r="BO112" s="12">
        <v>0</v>
      </c>
      <c r="BP112" s="12">
        <v>1</v>
      </c>
      <c r="BQ112" s="23">
        <f t="shared" si="215"/>
        <v>1</v>
      </c>
      <c r="BR112" s="23">
        <f t="shared" si="197"/>
        <v>0</v>
      </c>
      <c r="BS112" s="24">
        <f t="shared" si="198"/>
        <v>0</v>
      </c>
      <c r="BT112" s="24">
        <f t="shared" si="216"/>
        <v>0</v>
      </c>
      <c r="BU112" s="24">
        <f t="shared" si="200"/>
        <v>0</v>
      </c>
      <c r="BV112" s="24">
        <v>0</v>
      </c>
      <c r="BW112" s="24">
        <v>0</v>
      </c>
      <c r="BX112" s="24">
        <v>0</v>
      </c>
      <c r="BY112" s="29">
        <v>0</v>
      </c>
      <c r="BZ112" s="29">
        <v>0</v>
      </c>
      <c r="CA112" s="30">
        <f t="shared" si="201"/>
        <v>0</v>
      </c>
      <c r="CB112" s="30">
        <f>CA112-BX112</f>
        <v>0</v>
      </c>
      <c r="CC112" s="30">
        <f t="shared" si="202"/>
        <v>0</v>
      </c>
      <c r="CD112" s="29"/>
      <c r="CE112" s="24"/>
      <c r="CF112" s="24"/>
      <c r="CG112" s="24"/>
      <c r="CH112" s="24"/>
      <c r="CI112" s="24"/>
      <c r="CJ112" s="24"/>
      <c r="CK112" s="24"/>
      <c r="CL112" s="24"/>
      <c r="CM112" s="24"/>
      <c r="CN112" s="24">
        <f t="shared" si="203"/>
        <v>0</v>
      </c>
      <c r="CO112" s="24">
        <f t="shared" si="204"/>
        <v>0</v>
      </c>
      <c r="CP112" s="24">
        <f t="shared" si="205"/>
        <v>0</v>
      </c>
      <c r="CQ112" s="11">
        <v>0</v>
      </c>
      <c r="CR112" s="11">
        <v>0</v>
      </c>
      <c r="CS112" s="11">
        <v>0</v>
      </c>
      <c r="CT112" s="11">
        <v>0</v>
      </c>
      <c r="CU112" s="11">
        <v>0</v>
      </c>
      <c r="CV112" s="11">
        <v>0</v>
      </c>
      <c r="CW112" s="24"/>
      <c r="CX112" s="24"/>
      <c r="CY112" s="24"/>
      <c r="CZ112" s="24"/>
      <c r="DA112" s="24"/>
      <c r="DB112" s="24"/>
      <c r="DC112" s="24"/>
      <c r="DD112" s="24"/>
      <c r="DE112" s="24"/>
      <c r="DF112" s="24"/>
      <c r="DG112" s="24"/>
      <c r="DH112" s="24"/>
      <c r="DI112" s="24"/>
      <c r="DJ112" s="24"/>
      <c r="DK112" s="24"/>
      <c r="DL112" s="24"/>
      <c r="DM112" s="24"/>
      <c r="DN112" s="24"/>
      <c r="DO112" s="24"/>
      <c r="DP112" s="24"/>
      <c r="DQ112" s="24"/>
      <c r="DR112" s="24"/>
      <c r="DS112" s="24"/>
      <c r="DT112" s="24"/>
      <c r="DU112" s="24"/>
      <c r="DV112" s="24"/>
      <c r="DW112" s="24"/>
      <c r="DX112" s="24"/>
      <c r="DY112" s="24"/>
      <c r="DZ112" s="24"/>
      <c r="EA112" s="24">
        <v>0</v>
      </c>
      <c r="EB112" s="24">
        <v>0</v>
      </c>
      <c r="EC112" s="24"/>
      <c r="ED112" s="24"/>
      <c r="EE112" s="24"/>
      <c r="EF112" s="24">
        <f t="shared" si="206"/>
        <v>0</v>
      </c>
      <c r="EG112" s="24">
        <f t="shared" si="207"/>
        <v>0</v>
      </c>
      <c r="EH112" s="24">
        <f t="shared" si="208"/>
        <v>0</v>
      </c>
      <c r="EI112" s="24">
        <f t="shared" si="218"/>
        <v>0</v>
      </c>
      <c r="EJ112" s="24">
        <f t="shared" si="210"/>
        <v>0</v>
      </c>
      <c r="EK112" s="12">
        <v>0</v>
      </c>
      <c r="EL112" s="12">
        <v>0</v>
      </c>
      <c r="EM112" s="12">
        <v>0</v>
      </c>
      <c r="EN112" s="12">
        <v>0</v>
      </c>
      <c r="EO112" s="12">
        <v>0</v>
      </c>
      <c r="EP112" s="12">
        <v>0</v>
      </c>
      <c r="EQ112" s="12">
        <v>0</v>
      </c>
      <c r="ER112" s="12">
        <v>0</v>
      </c>
      <c r="ES112" s="12">
        <v>0</v>
      </c>
      <c r="ET112" s="12">
        <v>0</v>
      </c>
      <c r="EU112" s="12">
        <v>0</v>
      </c>
      <c r="EV112" s="12">
        <v>1</v>
      </c>
      <c r="EW112" s="12">
        <f t="shared" si="211"/>
        <v>0</v>
      </c>
      <c r="EX112" s="12">
        <f t="shared" si="219"/>
        <v>1</v>
      </c>
      <c r="EY112" s="11">
        <v>0</v>
      </c>
      <c r="EZ112" s="11">
        <v>0</v>
      </c>
      <c r="FA112" s="11">
        <v>0</v>
      </c>
      <c r="FB112" s="11">
        <v>0</v>
      </c>
      <c r="FC112" s="11">
        <v>0</v>
      </c>
      <c r="FD112" s="11">
        <v>0</v>
      </c>
      <c r="FE112" s="11">
        <v>0</v>
      </c>
      <c r="FF112" s="11">
        <v>0</v>
      </c>
      <c r="FG112" s="11">
        <v>0</v>
      </c>
      <c r="FH112" s="11">
        <v>0</v>
      </c>
      <c r="FI112" s="11">
        <v>0</v>
      </c>
      <c r="FJ112" s="11">
        <v>0</v>
      </c>
      <c r="FK112" s="13">
        <v>0</v>
      </c>
      <c r="FL112" s="13">
        <v>0</v>
      </c>
      <c r="FM112" s="13">
        <v>0</v>
      </c>
      <c r="FN112" s="13">
        <v>0</v>
      </c>
      <c r="FO112" s="13">
        <v>0</v>
      </c>
      <c r="FP112" s="13">
        <v>0</v>
      </c>
      <c r="FQ112" s="13">
        <v>0</v>
      </c>
      <c r="FR112" s="13">
        <v>0</v>
      </c>
      <c r="FS112" s="13">
        <v>0</v>
      </c>
      <c r="FT112" s="13">
        <v>0</v>
      </c>
      <c r="FU112" s="13">
        <v>0</v>
      </c>
      <c r="FV112" s="13">
        <v>0</v>
      </c>
    </row>
    <row r="113" spans="1:178" ht="15" customHeight="1" x14ac:dyDescent="0.25">
      <c r="A113" s="8" t="s">
        <v>122</v>
      </c>
      <c r="B113" s="8" t="s">
        <v>123</v>
      </c>
      <c r="C113" s="34" t="s">
        <v>789</v>
      </c>
      <c r="D113" s="34" t="s">
        <v>789</v>
      </c>
      <c r="E113" s="34" t="s">
        <v>798</v>
      </c>
      <c r="F113" s="8" t="s">
        <v>55</v>
      </c>
      <c r="G113" s="8" t="s">
        <v>56</v>
      </c>
      <c r="H113" s="8" t="s">
        <v>47</v>
      </c>
      <c r="I113" s="8" t="s">
        <v>464</v>
      </c>
      <c r="J113" s="8" t="s">
        <v>318</v>
      </c>
      <c r="K113" s="8" t="s">
        <v>414</v>
      </c>
      <c r="L113" s="8">
        <v>13210</v>
      </c>
      <c r="M113" s="8">
        <v>132</v>
      </c>
      <c r="N113" s="1" t="s">
        <v>48</v>
      </c>
      <c r="O113" s="8" t="s">
        <v>40</v>
      </c>
      <c r="P113" s="8" t="s">
        <v>40</v>
      </c>
      <c r="Q113" s="8" t="s">
        <v>40</v>
      </c>
      <c r="R113" s="8" t="s">
        <v>49</v>
      </c>
      <c r="S113" s="8" t="s">
        <v>51</v>
      </c>
      <c r="T113" s="8" t="s">
        <v>52</v>
      </c>
      <c r="U113" s="8" t="s">
        <v>73</v>
      </c>
      <c r="V113" s="8" t="s">
        <v>54</v>
      </c>
      <c r="W113" s="8" t="s">
        <v>84</v>
      </c>
      <c r="X113" s="8" t="s">
        <v>41</v>
      </c>
      <c r="Y113" s="8" t="s">
        <v>65</v>
      </c>
      <c r="Z113" s="8" t="s">
        <v>42</v>
      </c>
      <c r="AA113" s="8" t="s">
        <v>78</v>
      </c>
      <c r="AB113" s="8" t="s">
        <v>78</v>
      </c>
      <c r="AC113" s="8" t="s">
        <v>78</v>
      </c>
      <c r="AD113" s="8" t="s">
        <v>75</v>
      </c>
      <c r="AE113" s="8" t="s">
        <v>256</v>
      </c>
      <c r="AF113" s="8" t="s">
        <v>336</v>
      </c>
      <c r="AG113" s="9">
        <v>14.310000000000002</v>
      </c>
      <c r="AH113" s="9">
        <v>0</v>
      </c>
      <c r="AI113" s="10">
        <v>0</v>
      </c>
      <c r="AJ113" s="15">
        <v>0</v>
      </c>
      <c r="AK113" s="9">
        <v>0</v>
      </c>
      <c r="AL113" s="9">
        <v>0</v>
      </c>
      <c r="AM113" s="9">
        <v>0</v>
      </c>
      <c r="AN113" s="9">
        <v>0</v>
      </c>
      <c r="AO113" s="8" t="s">
        <v>78</v>
      </c>
      <c r="AP113" s="11">
        <v>0</v>
      </c>
      <c r="AQ113" s="11">
        <v>0</v>
      </c>
      <c r="AR113" s="11">
        <v>0</v>
      </c>
      <c r="AS113" s="8" t="s">
        <v>78</v>
      </c>
      <c r="AT113" s="11">
        <v>0</v>
      </c>
      <c r="AU113" s="11">
        <v>0</v>
      </c>
      <c r="AV113" s="11">
        <v>0</v>
      </c>
      <c r="AW113" s="11">
        <v>0</v>
      </c>
      <c r="AX113" s="11">
        <v>0</v>
      </c>
      <c r="AY113" s="11">
        <v>0</v>
      </c>
      <c r="AZ113" s="11">
        <v>483.32</v>
      </c>
      <c r="BA113" s="11">
        <f t="shared" ref="BA113:BA115" si="222">AY113+AZ113</f>
        <v>483.32</v>
      </c>
      <c r="BB113" s="11">
        <v>0</v>
      </c>
      <c r="BC113" s="11">
        <v>0</v>
      </c>
      <c r="BD113" s="11">
        <f t="shared" ref="BD113:BD115" si="223">BB113+BC113</f>
        <v>0</v>
      </c>
      <c r="BE113" s="12">
        <v>0</v>
      </c>
      <c r="BF113" s="12">
        <v>0</v>
      </c>
      <c r="BG113" s="12">
        <v>0</v>
      </c>
      <c r="BH113" s="12">
        <v>0</v>
      </c>
      <c r="BI113" s="12">
        <v>0</v>
      </c>
      <c r="BJ113" s="12">
        <v>0</v>
      </c>
      <c r="BK113" s="12">
        <v>0</v>
      </c>
      <c r="BL113" s="12">
        <v>0</v>
      </c>
      <c r="BM113" s="12">
        <v>0</v>
      </c>
      <c r="BN113" s="12">
        <v>0</v>
      </c>
      <c r="BO113" s="12">
        <v>0</v>
      </c>
      <c r="BP113" s="12">
        <v>1</v>
      </c>
      <c r="BQ113" s="23">
        <f t="shared" ref="BQ113:BQ115" si="224">SUM(BE113:BP113)</f>
        <v>1</v>
      </c>
      <c r="BR113" s="23">
        <f t="shared" ref="BR113:BR115" si="225">SUM(BE113:BG113)</f>
        <v>0</v>
      </c>
      <c r="BS113" s="24">
        <f t="shared" ref="BS113:BS115" si="226">EW113*AN113</f>
        <v>0</v>
      </c>
      <c r="BT113" s="24">
        <f t="shared" ref="BT113:BT115" si="227">BR113*BX113</f>
        <v>0</v>
      </c>
      <c r="BU113" s="24">
        <f t="shared" ref="BU113:BU115" si="228">BR113*AV113</f>
        <v>0</v>
      </c>
      <c r="BV113" s="24">
        <v>0</v>
      </c>
      <c r="BW113" s="24">
        <v>0</v>
      </c>
      <c r="BX113" s="24">
        <v>0</v>
      </c>
      <c r="BY113" s="29">
        <v>0</v>
      </c>
      <c r="BZ113" s="29">
        <v>0</v>
      </c>
      <c r="CA113" s="30">
        <f t="shared" ref="CA113:CA115" si="229">BY113/305+BZ113</f>
        <v>0</v>
      </c>
      <c r="CB113" s="30">
        <f>CA113-BX113</f>
        <v>0</v>
      </c>
      <c r="CC113" s="30">
        <f t="shared" ref="CC113:CC115" si="230">CA113-AN113</f>
        <v>0</v>
      </c>
      <c r="CD113" s="29"/>
      <c r="CE113" s="24"/>
      <c r="CF113" s="24"/>
      <c r="CG113" s="24"/>
      <c r="CH113" s="24"/>
      <c r="CI113" s="24"/>
      <c r="CJ113" s="24"/>
      <c r="CK113" s="24"/>
      <c r="CL113" s="24"/>
      <c r="CM113" s="24"/>
      <c r="CN113" s="24">
        <f t="shared" ref="CN113:CN115" si="231">AW113-CT113</f>
        <v>0</v>
      </c>
      <c r="CO113" s="24">
        <f t="shared" ref="CO113:CO115" si="232">AX113-CU113</f>
        <v>0</v>
      </c>
      <c r="CP113" s="24">
        <f t="shared" ref="CP113:CP115" si="233">AY113-CV113</f>
        <v>0</v>
      </c>
      <c r="CQ113" s="11">
        <v>0</v>
      </c>
      <c r="CR113" s="11">
        <v>0</v>
      </c>
      <c r="CS113" s="11">
        <v>0</v>
      </c>
      <c r="CT113" s="11">
        <v>0</v>
      </c>
      <c r="CU113" s="11">
        <v>0</v>
      </c>
      <c r="CV113" s="11">
        <v>0</v>
      </c>
      <c r="CW113" s="24"/>
      <c r="CX113" s="24"/>
      <c r="CY113" s="24"/>
      <c r="CZ113" s="24"/>
      <c r="DA113" s="24"/>
      <c r="DB113" s="24"/>
      <c r="DC113" s="24"/>
      <c r="DD113" s="24"/>
      <c r="DE113" s="24"/>
      <c r="DF113" s="24"/>
      <c r="DG113" s="24"/>
      <c r="DH113" s="24"/>
      <c r="DI113" s="24"/>
      <c r="DJ113" s="24"/>
      <c r="DK113" s="24"/>
      <c r="DL113" s="24"/>
      <c r="DM113" s="24"/>
      <c r="DN113" s="24"/>
      <c r="DO113" s="24"/>
      <c r="DP113" s="24"/>
      <c r="DQ113" s="24"/>
      <c r="DR113" s="24"/>
      <c r="DS113" s="24"/>
      <c r="DT113" s="24"/>
      <c r="DU113" s="24"/>
      <c r="DV113" s="24"/>
      <c r="DW113" s="24"/>
      <c r="DX113" s="24"/>
      <c r="DY113" s="24"/>
      <c r="DZ113" s="24"/>
      <c r="EA113" s="24">
        <f>0.3*AN113</f>
        <v>0</v>
      </c>
      <c r="EB113" s="24">
        <v>0</v>
      </c>
      <c r="EC113" s="24"/>
      <c r="ED113" s="24"/>
      <c r="EE113" s="24"/>
      <c r="EF113" s="24">
        <f t="shared" ref="EF113:EF115" si="234">SUM(FK113:FM113)</f>
        <v>0</v>
      </c>
      <c r="EG113" s="24">
        <f t="shared" ref="EG113:EG115" si="235">IF($Q113="MCA1",AY113*2/3,IF($Q113="MCA2 - GU",AY113*2/3,IF($Q113="MCA2 - TNPL",AY113*2/3,AY113*0.3)))</f>
        <v>0</v>
      </c>
      <c r="EH113" s="24">
        <f t="shared" ref="EH113:EH115" si="236">IFERROR(EM113*EA113,0)</f>
        <v>0</v>
      </c>
      <c r="EI113" s="24">
        <f t="shared" ref="EI113:EI115" si="237">IF($Q113="MCA1",CP113*2/3,IF($Q113="MCA2 - GU",CP113*2/3,IF($Q113="MCA2 - TNPL",CP113*2/3,CP113*0.3)))</f>
        <v>0</v>
      </c>
      <c r="EJ113" s="24">
        <f t="shared" ref="EJ113:EJ115" si="238">IF(Q113="MCA1",BT113*2/3,IF(Q113="MCA2 - GU",BT113*2/3,IF(Q113="MCA2 - TNPL",BT113*2/3,BT113*0.3)))</f>
        <v>0</v>
      </c>
      <c r="EK113" s="12">
        <v>0</v>
      </c>
      <c r="EL113" s="12">
        <v>0</v>
      </c>
      <c r="EM113" s="12">
        <v>0</v>
      </c>
      <c r="EN113" s="12">
        <v>0</v>
      </c>
      <c r="EO113" s="12">
        <v>0</v>
      </c>
      <c r="EP113" s="12">
        <v>0</v>
      </c>
      <c r="EQ113" s="12">
        <v>0</v>
      </c>
      <c r="ER113" s="12">
        <v>0</v>
      </c>
      <c r="ES113" s="12">
        <v>0</v>
      </c>
      <c r="ET113" s="12">
        <v>0</v>
      </c>
      <c r="EU113" s="12">
        <v>0</v>
      </c>
      <c r="EV113" s="12">
        <v>1</v>
      </c>
      <c r="EW113" s="12">
        <f t="shared" ref="EW113:EW115" si="239">SUM(EK113:EM113)</f>
        <v>0</v>
      </c>
      <c r="EX113" s="12">
        <f t="shared" ref="EX113:EX115" si="240">SUM(EK113:EV113)</f>
        <v>1</v>
      </c>
      <c r="EY113" s="11">
        <v>0</v>
      </c>
      <c r="EZ113" s="11">
        <v>0</v>
      </c>
      <c r="FA113" s="11">
        <v>0</v>
      </c>
      <c r="FB113" s="11">
        <v>0</v>
      </c>
      <c r="FC113" s="11">
        <v>0</v>
      </c>
      <c r="FD113" s="11">
        <v>0</v>
      </c>
      <c r="FE113" s="11">
        <v>0</v>
      </c>
      <c r="FF113" s="11">
        <v>0</v>
      </c>
      <c r="FG113" s="11">
        <v>0</v>
      </c>
      <c r="FH113" s="11">
        <v>0</v>
      </c>
      <c r="FI113" s="11">
        <v>0</v>
      </c>
      <c r="FJ113" s="11">
        <v>0</v>
      </c>
      <c r="FK113" s="13">
        <v>0</v>
      </c>
      <c r="FL113" s="13">
        <v>0</v>
      </c>
      <c r="FM113" s="13">
        <v>0</v>
      </c>
      <c r="FN113" s="13">
        <v>0</v>
      </c>
      <c r="FO113" s="13">
        <v>0</v>
      </c>
      <c r="FP113" s="13">
        <v>0</v>
      </c>
      <c r="FQ113" s="13">
        <v>0</v>
      </c>
      <c r="FR113" s="13">
        <v>0</v>
      </c>
      <c r="FS113" s="13">
        <v>0</v>
      </c>
      <c r="FT113" s="13">
        <v>0</v>
      </c>
      <c r="FU113" s="13">
        <v>0</v>
      </c>
      <c r="FV113" s="13">
        <v>0</v>
      </c>
    </row>
    <row r="114" spans="1:178" ht="15" customHeight="1" x14ac:dyDescent="0.25">
      <c r="A114" s="8" t="s">
        <v>128</v>
      </c>
      <c r="B114" s="8" t="s">
        <v>129</v>
      </c>
      <c r="C114" s="34" t="s">
        <v>789</v>
      </c>
      <c r="D114" s="34" t="s">
        <v>789</v>
      </c>
      <c r="E114" s="34" t="s">
        <v>798</v>
      </c>
      <c r="F114" s="8" t="s">
        <v>55</v>
      </c>
      <c r="G114" s="8" t="s">
        <v>56</v>
      </c>
      <c r="H114" s="8" t="s">
        <v>47</v>
      </c>
      <c r="I114" s="8" t="s">
        <v>464</v>
      </c>
      <c r="J114" s="8" t="s">
        <v>318</v>
      </c>
      <c r="K114" s="8" t="s">
        <v>414</v>
      </c>
      <c r="L114" s="8">
        <v>13210</v>
      </c>
      <c r="M114" s="8">
        <v>132</v>
      </c>
      <c r="N114" s="1" t="s">
        <v>48</v>
      </c>
      <c r="O114" s="8" t="s">
        <v>40</v>
      </c>
      <c r="P114" s="8" t="s">
        <v>40</v>
      </c>
      <c r="Q114" s="8" t="s">
        <v>40</v>
      </c>
      <c r="R114" s="8" t="s">
        <v>49</v>
      </c>
      <c r="S114" s="8" t="s">
        <v>51</v>
      </c>
      <c r="T114" s="8" t="s">
        <v>52</v>
      </c>
      <c r="U114" s="8" t="s">
        <v>73</v>
      </c>
      <c r="V114" s="8" t="s">
        <v>54</v>
      </c>
      <c r="W114" s="8" t="s">
        <v>84</v>
      </c>
      <c r="X114" s="8" t="s">
        <v>65</v>
      </c>
      <c r="Y114" s="8" t="s">
        <v>65</v>
      </c>
      <c r="Z114" s="8" t="s">
        <v>79</v>
      </c>
      <c r="AA114" s="8" t="s">
        <v>78</v>
      </c>
      <c r="AB114" s="8" t="s">
        <v>78</v>
      </c>
      <c r="AC114" s="8" t="s">
        <v>78</v>
      </c>
      <c r="AD114" s="8"/>
      <c r="AE114" s="8"/>
      <c r="AF114" s="8"/>
      <c r="AG114" s="9">
        <v>247.21000000000026</v>
      </c>
      <c r="AH114" s="9">
        <v>0</v>
      </c>
      <c r="AI114" s="10">
        <v>0</v>
      </c>
      <c r="AJ114" s="15">
        <v>0</v>
      </c>
      <c r="AK114" s="9">
        <v>0</v>
      </c>
      <c r="AL114" s="9">
        <v>0</v>
      </c>
      <c r="AM114" s="9">
        <v>0</v>
      </c>
      <c r="AN114" s="9">
        <v>0</v>
      </c>
      <c r="AO114" s="8" t="s">
        <v>78</v>
      </c>
      <c r="AP114" s="11">
        <v>0</v>
      </c>
      <c r="AQ114" s="11">
        <v>0</v>
      </c>
      <c r="AR114" s="11">
        <v>0</v>
      </c>
      <c r="AS114" s="8" t="s">
        <v>78</v>
      </c>
      <c r="AT114" s="11">
        <v>0</v>
      </c>
      <c r="AU114" s="11">
        <v>0</v>
      </c>
      <c r="AV114" s="11">
        <v>0</v>
      </c>
      <c r="AW114" s="11">
        <v>0</v>
      </c>
      <c r="AX114" s="11">
        <v>0</v>
      </c>
      <c r="AY114" s="11">
        <v>0</v>
      </c>
      <c r="AZ114" s="11">
        <v>0</v>
      </c>
      <c r="BA114" s="11">
        <f t="shared" si="222"/>
        <v>0</v>
      </c>
      <c r="BB114" s="11">
        <v>0</v>
      </c>
      <c r="BC114" s="11">
        <v>0</v>
      </c>
      <c r="BD114" s="11">
        <f t="shared" si="223"/>
        <v>0</v>
      </c>
      <c r="BE114" s="12">
        <v>0</v>
      </c>
      <c r="BF114" s="12">
        <v>0</v>
      </c>
      <c r="BG114" s="12">
        <v>0</v>
      </c>
      <c r="BH114" s="12">
        <v>0</v>
      </c>
      <c r="BI114" s="12">
        <v>0</v>
      </c>
      <c r="BJ114" s="12">
        <v>0</v>
      </c>
      <c r="BK114" s="12">
        <v>0</v>
      </c>
      <c r="BL114" s="12">
        <v>0</v>
      </c>
      <c r="BM114" s="12">
        <v>0</v>
      </c>
      <c r="BN114" s="12">
        <v>0</v>
      </c>
      <c r="BO114" s="12">
        <v>0</v>
      </c>
      <c r="BP114" s="12">
        <v>1</v>
      </c>
      <c r="BQ114" s="23">
        <f t="shared" si="224"/>
        <v>1</v>
      </c>
      <c r="BR114" s="23">
        <f t="shared" si="225"/>
        <v>0</v>
      </c>
      <c r="BS114" s="24">
        <f t="shared" si="226"/>
        <v>0</v>
      </c>
      <c r="BT114" s="24">
        <f t="shared" si="227"/>
        <v>0</v>
      </c>
      <c r="BU114" s="24">
        <f t="shared" si="228"/>
        <v>0</v>
      </c>
      <c r="BV114" s="24">
        <v>0</v>
      </c>
      <c r="BW114" s="24">
        <v>0</v>
      </c>
      <c r="BX114" s="24">
        <v>0</v>
      </c>
      <c r="BY114" s="29">
        <v>0</v>
      </c>
      <c r="BZ114" s="29">
        <v>0</v>
      </c>
      <c r="CA114" s="30">
        <f t="shared" si="229"/>
        <v>0</v>
      </c>
      <c r="CB114" s="30">
        <f>CA114-BX114</f>
        <v>0</v>
      </c>
      <c r="CC114" s="30">
        <f t="shared" si="230"/>
        <v>0</v>
      </c>
      <c r="CD114" s="29"/>
      <c r="CE114" s="24"/>
      <c r="CF114" s="24"/>
      <c r="CG114" s="24"/>
      <c r="CH114" s="24"/>
      <c r="CI114" s="24"/>
      <c r="CJ114" s="24"/>
      <c r="CK114" s="24"/>
      <c r="CL114" s="24"/>
      <c r="CM114" s="24"/>
      <c r="CN114" s="24">
        <f t="shared" si="231"/>
        <v>0</v>
      </c>
      <c r="CO114" s="24">
        <f t="shared" si="232"/>
        <v>0</v>
      </c>
      <c r="CP114" s="24">
        <f t="shared" si="233"/>
        <v>0</v>
      </c>
      <c r="CQ114" s="11">
        <v>0</v>
      </c>
      <c r="CR114" s="11">
        <v>0</v>
      </c>
      <c r="CS114" s="11">
        <v>0</v>
      </c>
      <c r="CT114" s="11">
        <v>0</v>
      </c>
      <c r="CU114" s="11">
        <v>0</v>
      </c>
      <c r="CV114" s="11">
        <v>0</v>
      </c>
      <c r="CW114" s="24"/>
      <c r="CX114" s="24"/>
      <c r="CY114" s="24"/>
      <c r="CZ114" s="24"/>
      <c r="DA114" s="24"/>
      <c r="DB114" s="24"/>
      <c r="DC114" s="24"/>
      <c r="DD114" s="24"/>
      <c r="DE114" s="24"/>
      <c r="DF114" s="24"/>
      <c r="DG114" s="24"/>
      <c r="DH114" s="24"/>
      <c r="DI114" s="24"/>
      <c r="DJ114" s="24"/>
      <c r="DK114" s="24"/>
      <c r="DL114" s="24"/>
      <c r="DM114" s="24"/>
      <c r="DN114" s="24"/>
      <c r="DO114" s="24"/>
      <c r="DP114" s="24"/>
      <c r="DQ114" s="24"/>
      <c r="DR114" s="24"/>
      <c r="DS114" s="24"/>
      <c r="DT114" s="24"/>
      <c r="DU114" s="24"/>
      <c r="DV114" s="24"/>
      <c r="DW114" s="24"/>
      <c r="DX114" s="24"/>
      <c r="DY114" s="24"/>
      <c r="DZ114" s="24"/>
      <c r="EA114" s="24">
        <v>0</v>
      </c>
      <c r="EB114" s="24">
        <v>0</v>
      </c>
      <c r="EC114" s="24"/>
      <c r="ED114" s="24"/>
      <c r="EE114" s="24"/>
      <c r="EF114" s="24">
        <f t="shared" si="234"/>
        <v>0</v>
      </c>
      <c r="EG114" s="24">
        <f t="shared" si="235"/>
        <v>0</v>
      </c>
      <c r="EH114" s="24">
        <f t="shared" si="236"/>
        <v>0</v>
      </c>
      <c r="EI114" s="24">
        <f t="shared" si="237"/>
        <v>0</v>
      </c>
      <c r="EJ114" s="24">
        <f t="shared" si="238"/>
        <v>0</v>
      </c>
      <c r="EK114" s="12">
        <v>0</v>
      </c>
      <c r="EL114" s="12">
        <v>0</v>
      </c>
      <c r="EM114" s="12">
        <v>0</v>
      </c>
      <c r="EN114" s="12">
        <v>0</v>
      </c>
      <c r="EO114" s="12">
        <v>0</v>
      </c>
      <c r="EP114" s="12">
        <v>0</v>
      </c>
      <c r="EQ114" s="12">
        <v>0</v>
      </c>
      <c r="ER114" s="12">
        <v>0</v>
      </c>
      <c r="ES114" s="12">
        <v>0</v>
      </c>
      <c r="ET114" s="12">
        <v>0</v>
      </c>
      <c r="EU114" s="12">
        <v>0</v>
      </c>
      <c r="EV114" s="12">
        <v>1</v>
      </c>
      <c r="EW114" s="12">
        <f t="shared" si="239"/>
        <v>0</v>
      </c>
      <c r="EX114" s="12">
        <f t="shared" si="240"/>
        <v>1</v>
      </c>
      <c r="EY114" s="11">
        <v>0</v>
      </c>
      <c r="EZ114" s="11">
        <v>0</v>
      </c>
      <c r="FA114" s="11">
        <v>0</v>
      </c>
      <c r="FB114" s="11">
        <v>0</v>
      </c>
      <c r="FC114" s="11">
        <v>0</v>
      </c>
      <c r="FD114" s="11">
        <v>0</v>
      </c>
      <c r="FE114" s="11">
        <v>0</v>
      </c>
      <c r="FF114" s="11">
        <v>0</v>
      </c>
      <c r="FG114" s="11">
        <v>0</v>
      </c>
      <c r="FH114" s="11">
        <v>0</v>
      </c>
      <c r="FI114" s="11">
        <v>0</v>
      </c>
      <c r="FJ114" s="11">
        <v>0</v>
      </c>
      <c r="FK114" s="13">
        <v>0</v>
      </c>
      <c r="FL114" s="13">
        <v>0</v>
      </c>
      <c r="FM114" s="13">
        <v>0</v>
      </c>
      <c r="FN114" s="13">
        <v>0</v>
      </c>
      <c r="FO114" s="13">
        <v>0</v>
      </c>
      <c r="FP114" s="13">
        <v>0</v>
      </c>
      <c r="FQ114" s="13">
        <v>0</v>
      </c>
      <c r="FR114" s="13">
        <v>0</v>
      </c>
      <c r="FS114" s="13">
        <v>0</v>
      </c>
      <c r="FT114" s="13">
        <v>0</v>
      </c>
      <c r="FU114" s="13">
        <v>0</v>
      </c>
      <c r="FV114" s="13">
        <v>0</v>
      </c>
    </row>
    <row r="115" spans="1:178" ht="15" customHeight="1" x14ac:dyDescent="0.25">
      <c r="A115" s="8" t="s">
        <v>130</v>
      </c>
      <c r="B115" s="8" t="s">
        <v>118</v>
      </c>
      <c r="C115" s="34" t="s">
        <v>789</v>
      </c>
      <c r="D115" s="34" t="s">
        <v>789</v>
      </c>
      <c r="E115" s="34" t="s">
        <v>800</v>
      </c>
      <c r="F115" s="8" t="s">
        <v>55</v>
      </c>
      <c r="G115" s="8" t="s">
        <v>56</v>
      </c>
      <c r="H115" s="8" t="s">
        <v>47</v>
      </c>
      <c r="I115" s="8" t="s">
        <v>464</v>
      </c>
      <c r="J115" s="8" t="s">
        <v>83</v>
      </c>
      <c r="K115" s="8" t="s">
        <v>672</v>
      </c>
      <c r="L115" s="8">
        <v>13203</v>
      </c>
      <c r="M115" s="8">
        <v>132</v>
      </c>
      <c r="N115" s="1" t="s">
        <v>48</v>
      </c>
      <c r="O115" s="8" t="s">
        <v>40</v>
      </c>
      <c r="P115" s="8" t="s">
        <v>40</v>
      </c>
      <c r="Q115" s="8" t="s">
        <v>40</v>
      </c>
      <c r="R115" s="8" t="s">
        <v>49</v>
      </c>
      <c r="S115" s="8" t="s">
        <v>51</v>
      </c>
      <c r="T115" s="8" t="s">
        <v>52</v>
      </c>
      <c r="U115" s="8" t="s">
        <v>73</v>
      </c>
      <c r="V115" s="8" t="s">
        <v>54</v>
      </c>
      <c r="W115" s="8" t="s">
        <v>121</v>
      </c>
      <c r="X115" s="8" t="s">
        <v>65</v>
      </c>
      <c r="Y115" s="8" t="s">
        <v>65</v>
      </c>
      <c r="Z115" s="8" t="s">
        <v>79</v>
      </c>
      <c r="AA115" s="8" t="s">
        <v>78</v>
      </c>
      <c r="AB115" s="8" t="s">
        <v>78</v>
      </c>
      <c r="AC115" s="8" t="s">
        <v>78</v>
      </c>
      <c r="AD115" s="8"/>
      <c r="AE115" s="8"/>
      <c r="AF115" s="8"/>
      <c r="AG115" s="9">
        <v>162.20999999999981</v>
      </c>
      <c r="AH115" s="9">
        <v>0</v>
      </c>
      <c r="AI115" s="10">
        <v>0</v>
      </c>
      <c r="AJ115" s="15">
        <v>0</v>
      </c>
      <c r="AK115" s="9">
        <v>0</v>
      </c>
      <c r="AL115" s="9">
        <v>0</v>
      </c>
      <c r="AM115" s="9">
        <v>0</v>
      </c>
      <c r="AN115" s="9">
        <v>0</v>
      </c>
      <c r="AO115" s="8" t="s">
        <v>78</v>
      </c>
      <c r="AP115" s="11">
        <v>0</v>
      </c>
      <c r="AQ115" s="11">
        <v>0</v>
      </c>
      <c r="AR115" s="11">
        <v>0</v>
      </c>
      <c r="AS115" s="8" t="s">
        <v>78</v>
      </c>
      <c r="AT115" s="11">
        <v>0</v>
      </c>
      <c r="AU115" s="11">
        <v>0</v>
      </c>
      <c r="AV115" s="11">
        <v>0</v>
      </c>
      <c r="AW115" s="11">
        <v>0</v>
      </c>
      <c r="AX115" s="11">
        <v>0</v>
      </c>
      <c r="AY115" s="11">
        <v>0</v>
      </c>
      <c r="AZ115" s="11">
        <v>0</v>
      </c>
      <c r="BA115" s="11">
        <f t="shared" si="222"/>
        <v>0</v>
      </c>
      <c r="BB115" s="11">
        <v>0</v>
      </c>
      <c r="BC115" s="11">
        <v>0</v>
      </c>
      <c r="BD115" s="11">
        <f t="shared" si="223"/>
        <v>0</v>
      </c>
      <c r="BE115" s="12">
        <v>0</v>
      </c>
      <c r="BF115" s="12">
        <v>0</v>
      </c>
      <c r="BG115" s="12">
        <v>0</v>
      </c>
      <c r="BH115" s="12">
        <v>0</v>
      </c>
      <c r="BI115" s="12">
        <v>0</v>
      </c>
      <c r="BJ115" s="12">
        <v>0</v>
      </c>
      <c r="BK115" s="12">
        <v>0</v>
      </c>
      <c r="BL115" s="12">
        <v>0</v>
      </c>
      <c r="BM115" s="12">
        <v>0</v>
      </c>
      <c r="BN115" s="12">
        <v>0</v>
      </c>
      <c r="BO115" s="12">
        <v>0</v>
      </c>
      <c r="BP115" s="12">
        <v>1</v>
      </c>
      <c r="BQ115" s="23">
        <f t="shared" si="224"/>
        <v>1</v>
      </c>
      <c r="BR115" s="23">
        <f t="shared" si="225"/>
        <v>0</v>
      </c>
      <c r="BS115" s="24">
        <f t="shared" si="226"/>
        <v>0</v>
      </c>
      <c r="BT115" s="24">
        <f t="shared" si="227"/>
        <v>0</v>
      </c>
      <c r="BU115" s="24">
        <f t="shared" si="228"/>
        <v>0</v>
      </c>
      <c r="BV115" s="24">
        <v>0</v>
      </c>
      <c r="BW115" s="24">
        <v>0</v>
      </c>
      <c r="BX115" s="24">
        <v>0</v>
      </c>
      <c r="BY115" s="29">
        <v>0</v>
      </c>
      <c r="BZ115" s="29">
        <v>0</v>
      </c>
      <c r="CA115" s="30">
        <f t="shared" si="229"/>
        <v>0</v>
      </c>
      <c r="CB115" s="30">
        <f>CA115-BX115</f>
        <v>0</v>
      </c>
      <c r="CC115" s="30">
        <f t="shared" si="230"/>
        <v>0</v>
      </c>
      <c r="CD115" s="29"/>
      <c r="CE115" s="24"/>
      <c r="CF115" s="24"/>
      <c r="CG115" s="24"/>
      <c r="CH115" s="24"/>
      <c r="CI115" s="24"/>
      <c r="CJ115" s="24"/>
      <c r="CK115" s="24"/>
      <c r="CL115" s="24"/>
      <c r="CM115" s="24"/>
      <c r="CN115" s="24">
        <f t="shared" si="231"/>
        <v>0</v>
      </c>
      <c r="CO115" s="24">
        <f t="shared" si="232"/>
        <v>0</v>
      </c>
      <c r="CP115" s="24">
        <f t="shared" si="233"/>
        <v>0</v>
      </c>
      <c r="CQ115" s="11">
        <v>0</v>
      </c>
      <c r="CR115" s="11">
        <v>0</v>
      </c>
      <c r="CS115" s="11">
        <v>0</v>
      </c>
      <c r="CT115" s="11">
        <v>0</v>
      </c>
      <c r="CU115" s="11">
        <v>0</v>
      </c>
      <c r="CV115" s="11">
        <v>0</v>
      </c>
      <c r="CW115" s="24"/>
      <c r="CX115" s="24"/>
      <c r="CY115" s="24"/>
      <c r="CZ115" s="24"/>
      <c r="DA115" s="24"/>
      <c r="DB115" s="24"/>
      <c r="DC115" s="24"/>
      <c r="DD115" s="24"/>
      <c r="DE115" s="24"/>
      <c r="DF115" s="24"/>
      <c r="DG115" s="24"/>
      <c r="DH115" s="24"/>
      <c r="DI115" s="24"/>
      <c r="DJ115" s="24"/>
      <c r="DK115" s="24"/>
      <c r="DL115" s="24"/>
      <c r="DM115" s="24"/>
      <c r="DN115" s="24"/>
      <c r="DO115" s="24"/>
      <c r="DP115" s="24"/>
      <c r="DQ115" s="24"/>
      <c r="DR115" s="24"/>
      <c r="DS115" s="24"/>
      <c r="DT115" s="24"/>
      <c r="DU115" s="24"/>
      <c r="DV115" s="24"/>
      <c r="DW115" s="24"/>
      <c r="DX115" s="24"/>
      <c r="DY115" s="24"/>
      <c r="DZ115" s="24"/>
      <c r="EA115" s="24">
        <v>0</v>
      </c>
      <c r="EB115" s="24">
        <v>0</v>
      </c>
      <c r="EC115" s="24"/>
      <c r="ED115" s="24"/>
      <c r="EE115" s="24"/>
      <c r="EF115" s="24">
        <f t="shared" si="234"/>
        <v>0</v>
      </c>
      <c r="EG115" s="24">
        <f t="shared" si="235"/>
        <v>0</v>
      </c>
      <c r="EH115" s="24">
        <f t="shared" si="236"/>
        <v>0</v>
      </c>
      <c r="EI115" s="24">
        <f t="shared" si="237"/>
        <v>0</v>
      </c>
      <c r="EJ115" s="24">
        <f t="shared" si="238"/>
        <v>0</v>
      </c>
      <c r="EK115" s="12">
        <v>0</v>
      </c>
      <c r="EL115" s="12">
        <v>0</v>
      </c>
      <c r="EM115" s="12">
        <v>0</v>
      </c>
      <c r="EN115" s="12">
        <v>0</v>
      </c>
      <c r="EO115" s="12">
        <v>0</v>
      </c>
      <c r="EP115" s="12">
        <v>0</v>
      </c>
      <c r="EQ115" s="12">
        <v>0</v>
      </c>
      <c r="ER115" s="12">
        <v>0</v>
      </c>
      <c r="ES115" s="12">
        <v>0</v>
      </c>
      <c r="ET115" s="12">
        <v>0</v>
      </c>
      <c r="EU115" s="12">
        <v>0</v>
      </c>
      <c r="EV115" s="12">
        <v>1</v>
      </c>
      <c r="EW115" s="12">
        <f t="shared" si="239"/>
        <v>0</v>
      </c>
      <c r="EX115" s="12">
        <f t="shared" si="240"/>
        <v>1</v>
      </c>
      <c r="EY115" s="11">
        <v>0</v>
      </c>
      <c r="EZ115" s="11">
        <v>0</v>
      </c>
      <c r="FA115" s="11">
        <v>0</v>
      </c>
      <c r="FB115" s="11">
        <v>0</v>
      </c>
      <c r="FC115" s="11">
        <v>0</v>
      </c>
      <c r="FD115" s="11">
        <v>0</v>
      </c>
      <c r="FE115" s="11">
        <v>0</v>
      </c>
      <c r="FF115" s="11">
        <v>0</v>
      </c>
      <c r="FG115" s="11">
        <v>0</v>
      </c>
      <c r="FH115" s="11">
        <v>0</v>
      </c>
      <c r="FI115" s="11">
        <v>0</v>
      </c>
      <c r="FJ115" s="11">
        <v>0</v>
      </c>
      <c r="FK115" s="13">
        <v>0</v>
      </c>
      <c r="FL115" s="13">
        <v>0</v>
      </c>
      <c r="FM115" s="13">
        <v>0</v>
      </c>
      <c r="FN115" s="13">
        <v>0</v>
      </c>
      <c r="FO115" s="13">
        <v>0</v>
      </c>
      <c r="FP115" s="13">
        <v>0</v>
      </c>
      <c r="FQ115" s="13">
        <v>0</v>
      </c>
      <c r="FR115" s="13">
        <v>0</v>
      </c>
      <c r="FS115" s="13">
        <v>0</v>
      </c>
      <c r="FT115" s="13">
        <v>0</v>
      </c>
      <c r="FU115" s="13">
        <v>0</v>
      </c>
      <c r="FV115" s="13">
        <v>0</v>
      </c>
    </row>
    <row r="116" spans="1:178" ht="15" customHeight="1" x14ac:dyDescent="0.25">
      <c r="A116" s="8" t="s">
        <v>231</v>
      </c>
      <c r="B116" s="8" t="s">
        <v>696</v>
      </c>
      <c r="C116" s="34" t="s">
        <v>789</v>
      </c>
      <c r="D116" s="34" t="s">
        <v>789</v>
      </c>
      <c r="E116" s="34" t="s">
        <v>806</v>
      </c>
      <c r="F116" s="8" t="s">
        <v>55</v>
      </c>
      <c r="G116" s="8" t="s">
        <v>56</v>
      </c>
      <c r="H116" s="8" t="s">
        <v>47</v>
      </c>
      <c r="I116" s="8" t="s">
        <v>464</v>
      </c>
      <c r="J116" s="8" t="s">
        <v>231</v>
      </c>
      <c r="K116" s="8" t="s">
        <v>696</v>
      </c>
      <c r="L116" s="8">
        <v>13210</v>
      </c>
      <c r="M116" s="8">
        <v>132</v>
      </c>
      <c r="N116" s="1" t="s">
        <v>48</v>
      </c>
      <c r="O116" s="8" t="s">
        <v>40</v>
      </c>
      <c r="P116" s="8" t="s">
        <v>40</v>
      </c>
      <c r="Q116" s="8" t="s">
        <v>40</v>
      </c>
      <c r="R116" s="8" t="s">
        <v>49</v>
      </c>
      <c r="S116" s="8" t="s">
        <v>51</v>
      </c>
      <c r="T116" s="8" t="s">
        <v>52</v>
      </c>
      <c r="U116" s="8" t="s">
        <v>73</v>
      </c>
      <c r="V116" s="8" t="s">
        <v>54</v>
      </c>
      <c r="W116" s="8" t="s">
        <v>429</v>
      </c>
      <c r="X116" s="8" t="s">
        <v>65</v>
      </c>
      <c r="Y116" s="8" t="s">
        <v>65</v>
      </c>
      <c r="Z116" s="8" t="s">
        <v>79</v>
      </c>
      <c r="AA116" s="8" t="s">
        <v>78</v>
      </c>
      <c r="AB116" s="8" t="s">
        <v>78</v>
      </c>
      <c r="AC116" s="8" t="s">
        <v>78</v>
      </c>
      <c r="AD116" s="8"/>
      <c r="AE116" s="8"/>
      <c r="AF116" s="8"/>
      <c r="AG116" s="9">
        <v>2481593.459999999</v>
      </c>
      <c r="AH116" s="9">
        <v>3452889.1399999992</v>
      </c>
      <c r="AI116" s="10">
        <v>0</v>
      </c>
      <c r="AJ116" s="15">
        <v>0</v>
      </c>
      <c r="AK116" s="9">
        <v>0</v>
      </c>
      <c r="AL116" s="9">
        <v>0</v>
      </c>
      <c r="AM116" s="9">
        <v>0</v>
      </c>
      <c r="AN116" s="9">
        <v>0</v>
      </c>
      <c r="AO116" s="8" t="s">
        <v>78</v>
      </c>
      <c r="AP116" s="11">
        <v>0</v>
      </c>
      <c r="AQ116" s="11">
        <v>0</v>
      </c>
      <c r="AR116" s="11">
        <v>0</v>
      </c>
      <c r="AS116" s="8" t="s">
        <v>78</v>
      </c>
      <c r="AT116" s="11">
        <v>0</v>
      </c>
      <c r="AU116" s="11">
        <v>0</v>
      </c>
      <c r="AV116" s="11">
        <v>0</v>
      </c>
      <c r="AW116" s="11">
        <v>3464157.54</v>
      </c>
      <c r="AX116" s="11">
        <v>0</v>
      </c>
      <c r="AY116" s="11">
        <v>11367.29</v>
      </c>
      <c r="AZ116" s="11">
        <v>0</v>
      </c>
      <c r="BA116" s="11">
        <f t="shared" ref="BA116:BA134" si="241">AY116+AZ116</f>
        <v>11367.29</v>
      </c>
      <c r="BB116" s="11">
        <v>0</v>
      </c>
      <c r="BC116" s="11">
        <v>0</v>
      </c>
      <c r="BD116" s="11">
        <f t="shared" ref="BD116:BD134" si="242">BB116+BC116</f>
        <v>0</v>
      </c>
      <c r="BE116" s="12">
        <v>0</v>
      </c>
      <c r="BF116" s="12">
        <v>0</v>
      </c>
      <c r="BG116" s="12">
        <v>0</v>
      </c>
      <c r="BH116" s="12">
        <v>0</v>
      </c>
      <c r="BI116" s="12">
        <v>0</v>
      </c>
      <c r="BJ116" s="12">
        <v>0</v>
      </c>
      <c r="BK116" s="12">
        <v>0</v>
      </c>
      <c r="BL116" s="12">
        <v>0</v>
      </c>
      <c r="BM116" s="12">
        <v>0</v>
      </c>
      <c r="BN116" s="12">
        <v>0</v>
      </c>
      <c r="BO116" s="12">
        <v>0</v>
      </c>
      <c r="BP116" s="12">
        <v>1</v>
      </c>
      <c r="BQ116" s="23">
        <f t="shared" ref="BQ116:BQ134" si="243">SUM(BE116:BP116)</f>
        <v>1</v>
      </c>
      <c r="BR116" s="23">
        <f t="shared" ref="BR116:BR134" si="244">SUM(BE116:BG116)</f>
        <v>0</v>
      </c>
      <c r="BS116" s="24">
        <f t="shared" ref="BS116:BS134" si="245">EW116*AN116</f>
        <v>0</v>
      </c>
      <c r="BT116" s="24">
        <f t="shared" ref="BT116:BT134" si="246">BR116*BX116</f>
        <v>0</v>
      </c>
      <c r="BU116" s="24">
        <f t="shared" ref="BU116:BU134" si="247">BR116*AV116</f>
        <v>0</v>
      </c>
      <c r="BV116" s="24">
        <v>0</v>
      </c>
      <c r="BW116" s="24">
        <v>0</v>
      </c>
      <c r="BX116" s="24">
        <v>0</v>
      </c>
      <c r="BY116" s="29">
        <v>0</v>
      </c>
      <c r="BZ116" s="29">
        <v>0</v>
      </c>
      <c r="CA116" s="30">
        <f t="shared" ref="CA116:CA134" si="248">BY116/305+BZ116</f>
        <v>0</v>
      </c>
      <c r="CB116" s="30">
        <f t="shared" ref="CB116:CB124" si="249">CA116-BX116</f>
        <v>0</v>
      </c>
      <c r="CC116" s="30">
        <f t="shared" ref="CC116:CC134" si="250">CA116-AN116</f>
        <v>0</v>
      </c>
      <c r="CD116" s="29"/>
      <c r="CE116" s="24"/>
      <c r="CF116" s="24"/>
      <c r="CG116" s="24"/>
      <c r="CH116" s="24"/>
      <c r="CI116" s="24"/>
      <c r="CJ116" s="24"/>
      <c r="CK116" s="24"/>
      <c r="CL116" s="24"/>
      <c r="CM116" s="24"/>
      <c r="CN116" s="24">
        <f t="shared" ref="CN116:CN134" si="251">AW116-CT116</f>
        <v>0</v>
      </c>
      <c r="CO116" s="24">
        <f t="shared" ref="CO116:CO134" si="252">AX116-CU116</f>
        <v>0</v>
      </c>
      <c r="CP116" s="24">
        <f t="shared" ref="CP116:CP134" si="253">AY116-CV116</f>
        <v>0</v>
      </c>
      <c r="CQ116" s="11">
        <v>3464157.54</v>
      </c>
      <c r="CR116" s="11">
        <v>0</v>
      </c>
      <c r="CS116" s="11">
        <v>11367.29</v>
      </c>
      <c r="CT116" s="11">
        <v>3464157.54</v>
      </c>
      <c r="CU116" s="11">
        <v>0</v>
      </c>
      <c r="CV116" s="11">
        <v>11367.29</v>
      </c>
      <c r="CW116" s="24"/>
      <c r="CX116" s="24"/>
      <c r="CY116" s="24"/>
      <c r="CZ116" s="24"/>
      <c r="DA116" s="24"/>
      <c r="DB116" s="24"/>
      <c r="DC116" s="24"/>
      <c r="DD116" s="24"/>
      <c r="DE116" s="24"/>
      <c r="DF116" s="24"/>
      <c r="DG116" s="24"/>
      <c r="DH116" s="24"/>
      <c r="DI116" s="24"/>
      <c r="DJ116" s="24"/>
      <c r="DK116" s="24"/>
      <c r="DL116" s="24"/>
      <c r="DM116" s="24"/>
      <c r="DN116" s="24"/>
      <c r="DO116" s="24"/>
      <c r="DP116" s="24"/>
      <c r="DQ116" s="24"/>
      <c r="DR116" s="24"/>
      <c r="DS116" s="24"/>
      <c r="DT116" s="24"/>
      <c r="DU116" s="24"/>
      <c r="DV116" s="24"/>
      <c r="DW116" s="24"/>
      <c r="DX116" s="24"/>
      <c r="DY116" s="24"/>
      <c r="DZ116" s="24"/>
      <c r="EA116" s="24">
        <v>0</v>
      </c>
      <c r="EB116" s="24">
        <v>0</v>
      </c>
      <c r="EC116" s="24"/>
      <c r="ED116" s="24"/>
      <c r="EE116" s="24"/>
      <c r="EF116" s="24">
        <f t="shared" ref="EF116:EF134" si="254">SUM(FK116:FM116)</f>
        <v>0</v>
      </c>
      <c r="EG116" s="24">
        <f t="shared" ref="EG116:EG134" si="255">IF($Q116="MCA1",AY116*2/3,IF($Q116="MCA2 - GU",AY116*2/3,IF($Q116="MCA2 - TNPL",AY116*2/3,AY116*0.3)))</f>
        <v>3410.1870000000004</v>
      </c>
      <c r="EH116" s="24">
        <f t="shared" ref="EH116:EH134" si="256">IFERROR(EM116*EA116,0)</f>
        <v>0</v>
      </c>
      <c r="EI116" s="24">
        <f t="shared" ref="EI116:EI134" si="257">IF($Q116="MCA1",CP116*2/3,IF($Q116="MCA2 - GU",CP116*2/3,IF($Q116="MCA2 - TNPL",CP116*2/3,CP116*0.3)))</f>
        <v>0</v>
      </c>
      <c r="EJ116" s="24">
        <f t="shared" ref="EJ116:EJ134" si="258">IF(Q116="MCA1",BT116*2/3,IF(Q116="MCA2 - GU",BT116*2/3,IF(Q116="MCA2 - TNPL",BT116*2/3,BT116*0.3)))</f>
        <v>0</v>
      </c>
      <c r="EK116" s="12">
        <v>0</v>
      </c>
      <c r="EL116" s="12">
        <v>0</v>
      </c>
      <c r="EM116" s="12">
        <v>0</v>
      </c>
      <c r="EN116" s="12">
        <v>0</v>
      </c>
      <c r="EO116" s="12">
        <v>0</v>
      </c>
      <c r="EP116" s="12">
        <v>0</v>
      </c>
      <c r="EQ116" s="12">
        <v>0</v>
      </c>
      <c r="ER116" s="12">
        <v>0</v>
      </c>
      <c r="ES116" s="12">
        <v>0</v>
      </c>
      <c r="ET116" s="12">
        <v>0</v>
      </c>
      <c r="EU116" s="12">
        <v>0</v>
      </c>
      <c r="EV116" s="12">
        <v>1</v>
      </c>
      <c r="EW116" s="12">
        <f t="shared" ref="EW116:EW134" si="259">SUM(EK116:EM116)</f>
        <v>0</v>
      </c>
      <c r="EX116" s="12">
        <f t="shared" ref="EX116:EX134" si="260">SUM(EK116:EV116)</f>
        <v>1</v>
      </c>
      <c r="EY116" s="11">
        <v>0</v>
      </c>
      <c r="EZ116" s="11">
        <v>0</v>
      </c>
      <c r="FA116" s="11">
        <v>0</v>
      </c>
      <c r="FB116" s="11">
        <v>0</v>
      </c>
      <c r="FC116" s="11">
        <v>0</v>
      </c>
      <c r="FD116" s="11">
        <v>0</v>
      </c>
      <c r="FE116" s="11">
        <v>0</v>
      </c>
      <c r="FF116" s="11">
        <v>0</v>
      </c>
      <c r="FG116" s="11">
        <v>0</v>
      </c>
      <c r="FH116" s="11">
        <v>0</v>
      </c>
      <c r="FI116" s="11">
        <v>0</v>
      </c>
      <c r="FJ116" s="11">
        <v>0</v>
      </c>
      <c r="FK116" s="13">
        <v>0</v>
      </c>
      <c r="FL116" s="13">
        <v>0</v>
      </c>
      <c r="FM116" s="13">
        <v>0</v>
      </c>
      <c r="FN116" s="13">
        <v>0</v>
      </c>
      <c r="FO116" s="13">
        <v>0</v>
      </c>
      <c r="FP116" s="13">
        <v>0</v>
      </c>
      <c r="FQ116" s="13">
        <v>0</v>
      </c>
      <c r="FR116" s="13">
        <v>0</v>
      </c>
      <c r="FS116" s="13">
        <v>0</v>
      </c>
      <c r="FT116" s="13">
        <v>0</v>
      </c>
      <c r="FU116" s="13">
        <v>0</v>
      </c>
      <c r="FV116" s="13">
        <v>0</v>
      </c>
    </row>
    <row r="117" spans="1:178" ht="15" customHeight="1" x14ac:dyDescent="0.25">
      <c r="A117" s="8" t="s">
        <v>313</v>
      </c>
      <c r="B117" s="8" t="s">
        <v>697</v>
      </c>
      <c r="C117" s="34" t="s">
        <v>789</v>
      </c>
      <c r="D117" s="34" t="s">
        <v>789</v>
      </c>
      <c r="E117" s="34" t="s">
        <v>791</v>
      </c>
      <c r="F117" s="8" t="s">
        <v>55</v>
      </c>
      <c r="G117" s="8" t="s">
        <v>56</v>
      </c>
      <c r="H117" s="8" t="s">
        <v>47</v>
      </c>
      <c r="I117" s="8" t="s">
        <v>464</v>
      </c>
      <c r="J117" s="8" t="s">
        <v>309</v>
      </c>
      <c r="K117" s="8" t="s">
        <v>420</v>
      </c>
      <c r="L117" s="8">
        <v>13210</v>
      </c>
      <c r="M117" s="8">
        <v>132</v>
      </c>
      <c r="N117" s="1" t="s">
        <v>48</v>
      </c>
      <c r="O117" s="8" t="s">
        <v>40</v>
      </c>
      <c r="P117" s="8" t="s">
        <v>40</v>
      </c>
      <c r="Q117" s="8" t="s">
        <v>40</v>
      </c>
      <c r="R117" s="8" t="s">
        <v>49</v>
      </c>
      <c r="S117" s="8" t="s">
        <v>51</v>
      </c>
      <c r="T117" s="8" t="s">
        <v>52</v>
      </c>
      <c r="U117" s="8" t="s">
        <v>73</v>
      </c>
      <c r="V117" s="8" t="s">
        <v>54</v>
      </c>
      <c r="W117" s="8" t="s">
        <v>90</v>
      </c>
      <c r="X117" s="8" t="s">
        <v>65</v>
      </c>
      <c r="Y117" s="8" t="s">
        <v>65</v>
      </c>
      <c r="Z117" s="8" t="s">
        <v>79</v>
      </c>
      <c r="AA117" s="8" t="s">
        <v>78</v>
      </c>
      <c r="AB117" s="8" t="s">
        <v>78</v>
      </c>
      <c r="AC117" s="8" t="s">
        <v>78</v>
      </c>
      <c r="AD117" s="8"/>
      <c r="AE117" s="8"/>
      <c r="AF117" s="8"/>
      <c r="AG117" s="9">
        <v>0</v>
      </c>
      <c r="AH117" s="9">
        <v>932603.99999999977</v>
      </c>
      <c r="AI117" s="10">
        <v>0</v>
      </c>
      <c r="AJ117" s="15">
        <v>0</v>
      </c>
      <c r="AK117" s="9">
        <v>0</v>
      </c>
      <c r="AL117" s="9">
        <v>0</v>
      </c>
      <c r="AM117" s="9">
        <v>0</v>
      </c>
      <c r="AN117" s="9">
        <v>0</v>
      </c>
      <c r="AO117" s="8" t="s">
        <v>78</v>
      </c>
      <c r="AP117" s="11">
        <v>0</v>
      </c>
      <c r="AQ117" s="11">
        <v>0</v>
      </c>
      <c r="AR117" s="11">
        <v>0</v>
      </c>
      <c r="AS117" s="8" t="s">
        <v>78</v>
      </c>
      <c r="AT117" s="11">
        <v>0</v>
      </c>
      <c r="AU117" s="11">
        <v>0</v>
      </c>
      <c r="AV117" s="11">
        <v>0</v>
      </c>
      <c r="AW117" s="11">
        <v>-0.01</v>
      </c>
      <c r="AX117" s="11">
        <v>0</v>
      </c>
      <c r="AY117" s="11">
        <v>-3199.1400000000003</v>
      </c>
      <c r="AZ117" s="11">
        <v>6939.34</v>
      </c>
      <c r="BA117" s="11">
        <f t="shared" si="241"/>
        <v>3740.2</v>
      </c>
      <c r="BB117" s="11">
        <v>0</v>
      </c>
      <c r="BC117" s="11">
        <v>0</v>
      </c>
      <c r="BD117" s="11">
        <f t="shared" si="242"/>
        <v>0</v>
      </c>
      <c r="BE117" s="12">
        <v>0</v>
      </c>
      <c r="BF117" s="12">
        <v>0</v>
      </c>
      <c r="BG117" s="12">
        <v>0</v>
      </c>
      <c r="BH117" s="12">
        <v>0</v>
      </c>
      <c r="BI117" s="12">
        <v>0</v>
      </c>
      <c r="BJ117" s="12">
        <v>0</v>
      </c>
      <c r="BK117" s="12">
        <v>0</v>
      </c>
      <c r="BL117" s="12">
        <v>0</v>
      </c>
      <c r="BM117" s="12">
        <v>0</v>
      </c>
      <c r="BN117" s="12">
        <v>0</v>
      </c>
      <c r="BO117" s="12">
        <v>0</v>
      </c>
      <c r="BP117" s="12">
        <v>1</v>
      </c>
      <c r="BQ117" s="23">
        <f t="shared" si="243"/>
        <v>1</v>
      </c>
      <c r="BR117" s="23">
        <f t="shared" si="244"/>
        <v>0</v>
      </c>
      <c r="BS117" s="24">
        <f t="shared" si="245"/>
        <v>0</v>
      </c>
      <c r="BT117" s="24">
        <f t="shared" si="246"/>
        <v>0</v>
      </c>
      <c r="BU117" s="24">
        <f t="shared" si="247"/>
        <v>0</v>
      </c>
      <c r="BV117" s="24">
        <v>0</v>
      </c>
      <c r="BW117" s="24">
        <v>0</v>
      </c>
      <c r="BX117" s="24">
        <v>0</v>
      </c>
      <c r="BY117" s="29">
        <v>0</v>
      </c>
      <c r="BZ117" s="29">
        <v>0</v>
      </c>
      <c r="CA117" s="30">
        <f t="shared" si="248"/>
        <v>0</v>
      </c>
      <c r="CB117" s="30">
        <f t="shared" si="249"/>
        <v>0</v>
      </c>
      <c r="CC117" s="30">
        <f t="shared" si="250"/>
        <v>0</v>
      </c>
      <c r="CD117" s="29"/>
      <c r="CE117" s="24"/>
      <c r="CF117" s="24"/>
      <c r="CG117" s="24"/>
      <c r="CH117" s="24"/>
      <c r="CI117" s="24"/>
      <c r="CJ117" s="24"/>
      <c r="CK117" s="24"/>
      <c r="CL117" s="24"/>
      <c r="CM117" s="24"/>
      <c r="CN117" s="24">
        <f t="shared" si="251"/>
        <v>-0.01</v>
      </c>
      <c r="CO117" s="24">
        <f t="shared" si="252"/>
        <v>0</v>
      </c>
      <c r="CP117" s="24">
        <f t="shared" si="253"/>
        <v>-3233.53</v>
      </c>
      <c r="CQ117" s="11">
        <v>0</v>
      </c>
      <c r="CR117" s="11">
        <v>0</v>
      </c>
      <c r="CS117" s="11">
        <v>34.39</v>
      </c>
      <c r="CT117" s="11">
        <v>0</v>
      </c>
      <c r="CU117" s="11">
        <v>0</v>
      </c>
      <c r="CV117" s="11">
        <v>34.39</v>
      </c>
      <c r="CW117" s="24"/>
      <c r="CX117" s="24"/>
      <c r="CY117" s="24"/>
      <c r="CZ117" s="24"/>
      <c r="DA117" s="24"/>
      <c r="DB117" s="24"/>
      <c r="DC117" s="24"/>
      <c r="DD117" s="24"/>
      <c r="DE117" s="24"/>
      <c r="DF117" s="24"/>
      <c r="DG117" s="24"/>
      <c r="DH117" s="24"/>
      <c r="DI117" s="24"/>
      <c r="DJ117" s="24"/>
      <c r="DK117" s="24"/>
      <c r="DL117" s="24"/>
      <c r="DM117" s="24"/>
      <c r="DN117" s="24"/>
      <c r="DO117" s="24"/>
      <c r="DP117" s="24"/>
      <c r="DQ117" s="24"/>
      <c r="DR117" s="24"/>
      <c r="DS117" s="24"/>
      <c r="DT117" s="24"/>
      <c r="DU117" s="24"/>
      <c r="DV117" s="24"/>
      <c r="DW117" s="24"/>
      <c r="DX117" s="24"/>
      <c r="DY117" s="24"/>
      <c r="DZ117" s="24"/>
      <c r="EA117" s="24">
        <v>0</v>
      </c>
      <c r="EB117" s="24">
        <v>0</v>
      </c>
      <c r="EC117" s="24"/>
      <c r="ED117" s="24"/>
      <c r="EE117" s="24"/>
      <c r="EF117" s="24">
        <f t="shared" si="254"/>
        <v>0</v>
      </c>
      <c r="EG117" s="24">
        <f t="shared" si="255"/>
        <v>-959.74200000000008</v>
      </c>
      <c r="EH117" s="24">
        <f t="shared" si="256"/>
        <v>0</v>
      </c>
      <c r="EI117" s="24">
        <f t="shared" si="257"/>
        <v>-970.05899999999997</v>
      </c>
      <c r="EJ117" s="24">
        <f t="shared" si="258"/>
        <v>0</v>
      </c>
      <c r="EK117" s="12">
        <v>0</v>
      </c>
      <c r="EL117" s="12">
        <v>0</v>
      </c>
      <c r="EM117" s="12">
        <v>0</v>
      </c>
      <c r="EN117" s="12">
        <v>0</v>
      </c>
      <c r="EO117" s="12">
        <v>0</v>
      </c>
      <c r="EP117" s="12">
        <v>0</v>
      </c>
      <c r="EQ117" s="12">
        <v>0</v>
      </c>
      <c r="ER117" s="12">
        <v>0</v>
      </c>
      <c r="ES117" s="12">
        <v>0</v>
      </c>
      <c r="ET117" s="12">
        <v>0</v>
      </c>
      <c r="EU117" s="12">
        <v>0</v>
      </c>
      <c r="EV117" s="12">
        <v>1</v>
      </c>
      <c r="EW117" s="12">
        <f t="shared" si="259"/>
        <v>0</v>
      </c>
      <c r="EX117" s="12">
        <f t="shared" si="260"/>
        <v>1</v>
      </c>
      <c r="EY117" s="11">
        <v>0</v>
      </c>
      <c r="EZ117" s="11">
        <v>0</v>
      </c>
      <c r="FA117" s="11">
        <v>0</v>
      </c>
      <c r="FB117" s="11">
        <v>0</v>
      </c>
      <c r="FC117" s="11">
        <v>0</v>
      </c>
      <c r="FD117" s="11">
        <v>0</v>
      </c>
      <c r="FE117" s="11">
        <v>0</v>
      </c>
      <c r="FF117" s="11">
        <v>0</v>
      </c>
      <c r="FG117" s="11">
        <v>0</v>
      </c>
      <c r="FH117" s="11">
        <v>0</v>
      </c>
      <c r="FI117" s="11">
        <v>0</v>
      </c>
      <c r="FJ117" s="11">
        <v>0</v>
      </c>
      <c r="FK117" s="13">
        <v>0</v>
      </c>
      <c r="FL117" s="13">
        <v>0</v>
      </c>
      <c r="FM117" s="13">
        <v>0</v>
      </c>
      <c r="FN117" s="13">
        <v>0</v>
      </c>
      <c r="FO117" s="13">
        <v>0</v>
      </c>
      <c r="FP117" s="13">
        <v>0</v>
      </c>
      <c r="FQ117" s="13">
        <v>0</v>
      </c>
      <c r="FR117" s="13">
        <v>0</v>
      </c>
      <c r="FS117" s="13">
        <v>0</v>
      </c>
      <c r="FT117" s="13">
        <v>0</v>
      </c>
      <c r="FU117" s="13">
        <v>0</v>
      </c>
      <c r="FV117" s="13">
        <v>0</v>
      </c>
    </row>
    <row r="118" spans="1:178" ht="15" customHeight="1" x14ac:dyDescent="0.25">
      <c r="A118" s="8" t="s">
        <v>287</v>
      </c>
      <c r="B118" s="8" t="s">
        <v>698</v>
      </c>
      <c r="C118" s="34" t="s">
        <v>789</v>
      </c>
      <c r="D118" s="34" t="s">
        <v>789</v>
      </c>
      <c r="E118" s="34" t="s">
        <v>795</v>
      </c>
      <c r="F118" s="8" t="s">
        <v>55</v>
      </c>
      <c r="G118" s="8" t="s">
        <v>56</v>
      </c>
      <c r="H118" s="8" t="s">
        <v>47</v>
      </c>
      <c r="I118" s="8" t="s">
        <v>464</v>
      </c>
      <c r="J118" s="8" t="s">
        <v>287</v>
      </c>
      <c r="K118" s="8" t="s">
        <v>422</v>
      </c>
      <c r="L118" s="8">
        <v>13210</v>
      </c>
      <c r="M118" s="8">
        <v>132</v>
      </c>
      <c r="N118" s="1" t="s">
        <v>48</v>
      </c>
      <c r="O118" s="8" t="s">
        <v>40</v>
      </c>
      <c r="P118" s="8" t="s">
        <v>40</v>
      </c>
      <c r="Q118" s="8" t="s">
        <v>40</v>
      </c>
      <c r="R118" s="8" t="s">
        <v>49</v>
      </c>
      <c r="S118" s="8" t="s">
        <v>51</v>
      </c>
      <c r="T118" s="8" t="s">
        <v>52</v>
      </c>
      <c r="U118" s="8" t="s">
        <v>73</v>
      </c>
      <c r="V118" s="8" t="s">
        <v>54</v>
      </c>
      <c r="W118" s="8" t="s">
        <v>115</v>
      </c>
      <c r="X118" s="8" t="s">
        <v>65</v>
      </c>
      <c r="Y118" s="8" t="s">
        <v>65</v>
      </c>
      <c r="Z118" s="8" t="s">
        <v>79</v>
      </c>
      <c r="AA118" s="8" t="s">
        <v>78</v>
      </c>
      <c r="AB118" s="8" t="s">
        <v>78</v>
      </c>
      <c r="AC118" s="8" t="s">
        <v>78</v>
      </c>
      <c r="AD118" s="8"/>
      <c r="AE118" s="8"/>
      <c r="AF118" s="8"/>
      <c r="AG118" s="9">
        <v>0</v>
      </c>
      <c r="AH118" s="9">
        <v>4198137.8399999989</v>
      </c>
      <c r="AI118" s="10">
        <v>0</v>
      </c>
      <c r="AJ118" s="15">
        <v>0</v>
      </c>
      <c r="AK118" s="9">
        <v>0</v>
      </c>
      <c r="AL118" s="9">
        <v>0</v>
      </c>
      <c r="AM118" s="9">
        <v>0</v>
      </c>
      <c r="AN118" s="9">
        <v>0</v>
      </c>
      <c r="AO118" s="8" t="s">
        <v>78</v>
      </c>
      <c r="AP118" s="11">
        <v>0</v>
      </c>
      <c r="AQ118" s="11">
        <v>0</v>
      </c>
      <c r="AR118" s="11">
        <v>0</v>
      </c>
      <c r="AS118" s="8" t="s">
        <v>78</v>
      </c>
      <c r="AT118" s="11">
        <v>0</v>
      </c>
      <c r="AU118" s="11">
        <v>0</v>
      </c>
      <c r="AV118" s="11">
        <v>0</v>
      </c>
      <c r="AW118" s="11">
        <v>28877538.429999996</v>
      </c>
      <c r="AX118" s="11">
        <v>34290.89999999998</v>
      </c>
      <c r="AY118" s="11">
        <v>125914.63</v>
      </c>
      <c r="AZ118" s="11">
        <v>0</v>
      </c>
      <c r="BA118" s="11">
        <f t="shared" si="241"/>
        <v>125914.63</v>
      </c>
      <c r="BB118" s="11">
        <v>0</v>
      </c>
      <c r="BC118" s="11">
        <v>0</v>
      </c>
      <c r="BD118" s="11">
        <f t="shared" si="242"/>
        <v>0</v>
      </c>
      <c r="BE118" s="12">
        <v>0</v>
      </c>
      <c r="BF118" s="12">
        <v>0</v>
      </c>
      <c r="BG118" s="12">
        <v>0</v>
      </c>
      <c r="BH118" s="12">
        <v>0</v>
      </c>
      <c r="BI118" s="12">
        <v>0</v>
      </c>
      <c r="BJ118" s="12">
        <v>0</v>
      </c>
      <c r="BK118" s="12">
        <v>0</v>
      </c>
      <c r="BL118" s="12">
        <v>0</v>
      </c>
      <c r="BM118" s="12">
        <v>0</v>
      </c>
      <c r="BN118" s="12">
        <v>0</v>
      </c>
      <c r="BO118" s="12">
        <v>0</v>
      </c>
      <c r="BP118" s="12">
        <v>1</v>
      </c>
      <c r="BQ118" s="23">
        <f t="shared" si="243"/>
        <v>1</v>
      </c>
      <c r="BR118" s="23">
        <f t="shared" si="244"/>
        <v>0</v>
      </c>
      <c r="BS118" s="24">
        <f t="shared" si="245"/>
        <v>0</v>
      </c>
      <c r="BT118" s="24">
        <f t="shared" si="246"/>
        <v>0</v>
      </c>
      <c r="BU118" s="24">
        <f t="shared" si="247"/>
        <v>0</v>
      </c>
      <c r="BV118" s="24">
        <v>0</v>
      </c>
      <c r="BW118" s="24">
        <v>0</v>
      </c>
      <c r="BX118" s="24">
        <v>0</v>
      </c>
      <c r="BY118" s="29">
        <v>0</v>
      </c>
      <c r="BZ118" s="29">
        <v>0</v>
      </c>
      <c r="CA118" s="30">
        <f t="shared" si="248"/>
        <v>0</v>
      </c>
      <c r="CB118" s="30">
        <f t="shared" si="249"/>
        <v>0</v>
      </c>
      <c r="CC118" s="30">
        <f t="shared" si="250"/>
        <v>0</v>
      </c>
      <c r="CD118" s="29"/>
      <c r="CE118" s="24"/>
      <c r="CF118" s="24"/>
      <c r="CG118" s="24"/>
      <c r="CH118" s="24"/>
      <c r="CI118" s="24"/>
      <c r="CJ118" s="24"/>
      <c r="CK118" s="24"/>
      <c r="CL118" s="24"/>
      <c r="CM118" s="24"/>
      <c r="CN118" s="24">
        <f t="shared" si="251"/>
        <v>342048.49999999627</v>
      </c>
      <c r="CO118" s="24">
        <f t="shared" si="252"/>
        <v>-2.0000000018626451E-2</v>
      </c>
      <c r="CP118" s="24">
        <f t="shared" si="253"/>
        <v>-1566.8800000000047</v>
      </c>
      <c r="CQ118" s="11">
        <v>27775913.379999999</v>
      </c>
      <c r="CR118" s="11">
        <v>34290.92</v>
      </c>
      <c r="CS118" s="11">
        <v>127632.66</v>
      </c>
      <c r="CT118" s="11">
        <v>28535489.93</v>
      </c>
      <c r="CU118" s="11">
        <v>34290.92</v>
      </c>
      <c r="CV118" s="11">
        <v>127481.51000000001</v>
      </c>
      <c r="CW118" s="24"/>
      <c r="CX118" s="24"/>
      <c r="CY118" s="24"/>
      <c r="CZ118" s="24"/>
      <c r="DA118" s="24"/>
      <c r="DB118" s="24"/>
      <c r="DC118" s="24"/>
      <c r="DD118" s="24"/>
      <c r="DE118" s="24"/>
      <c r="DF118" s="24"/>
      <c r="DG118" s="24"/>
      <c r="DH118" s="24"/>
      <c r="DI118" s="24"/>
      <c r="DJ118" s="24"/>
      <c r="DK118" s="24"/>
      <c r="DL118" s="24"/>
      <c r="DM118" s="24"/>
      <c r="DN118" s="24"/>
      <c r="DO118" s="24"/>
      <c r="DP118" s="24"/>
      <c r="DQ118" s="24"/>
      <c r="DR118" s="24"/>
      <c r="DS118" s="24"/>
      <c r="DT118" s="24"/>
      <c r="DU118" s="24"/>
      <c r="DV118" s="24"/>
      <c r="DW118" s="24"/>
      <c r="DX118" s="24"/>
      <c r="DY118" s="24"/>
      <c r="DZ118" s="24"/>
      <c r="EA118" s="24">
        <v>0</v>
      </c>
      <c r="EB118" s="24">
        <v>0</v>
      </c>
      <c r="EC118" s="24"/>
      <c r="ED118" s="24"/>
      <c r="EE118" s="24"/>
      <c r="EF118" s="24">
        <f t="shared" si="254"/>
        <v>0</v>
      </c>
      <c r="EG118" s="24">
        <f t="shared" si="255"/>
        <v>37774.389000000003</v>
      </c>
      <c r="EH118" s="24">
        <f t="shared" si="256"/>
        <v>0</v>
      </c>
      <c r="EI118" s="24">
        <f t="shared" si="257"/>
        <v>-470.06400000000139</v>
      </c>
      <c r="EJ118" s="24">
        <f t="shared" si="258"/>
        <v>0</v>
      </c>
      <c r="EK118" s="12">
        <v>0</v>
      </c>
      <c r="EL118" s="12">
        <v>0</v>
      </c>
      <c r="EM118" s="12">
        <v>0</v>
      </c>
      <c r="EN118" s="12">
        <v>0</v>
      </c>
      <c r="EO118" s="12">
        <v>0</v>
      </c>
      <c r="EP118" s="12">
        <v>0</v>
      </c>
      <c r="EQ118" s="12">
        <v>0</v>
      </c>
      <c r="ER118" s="12">
        <v>0</v>
      </c>
      <c r="ES118" s="12">
        <v>0</v>
      </c>
      <c r="ET118" s="12">
        <v>0</v>
      </c>
      <c r="EU118" s="12">
        <v>0</v>
      </c>
      <c r="EV118" s="12">
        <v>1</v>
      </c>
      <c r="EW118" s="12">
        <f t="shared" si="259"/>
        <v>0</v>
      </c>
      <c r="EX118" s="12">
        <f t="shared" si="260"/>
        <v>1</v>
      </c>
      <c r="EY118" s="11">
        <v>0</v>
      </c>
      <c r="EZ118" s="11">
        <v>0</v>
      </c>
      <c r="FA118" s="11">
        <v>0</v>
      </c>
      <c r="FB118" s="11">
        <v>0</v>
      </c>
      <c r="FC118" s="11">
        <v>0</v>
      </c>
      <c r="FD118" s="11">
        <v>0</v>
      </c>
      <c r="FE118" s="11">
        <v>0</v>
      </c>
      <c r="FF118" s="11">
        <v>0</v>
      </c>
      <c r="FG118" s="11">
        <v>0</v>
      </c>
      <c r="FH118" s="11">
        <v>0</v>
      </c>
      <c r="FI118" s="11">
        <v>0</v>
      </c>
      <c r="FJ118" s="11">
        <v>0</v>
      </c>
      <c r="FK118" s="13">
        <v>0</v>
      </c>
      <c r="FL118" s="13">
        <v>0</v>
      </c>
      <c r="FM118" s="13">
        <v>0</v>
      </c>
      <c r="FN118" s="13">
        <v>0</v>
      </c>
      <c r="FO118" s="13">
        <v>0</v>
      </c>
      <c r="FP118" s="13">
        <v>0</v>
      </c>
      <c r="FQ118" s="13">
        <v>0</v>
      </c>
      <c r="FR118" s="13">
        <v>0</v>
      </c>
      <c r="FS118" s="13">
        <v>0</v>
      </c>
      <c r="FT118" s="13">
        <v>0</v>
      </c>
      <c r="FU118" s="13">
        <v>0</v>
      </c>
      <c r="FV118" s="13">
        <v>0</v>
      </c>
    </row>
    <row r="119" spans="1:178" ht="15" customHeight="1" x14ac:dyDescent="0.25">
      <c r="A119" s="8" t="s">
        <v>131</v>
      </c>
      <c r="B119" s="8" t="s">
        <v>132</v>
      </c>
      <c r="C119" s="34" t="s">
        <v>789</v>
      </c>
      <c r="D119" s="34" t="s">
        <v>789</v>
      </c>
      <c r="E119" s="34" t="s">
        <v>799</v>
      </c>
      <c r="F119" s="8" t="s">
        <v>55</v>
      </c>
      <c r="G119" s="8" t="s">
        <v>56</v>
      </c>
      <c r="H119" s="8" t="s">
        <v>47</v>
      </c>
      <c r="I119" s="8" t="s">
        <v>464</v>
      </c>
      <c r="J119" s="8" t="s">
        <v>265</v>
      </c>
      <c r="K119" s="8" t="s">
        <v>410</v>
      </c>
      <c r="L119" s="8">
        <v>13210</v>
      </c>
      <c r="M119" s="8">
        <v>132</v>
      </c>
      <c r="N119" s="1" t="s">
        <v>48</v>
      </c>
      <c r="O119" s="8" t="s">
        <v>40</v>
      </c>
      <c r="P119" s="8" t="s">
        <v>40</v>
      </c>
      <c r="Q119" s="8" t="s">
        <v>40</v>
      </c>
      <c r="R119" s="8" t="s">
        <v>49</v>
      </c>
      <c r="S119" s="8" t="s">
        <v>51</v>
      </c>
      <c r="T119" s="8" t="s">
        <v>52</v>
      </c>
      <c r="U119" s="8" t="s">
        <v>73</v>
      </c>
      <c r="V119" s="8" t="s">
        <v>54</v>
      </c>
      <c r="W119" s="8" t="s">
        <v>195</v>
      </c>
      <c r="X119" s="8" t="s">
        <v>65</v>
      </c>
      <c r="Y119" s="8" t="s">
        <v>65</v>
      </c>
      <c r="Z119" s="8" t="s">
        <v>79</v>
      </c>
      <c r="AA119" s="8" t="s">
        <v>78</v>
      </c>
      <c r="AB119" s="8" t="s">
        <v>78</v>
      </c>
      <c r="AC119" s="8" t="s">
        <v>78</v>
      </c>
      <c r="AD119" s="8"/>
      <c r="AE119" s="8"/>
      <c r="AF119" s="8"/>
      <c r="AG119" s="9">
        <v>17.249999999999986</v>
      </c>
      <c r="AH119" s="9">
        <v>0</v>
      </c>
      <c r="AI119" s="10">
        <v>0</v>
      </c>
      <c r="AJ119" s="15">
        <v>0</v>
      </c>
      <c r="AK119" s="9">
        <v>0</v>
      </c>
      <c r="AL119" s="9">
        <v>0</v>
      </c>
      <c r="AM119" s="9">
        <v>0</v>
      </c>
      <c r="AN119" s="9">
        <v>0</v>
      </c>
      <c r="AO119" s="8" t="s">
        <v>78</v>
      </c>
      <c r="AP119" s="11">
        <v>0</v>
      </c>
      <c r="AQ119" s="11">
        <v>0</v>
      </c>
      <c r="AR119" s="11">
        <v>0</v>
      </c>
      <c r="AS119" s="8" t="s">
        <v>78</v>
      </c>
      <c r="AT119" s="11">
        <v>0</v>
      </c>
      <c r="AU119" s="11">
        <v>0</v>
      </c>
      <c r="AV119" s="11">
        <v>0</v>
      </c>
      <c r="AW119" s="11">
        <v>0</v>
      </c>
      <c r="AX119" s="11">
        <v>0</v>
      </c>
      <c r="AY119" s="11">
        <v>0</v>
      </c>
      <c r="AZ119" s="11">
        <v>0</v>
      </c>
      <c r="BA119" s="11">
        <f t="shared" si="241"/>
        <v>0</v>
      </c>
      <c r="BB119" s="11">
        <v>0</v>
      </c>
      <c r="BC119" s="11">
        <v>0</v>
      </c>
      <c r="BD119" s="11">
        <f t="shared" si="242"/>
        <v>0</v>
      </c>
      <c r="BE119" s="12">
        <v>0</v>
      </c>
      <c r="BF119" s="12">
        <v>0</v>
      </c>
      <c r="BG119" s="12">
        <v>0</v>
      </c>
      <c r="BH119" s="12">
        <v>0</v>
      </c>
      <c r="BI119" s="12">
        <v>0</v>
      </c>
      <c r="BJ119" s="12">
        <v>0</v>
      </c>
      <c r="BK119" s="12">
        <v>0</v>
      </c>
      <c r="BL119" s="12">
        <v>0</v>
      </c>
      <c r="BM119" s="12">
        <v>0</v>
      </c>
      <c r="BN119" s="12">
        <v>0</v>
      </c>
      <c r="BO119" s="12">
        <v>0</v>
      </c>
      <c r="BP119" s="12">
        <v>1</v>
      </c>
      <c r="BQ119" s="23">
        <f t="shared" si="243"/>
        <v>1</v>
      </c>
      <c r="BR119" s="23">
        <f t="shared" si="244"/>
        <v>0</v>
      </c>
      <c r="BS119" s="24">
        <f t="shared" si="245"/>
        <v>0</v>
      </c>
      <c r="BT119" s="24">
        <f t="shared" si="246"/>
        <v>0</v>
      </c>
      <c r="BU119" s="24">
        <f t="shared" si="247"/>
        <v>0</v>
      </c>
      <c r="BV119" s="24">
        <v>0</v>
      </c>
      <c r="BW119" s="24">
        <v>0</v>
      </c>
      <c r="BX119" s="24">
        <v>0</v>
      </c>
      <c r="BY119" s="29">
        <v>0</v>
      </c>
      <c r="BZ119" s="29">
        <v>0</v>
      </c>
      <c r="CA119" s="30">
        <f t="shared" si="248"/>
        <v>0</v>
      </c>
      <c r="CB119" s="30">
        <f t="shared" si="249"/>
        <v>0</v>
      </c>
      <c r="CC119" s="30">
        <f t="shared" si="250"/>
        <v>0</v>
      </c>
      <c r="CD119" s="29"/>
      <c r="CE119" s="24"/>
      <c r="CF119" s="24"/>
      <c r="CG119" s="24"/>
      <c r="CH119" s="24"/>
      <c r="CI119" s="24"/>
      <c r="CJ119" s="24"/>
      <c r="CK119" s="24"/>
      <c r="CL119" s="24"/>
      <c r="CM119" s="24"/>
      <c r="CN119" s="24">
        <f t="shared" si="251"/>
        <v>0</v>
      </c>
      <c r="CO119" s="24">
        <f t="shared" si="252"/>
        <v>0</v>
      </c>
      <c r="CP119" s="24">
        <f t="shared" si="253"/>
        <v>0</v>
      </c>
      <c r="CQ119" s="11">
        <v>0</v>
      </c>
      <c r="CR119" s="11">
        <v>0</v>
      </c>
      <c r="CS119" s="11">
        <v>0</v>
      </c>
      <c r="CT119" s="11">
        <v>0</v>
      </c>
      <c r="CU119" s="11">
        <v>0</v>
      </c>
      <c r="CV119" s="11">
        <v>0</v>
      </c>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v>0</v>
      </c>
      <c r="EB119" s="24">
        <v>0</v>
      </c>
      <c r="EC119" s="24"/>
      <c r="ED119" s="24"/>
      <c r="EE119" s="24"/>
      <c r="EF119" s="24">
        <f t="shared" si="254"/>
        <v>0</v>
      </c>
      <c r="EG119" s="24">
        <f t="shared" si="255"/>
        <v>0</v>
      </c>
      <c r="EH119" s="24">
        <f t="shared" si="256"/>
        <v>0</v>
      </c>
      <c r="EI119" s="24">
        <f t="shared" si="257"/>
        <v>0</v>
      </c>
      <c r="EJ119" s="24">
        <f t="shared" si="258"/>
        <v>0</v>
      </c>
      <c r="EK119" s="12">
        <v>0</v>
      </c>
      <c r="EL119" s="12">
        <v>0</v>
      </c>
      <c r="EM119" s="12">
        <v>0</v>
      </c>
      <c r="EN119" s="12">
        <v>0</v>
      </c>
      <c r="EO119" s="12">
        <v>0</v>
      </c>
      <c r="EP119" s="12">
        <v>0</v>
      </c>
      <c r="EQ119" s="12">
        <v>0</v>
      </c>
      <c r="ER119" s="12">
        <v>0</v>
      </c>
      <c r="ES119" s="12">
        <v>0</v>
      </c>
      <c r="ET119" s="12">
        <v>0</v>
      </c>
      <c r="EU119" s="12">
        <v>0</v>
      </c>
      <c r="EV119" s="12">
        <v>1</v>
      </c>
      <c r="EW119" s="12">
        <f t="shared" si="259"/>
        <v>0</v>
      </c>
      <c r="EX119" s="12">
        <f t="shared" si="260"/>
        <v>1</v>
      </c>
      <c r="EY119" s="11">
        <v>0</v>
      </c>
      <c r="EZ119" s="11">
        <v>0</v>
      </c>
      <c r="FA119" s="11">
        <v>0</v>
      </c>
      <c r="FB119" s="11">
        <v>0</v>
      </c>
      <c r="FC119" s="11">
        <v>0</v>
      </c>
      <c r="FD119" s="11">
        <v>0</v>
      </c>
      <c r="FE119" s="11">
        <v>0</v>
      </c>
      <c r="FF119" s="11">
        <v>0</v>
      </c>
      <c r="FG119" s="11">
        <v>0</v>
      </c>
      <c r="FH119" s="11">
        <v>0</v>
      </c>
      <c r="FI119" s="11">
        <v>0</v>
      </c>
      <c r="FJ119" s="11">
        <v>0</v>
      </c>
      <c r="FK119" s="13">
        <v>0</v>
      </c>
      <c r="FL119" s="13">
        <v>0</v>
      </c>
      <c r="FM119" s="13">
        <v>0</v>
      </c>
      <c r="FN119" s="13">
        <v>0</v>
      </c>
      <c r="FO119" s="13">
        <v>0</v>
      </c>
      <c r="FP119" s="13">
        <v>0</v>
      </c>
      <c r="FQ119" s="13">
        <v>0</v>
      </c>
      <c r="FR119" s="13">
        <v>0</v>
      </c>
      <c r="FS119" s="13">
        <v>0</v>
      </c>
      <c r="FT119" s="13">
        <v>0</v>
      </c>
      <c r="FU119" s="13">
        <v>0</v>
      </c>
      <c r="FV119" s="13">
        <v>0</v>
      </c>
    </row>
    <row r="120" spans="1:178" ht="15" customHeight="1" x14ac:dyDescent="0.25">
      <c r="A120" s="8" t="s">
        <v>133</v>
      </c>
      <c r="B120" s="8" t="s">
        <v>134</v>
      </c>
      <c r="C120" s="34" t="s">
        <v>789</v>
      </c>
      <c r="D120" s="34" t="s">
        <v>789</v>
      </c>
      <c r="E120" s="34" t="s">
        <v>799</v>
      </c>
      <c r="F120" s="8" t="s">
        <v>55</v>
      </c>
      <c r="G120" s="8" t="s">
        <v>56</v>
      </c>
      <c r="H120" s="8" t="s">
        <v>47</v>
      </c>
      <c r="I120" s="8" t="s">
        <v>464</v>
      </c>
      <c r="J120" s="8" t="s">
        <v>265</v>
      </c>
      <c r="K120" s="8" t="s">
        <v>410</v>
      </c>
      <c r="L120" s="8">
        <v>13210</v>
      </c>
      <c r="M120" s="8">
        <v>132</v>
      </c>
      <c r="N120" s="1" t="s">
        <v>48</v>
      </c>
      <c r="O120" s="8" t="s">
        <v>40</v>
      </c>
      <c r="P120" s="8" t="s">
        <v>40</v>
      </c>
      <c r="Q120" s="8" t="s">
        <v>40</v>
      </c>
      <c r="R120" s="8" t="s">
        <v>49</v>
      </c>
      <c r="S120" s="8" t="s">
        <v>51</v>
      </c>
      <c r="T120" s="8" t="s">
        <v>52</v>
      </c>
      <c r="U120" s="8" t="s">
        <v>73</v>
      </c>
      <c r="V120" s="8" t="s">
        <v>54</v>
      </c>
      <c r="W120" s="8" t="s">
        <v>195</v>
      </c>
      <c r="X120" s="8" t="s">
        <v>65</v>
      </c>
      <c r="Y120" s="8" t="s">
        <v>65</v>
      </c>
      <c r="Z120" s="8" t="s">
        <v>79</v>
      </c>
      <c r="AA120" s="8" t="s">
        <v>78</v>
      </c>
      <c r="AB120" s="8" t="s">
        <v>78</v>
      </c>
      <c r="AC120" s="8" t="s">
        <v>78</v>
      </c>
      <c r="AD120" s="8"/>
      <c r="AE120" s="8"/>
      <c r="AF120" s="8"/>
      <c r="AG120" s="9">
        <v>242.58000000000015</v>
      </c>
      <c r="AH120" s="9">
        <v>6.78</v>
      </c>
      <c r="AI120" s="10">
        <v>0</v>
      </c>
      <c r="AJ120" s="15">
        <v>0</v>
      </c>
      <c r="AK120" s="9">
        <v>0</v>
      </c>
      <c r="AL120" s="9">
        <v>0</v>
      </c>
      <c r="AM120" s="9">
        <v>0</v>
      </c>
      <c r="AN120" s="9">
        <v>0</v>
      </c>
      <c r="AO120" s="8" t="s">
        <v>78</v>
      </c>
      <c r="AP120" s="11">
        <v>0</v>
      </c>
      <c r="AQ120" s="11">
        <v>0</v>
      </c>
      <c r="AR120" s="11">
        <v>0</v>
      </c>
      <c r="AS120" s="8" t="s">
        <v>78</v>
      </c>
      <c r="AT120" s="11">
        <v>0</v>
      </c>
      <c r="AU120" s="11">
        <v>0</v>
      </c>
      <c r="AV120" s="11">
        <v>0</v>
      </c>
      <c r="AW120" s="11">
        <v>0</v>
      </c>
      <c r="AX120" s="11">
        <v>0</v>
      </c>
      <c r="AY120" s="11">
        <v>0</v>
      </c>
      <c r="AZ120" s="11">
        <v>15937.75</v>
      </c>
      <c r="BA120" s="11">
        <f t="shared" si="241"/>
        <v>15937.75</v>
      </c>
      <c r="BB120" s="11">
        <v>0</v>
      </c>
      <c r="BC120" s="11">
        <v>0</v>
      </c>
      <c r="BD120" s="11">
        <f t="shared" si="242"/>
        <v>0</v>
      </c>
      <c r="BE120" s="12">
        <v>0</v>
      </c>
      <c r="BF120" s="12">
        <v>0</v>
      </c>
      <c r="BG120" s="12">
        <v>0</v>
      </c>
      <c r="BH120" s="12">
        <v>0</v>
      </c>
      <c r="BI120" s="12">
        <v>0</v>
      </c>
      <c r="BJ120" s="12">
        <v>0</v>
      </c>
      <c r="BK120" s="12">
        <v>0</v>
      </c>
      <c r="BL120" s="12">
        <v>0</v>
      </c>
      <c r="BM120" s="12">
        <v>0</v>
      </c>
      <c r="BN120" s="12">
        <v>0</v>
      </c>
      <c r="BO120" s="12">
        <v>0</v>
      </c>
      <c r="BP120" s="12">
        <v>1</v>
      </c>
      <c r="BQ120" s="23">
        <f t="shared" si="243"/>
        <v>1</v>
      </c>
      <c r="BR120" s="23">
        <f t="shared" si="244"/>
        <v>0</v>
      </c>
      <c r="BS120" s="24">
        <f t="shared" si="245"/>
        <v>0</v>
      </c>
      <c r="BT120" s="24">
        <f t="shared" si="246"/>
        <v>0</v>
      </c>
      <c r="BU120" s="24">
        <f t="shared" si="247"/>
        <v>0</v>
      </c>
      <c r="BV120" s="24">
        <v>0</v>
      </c>
      <c r="BW120" s="24">
        <v>0</v>
      </c>
      <c r="BX120" s="24">
        <v>0</v>
      </c>
      <c r="BY120" s="29">
        <v>0</v>
      </c>
      <c r="BZ120" s="29">
        <v>0</v>
      </c>
      <c r="CA120" s="30">
        <f t="shared" si="248"/>
        <v>0</v>
      </c>
      <c r="CB120" s="30">
        <f t="shared" si="249"/>
        <v>0</v>
      </c>
      <c r="CC120" s="30">
        <f t="shared" si="250"/>
        <v>0</v>
      </c>
      <c r="CD120" s="29"/>
      <c r="CE120" s="24"/>
      <c r="CF120" s="24"/>
      <c r="CG120" s="24"/>
      <c r="CH120" s="24"/>
      <c r="CI120" s="24"/>
      <c r="CJ120" s="24"/>
      <c r="CK120" s="24"/>
      <c r="CL120" s="24"/>
      <c r="CM120" s="24"/>
      <c r="CN120" s="24">
        <f t="shared" si="251"/>
        <v>0</v>
      </c>
      <c r="CO120" s="24">
        <f t="shared" si="252"/>
        <v>0</v>
      </c>
      <c r="CP120" s="24">
        <f t="shared" si="253"/>
        <v>0</v>
      </c>
      <c r="CQ120" s="11">
        <v>0</v>
      </c>
      <c r="CR120" s="11">
        <v>0</v>
      </c>
      <c r="CS120" s="11">
        <v>0</v>
      </c>
      <c r="CT120" s="11">
        <v>0</v>
      </c>
      <c r="CU120" s="11">
        <v>0</v>
      </c>
      <c r="CV120" s="11">
        <v>0</v>
      </c>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v>0</v>
      </c>
      <c r="EB120" s="24">
        <v>0</v>
      </c>
      <c r="EC120" s="24"/>
      <c r="ED120" s="24"/>
      <c r="EE120" s="24"/>
      <c r="EF120" s="24">
        <f t="shared" si="254"/>
        <v>0</v>
      </c>
      <c r="EG120" s="24">
        <f t="shared" si="255"/>
        <v>0</v>
      </c>
      <c r="EH120" s="24">
        <f t="shared" si="256"/>
        <v>0</v>
      </c>
      <c r="EI120" s="24">
        <f t="shared" si="257"/>
        <v>0</v>
      </c>
      <c r="EJ120" s="24">
        <f t="shared" si="258"/>
        <v>0</v>
      </c>
      <c r="EK120" s="12">
        <v>0</v>
      </c>
      <c r="EL120" s="12">
        <v>0</v>
      </c>
      <c r="EM120" s="12">
        <v>0</v>
      </c>
      <c r="EN120" s="12">
        <v>0</v>
      </c>
      <c r="EO120" s="12">
        <v>0</v>
      </c>
      <c r="EP120" s="12">
        <v>0</v>
      </c>
      <c r="EQ120" s="12">
        <v>0</v>
      </c>
      <c r="ER120" s="12">
        <v>0</v>
      </c>
      <c r="ES120" s="12">
        <v>0</v>
      </c>
      <c r="ET120" s="12">
        <v>0</v>
      </c>
      <c r="EU120" s="12">
        <v>0</v>
      </c>
      <c r="EV120" s="12">
        <v>1</v>
      </c>
      <c r="EW120" s="12">
        <f t="shared" si="259"/>
        <v>0</v>
      </c>
      <c r="EX120" s="12">
        <f t="shared" si="260"/>
        <v>1</v>
      </c>
      <c r="EY120" s="11">
        <v>0</v>
      </c>
      <c r="EZ120" s="11">
        <v>0</v>
      </c>
      <c r="FA120" s="11">
        <v>0</v>
      </c>
      <c r="FB120" s="11">
        <v>0</v>
      </c>
      <c r="FC120" s="11">
        <v>0</v>
      </c>
      <c r="FD120" s="11">
        <v>0</v>
      </c>
      <c r="FE120" s="11">
        <v>0</v>
      </c>
      <c r="FF120" s="11">
        <v>0</v>
      </c>
      <c r="FG120" s="11">
        <v>0</v>
      </c>
      <c r="FH120" s="11">
        <v>0</v>
      </c>
      <c r="FI120" s="11">
        <v>0</v>
      </c>
      <c r="FJ120" s="11">
        <v>0</v>
      </c>
      <c r="FK120" s="13">
        <v>0</v>
      </c>
      <c r="FL120" s="13">
        <v>0</v>
      </c>
      <c r="FM120" s="13">
        <v>0</v>
      </c>
      <c r="FN120" s="13">
        <v>0</v>
      </c>
      <c r="FO120" s="13">
        <v>0</v>
      </c>
      <c r="FP120" s="13">
        <v>0</v>
      </c>
      <c r="FQ120" s="13">
        <v>0</v>
      </c>
      <c r="FR120" s="13">
        <v>0</v>
      </c>
      <c r="FS120" s="13">
        <v>0</v>
      </c>
      <c r="FT120" s="13">
        <v>0</v>
      </c>
      <c r="FU120" s="13">
        <v>0</v>
      </c>
      <c r="FV120" s="13">
        <v>0</v>
      </c>
    </row>
    <row r="121" spans="1:178" ht="15" customHeight="1" x14ac:dyDescent="0.25">
      <c r="A121" s="8" t="s">
        <v>135</v>
      </c>
      <c r="B121" s="8" t="s">
        <v>136</v>
      </c>
      <c r="C121" s="34" t="s">
        <v>789</v>
      </c>
      <c r="D121" s="34" t="s">
        <v>789</v>
      </c>
      <c r="E121" s="34" t="s">
        <v>799</v>
      </c>
      <c r="F121" s="8" t="s">
        <v>55</v>
      </c>
      <c r="G121" s="8" t="s">
        <v>56</v>
      </c>
      <c r="H121" s="8" t="s">
        <v>47</v>
      </c>
      <c r="I121" s="8" t="s">
        <v>464</v>
      </c>
      <c r="J121" s="8" t="s">
        <v>265</v>
      </c>
      <c r="K121" s="8" t="s">
        <v>410</v>
      </c>
      <c r="L121" s="8">
        <v>13210</v>
      </c>
      <c r="M121" s="8">
        <v>132</v>
      </c>
      <c r="N121" s="1" t="s">
        <v>48</v>
      </c>
      <c r="O121" s="8" t="s">
        <v>40</v>
      </c>
      <c r="P121" s="8" t="s">
        <v>40</v>
      </c>
      <c r="Q121" s="8" t="s">
        <v>40</v>
      </c>
      <c r="R121" s="8" t="s">
        <v>49</v>
      </c>
      <c r="S121" s="8" t="s">
        <v>51</v>
      </c>
      <c r="T121" s="8" t="s">
        <v>52</v>
      </c>
      <c r="U121" s="8" t="s">
        <v>73</v>
      </c>
      <c r="V121" s="8" t="s">
        <v>54</v>
      </c>
      <c r="W121" s="8" t="s">
        <v>195</v>
      </c>
      <c r="X121" s="8" t="s">
        <v>65</v>
      </c>
      <c r="Y121" s="8" t="s">
        <v>65</v>
      </c>
      <c r="Z121" s="8" t="s">
        <v>79</v>
      </c>
      <c r="AA121" s="8" t="s">
        <v>78</v>
      </c>
      <c r="AB121" s="8" t="s">
        <v>78</v>
      </c>
      <c r="AC121" s="8" t="s">
        <v>78</v>
      </c>
      <c r="AD121" s="8"/>
      <c r="AE121" s="8"/>
      <c r="AF121" s="8"/>
      <c r="AG121" s="9">
        <v>0</v>
      </c>
      <c r="AH121" s="9">
        <v>164.35</v>
      </c>
      <c r="AI121" s="10">
        <v>0</v>
      </c>
      <c r="AJ121" s="15">
        <v>0</v>
      </c>
      <c r="AK121" s="9">
        <v>0</v>
      </c>
      <c r="AL121" s="9">
        <v>0</v>
      </c>
      <c r="AM121" s="9">
        <v>0</v>
      </c>
      <c r="AN121" s="9">
        <v>0</v>
      </c>
      <c r="AO121" s="8" t="s">
        <v>78</v>
      </c>
      <c r="AP121" s="11">
        <v>0</v>
      </c>
      <c r="AQ121" s="11">
        <v>0</v>
      </c>
      <c r="AR121" s="11">
        <v>0</v>
      </c>
      <c r="AS121" s="8" t="s">
        <v>78</v>
      </c>
      <c r="AT121" s="11">
        <v>0</v>
      </c>
      <c r="AU121" s="11">
        <v>0</v>
      </c>
      <c r="AV121" s="11">
        <v>0</v>
      </c>
      <c r="AW121" s="11">
        <v>0</v>
      </c>
      <c r="AX121" s="11">
        <v>0</v>
      </c>
      <c r="AY121" s="11">
        <v>0</v>
      </c>
      <c r="AZ121" s="11">
        <v>15647.380000000001</v>
      </c>
      <c r="BA121" s="11">
        <f t="shared" si="241"/>
        <v>15647.380000000001</v>
      </c>
      <c r="BB121" s="11">
        <v>0</v>
      </c>
      <c r="BC121" s="11">
        <v>0</v>
      </c>
      <c r="BD121" s="11">
        <f t="shared" si="242"/>
        <v>0</v>
      </c>
      <c r="BE121" s="12">
        <v>0</v>
      </c>
      <c r="BF121" s="12">
        <v>0</v>
      </c>
      <c r="BG121" s="12">
        <v>0</v>
      </c>
      <c r="BH121" s="12">
        <v>0</v>
      </c>
      <c r="BI121" s="12">
        <v>0</v>
      </c>
      <c r="BJ121" s="12">
        <v>0</v>
      </c>
      <c r="BK121" s="12">
        <v>0</v>
      </c>
      <c r="BL121" s="12">
        <v>0</v>
      </c>
      <c r="BM121" s="12">
        <v>0</v>
      </c>
      <c r="BN121" s="12">
        <v>0</v>
      </c>
      <c r="BO121" s="12">
        <v>0</v>
      </c>
      <c r="BP121" s="12">
        <v>1</v>
      </c>
      <c r="BQ121" s="23">
        <f t="shared" si="243"/>
        <v>1</v>
      </c>
      <c r="BR121" s="23">
        <f t="shared" si="244"/>
        <v>0</v>
      </c>
      <c r="BS121" s="24">
        <f t="shared" si="245"/>
        <v>0</v>
      </c>
      <c r="BT121" s="24">
        <f t="shared" si="246"/>
        <v>0</v>
      </c>
      <c r="BU121" s="24">
        <f t="shared" si="247"/>
        <v>0</v>
      </c>
      <c r="BV121" s="24">
        <v>0</v>
      </c>
      <c r="BW121" s="24">
        <v>0</v>
      </c>
      <c r="BX121" s="24">
        <v>0</v>
      </c>
      <c r="BY121" s="29">
        <v>0</v>
      </c>
      <c r="BZ121" s="29">
        <v>0</v>
      </c>
      <c r="CA121" s="30">
        <f t="shared" si="248"/>
        <v>0</v>
      </c>
      <c r="CB121" s="30">
        <f t="shared" si="249"/>
        <v>0</v>
      </c>
      <c r="CC121" s="30">
        <f t="shared" si="250"/>
        <v>0</v>
      </c>
      <c r="CD121" s="29"/>
      <c r="CE121" s="24"/>
      <c r="CF121" s="24"/>
      <c r="CG121" s="24"/>
      <c r="CH121" s="24"/>
      <c r="CI121" s="24"/>
      <c r="CJ121" s="24"/>
      <c r="CK121" s="24"/>
      <c r="CL121" s="24"/>
      <c r="CM121" s="24"/>
      <c r="CN121" s="24">
        <f t="shared" si="251"/>
        <v>0</v>
      </c>
      <c r="CO121" s="24">
        <f t="shared" si="252"/>
        <v>0</v>
      </c>
      <c r="CP121" s="24">
        <f t="shared" si="253"/>
        <v>0</v>
      </c>
      <c r="CQ121" s="11">
        <v>0</v>
      </c>
      <c r="CR121" s="11">
        <v>0</v>
      </c>
      <c r="CS121" s="11">
        <v>0</v>
      </c>
      <c r="CT121" s="11">
        <v>0</v>
      </c>
      <c r="CU121" s="11">
        <v>0</v>
      </c>
      <c r="CV121" s="11">
        <v>0</v>
      </c>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v>0</v>
      </c>
      <c r="EB121" s="24">
        <v>0</v>
      </c>
      <c r="EC121" s="24"/>
      <c r="ED121" s="24"/>
      <c r="EE121" s="24"/>
      <c r="EF121" s="24">
        <f t="shared" si="254"/>
        <v>0</v>
      </c>
      <c r="EG121" s="24">
        <f t="shared" si="255"/>
        <v>0</v>
      </c>
      <c r="EH121" s="24">
        <f t="shared" si="256"/>
        <v>0</v>
      </c>
      <c r="EI121" s="24">
        <f t="shared" si="257"/>
        <v>0</v>
      </c>
      <c r="EJ121" s="24">
        <f t="shared" si="258"/>
        <v>0</v>
      </c>
      <c r="EK121" s="12">
        <v>0</v>
      </c>
      <c r="EL121" s="12">
        <v>0</v>
      </c>
      <c r="EM121" s="12">
        <v>0</v>
      </c>
      <c r="EN121" s="12">
        <v>0</v>
      </c>
      <c r="EO121" s="12">
        <v>0</v>
      </c>
      <c r="EP121" s="12">
        <v>0</v>
      </c>
      <c r="EQ121" s="12">
        <v>0</v>
      </c>
      <c r="ER121" s="12">
        <v>0</v>
      </c>
      <c r="ES121" s="12">
        <v>0</v>
      </c>
      <c r="ET121" s="12">
        <v>0</v>
      </c>
      <c r="EU121" s="12">
        <v>0</v>
      </c>
      <c r="EV121" s="12">
        <v>1</v>
      </c>
      <c r="EW121" s="12">
        <f t="shared" si="259"/>
        <v>0</v>
      </c>
      <c r="EX121" s="12">
        <f t="shared" si="260"/>
        <v>1</v>
      </c>
      <c r="EY121" s="11">
        <v>0</v>
      </c>
      <c r="EZ121" s="11">
        <v>0</v>
      </c>
      <c r="FA121" s="11">
        <v>0</v>
      </c>
      <c r="FB121" s="11">
        <v>0</v>
      </c>
      <c r="FC121" s="11">
        <v>0</v>
      </c>
      <c r="FD121" s="11">
        <v>0</v>
      </c>
      <c r="FE121" s="11">
        <v>0</v>
      </c>
      <c r="FF121" s="11">
        <v>0</v>
      </c>
      <c r="FG121" s="11">
        <v>0</v>
      </c>
      <c r="FH121" s="11">
        <v>0</v>
      </c>
      <c r="FI121" s="11">
        <v>0</v>
      </c>
      <c r="FJ121" s="11">
        <v>0</v>
      </c>
      <c r="FK121" s="13">
        <v>0</v>
      </c>
      <c r="FL121" s="13">
        <v>0</v>
      </c>
      <c r="FM121" s="13">
        <v>0</v>
      </c>
      <c r="FN121" s="13">
        <v>0</v>
      </c>
      <c r="FO121" s="13">
        <v>0</v>
      </c>
      <c r="FP121" s="13">
        <v>0</v>
      </c>
      <c r="FQ121" s="13">
        <v>0</v>
      </c>
      <c r="FR121" s="13">
        <v>0</v>
      </c>
      <c r="FS121" s="13">
        <v>0</v>
      </c>
      <c r="FT121" s="13">
        <v>0</v>
      </c>
      <c r="FU121" s="13">
        <v>0</v>
      </c>
      <c r="FV121" s="13">
        <v>0</v>
      </c>
    </row>
    <row r="122" spans="1:178" ht="15" customHeight="1" x14ac:dyDescent="0.25">
      <c r="A122" s="8" t="s">
        <v>137</v>
      </c>
      <c r="B122" s="8" t="s">
        <v>138</v>
      </c>
      <c r="C122" s="34" t="s">
        <v>789</v>
      </c>
      <c r="D122" s="34" t="s">
        <v>789</v>
      </c>
      <c r="E122" s="34" t="s">
        <v>799</v>
      </c>
      <c r="F122" s="8" t="s">
        <v>55</v>
      </c>
      <c r="G122" s="8" t="s">
        <v>56</v>
      </c>
      <c r="H122" s="8" t="s">
        <v>47</v>
      </c>
      <c r="I122" s="8" t="s">
        <v>464</v>
      </c>
      <c r="J122" s="8" t="s">
        <v>265</v>
      </c>
      <c r="K122" s="8" t="s">
        <v>410</v>
      </c>
      <c r="L122" s="8">
        <v>13210</v>
      </c>
      <c r="M122" s="8">
        <v>132</v>
      </c>
      <c r="N122" s="1" t="s">
        <v>48</v>
      </c>
      <c r="O122" s="8" t="s">
        <v>40</v>
      </c>
      <c r="P122" s="8" t="s">
        <v>40</v>
      </c>
      <c r="Q122" s="8" t="s">
        <v>40</v>
      </c>
      <c r="R122" s="8" t="s">
        <v>49</v>
      </c>
      <c r="S122" s="8" t="s">
        <v>51</v>
      </c>
      <c r="T122" s="8" t="s">
        <v>52</v>
      </c>
      <c r="U122" s="8" t="s">
        <v>73</v>
      </c>
      <c r="V122" s="8" t="s">
        <v>54</v>
      </c>
      <c r="W122" s="8" t="s">
        <v>195</v>
      </c>
      <c r="X122" s="8" t="s">
        <v>65</v>
      </c>
      <c r="Y122" s="8" t="s">
        <v>65</v>
      </c>
      <c r="Z122" s="8" t="s">
        <v>79</v>
      </c>
      <c r="AA122" s="8" t="s">
        <v>78</v>
      </c>
      <c r="AB122" s="8" t="s">
        <v>78</v>
      </c>
      <c r="AC122" s="8" t="s">
        <v>78</v>
      </c>
      <c r="AD122" s="8"/>
      <c r="AE122" s="8"/>
      <c r="AF122" s="8"/>
      <c r="AG122" s="9">
        <v>71.760000000000048</v>
      </c>
      <c r="AH122" s="9">
        <v>0</v>
      </c>
      <c r="AI122" s="10">
        <v>0</v>
      </c>
      <c r="AJ122" s="15">
        <v>0</v>
      </c>
      <c r="AK122" s="9">
        <v>0</v>
      </c>
      <c r="AL122" s="9">
        <v>0</v>
      </c>
      <c r="AM122" s="9">
        <v>0</v>
      </c>
      <c r="AN122" s="9">
        <v>0</v>
      </c>
      <c r="AO122" s="8" t="s">
        <v>78</v>
      </c>
      <c r="AP122" s="11">
        <v>0</v>
      </c>
      <c r="AQ122" s="11">
        <v>0</v>
      </c>
      <c r="AR122" s="11">
        <v>0</v>
      </c>
      <c r="AS122" s="8" t="s">
        <v>78</v>
      </c>
      <c r="AT122" s="11">
        <v>0</v>
      </c>
      <c r="AU122" s="11">
        <v>0</v>
      </c>
      <c r="AV122" s="11">
        <v>0</v>
      </c>
      <c r="AW122" s="11">
        <v>0</v>
      </c>
      <c r="AX122" s="11">
        <v>0</v>
      </c>
      <c r="AY122" s="11">
        <v>0</v>
      </c>
      <c r="AZ122" s="11">
        <v>28432.02</v>
      </c>
      <c r="BA122" s="11">
        <f t="shared" si="241"/>
        <v>28432.02</v>
      </c>
      <c r="BB122" s="11">
        <v>0</v>
      </c>
      <c r="BC122" s="11">
        <v>0</v>
      </c>
      <c r="BD122" s="11">
        <f t="shared" si="242"/>
        <v>0</v>
      </c>
      <c r="BE122" s="12">
        <v>0</v>
      </c>
      <c r="BF122" s="12">
        <v>0</v>
      </c>
      <c r="BG122" s="12">
        <v>0</v>
      </c>
      <c r="BH122" s="12">
        <v>0</v>
      </c>
      <c r="BI122" s="12">
        <v>0</v>
      </c>
      <c r="BJ122" s="12">
        <v>0</v>
      </c>
      <c r="BK122" s="12">
        <v>0</v>
      </c>
      <c r="BL122" s="12">
        <v>0</v>
      </c>
      <c r="BM122" s="12">
        <v>0</v>
      </c>
      <c r="BN122" s="12">
        <v>0</v>
      </c>
      <c r="BO122" s="12">
        <v>0</v>
      </c>
      <c r="BP122" s="12">
        <v>1</v>
      </c>
      <c r="BQ122" s="23">
        <f t="shared" si="243"/>
        <v>1</v>
      </c>
      <c r="BR122" s="23">
        <f t="shared" si="244"/>
        <v>0</v>
      </c>
      <c r="BS122" s="24">
        <f t="shared" si="245"/>
        <v>0</v>
      </c>
      <c r="BT122" s="24">
        <f t="shared" si="246"/>
        <v>0</v>
      </c>
      <c r="BU122" s="24">
        <f t="shared" si="247"/>
        <v>0</v>
      </c>
      <c r="BV122" s="24">
        <v>0</v>
      </c>
      <c r="BW122" s="24">
        <v>0</v>
      </c>
      <c r="BX122" s="24">
        <v>0</v>
      </c>
      <c r="BY122" s="29">
        <v>0</v>
      </c>
      <c r="BZ122" s="29">
        <v>0</v>
      </c>
      <c r="CA122" s="30">
        <f t="shared" si="248"/>
        <v>0</v>
      </c>
      <c r="CB122" s="30">
        <f t="shared" si="249"/>
        <v>0</v>
      </c>
      <c r="CC122" s="30">
        <f t="shared" si="250"/>
        <v>0</v>
      </c>
      <c r="CD122" s="29"/>
      <c r="CE122" s="24"/>
      <c r="CF122" s="24"/>
      <c r="CG122" s="24"/>
      <c r="CH122" s="24"/>
      <c r="CI122" s="24"/>
      <c r="CJ122" s="24"/>
      <c r="CK122" s="24"/>
      <c r="CL122" s="24"/>
      <c r="CM122" s="24"/>
      <c r="CN122" s="24">
        <f t="shared" si="251"/>
        <v>0</v>
      </c>
      <c r="CO122" s="24">
        <f t="shared" si="252"/>
        <v>0</v>
      </c>
      <c r="CP122" s="24">
        <f t="shared" si="253"/>
        <v>0</v>
      </c>
      <c r="CQ122" s="11">
        <v>0</v>
      </c>
      <c r="CR122" s="11">
        <v>0</v>
      </c>
      <c r="CS122" s="11">
        <v>0</v>
      </c>
      <c r="CT122" s="11">
        <v>0</v>
      </c>
      <c r="CU122" s="11">
        <v>0</v>
      </c>
      <c r="CV122" s="11">
        <v>0</v>
      </c>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v>0</v>
      </c>
      <c r="EB122" s="24">
        <v>0</v>
      </c>
      <c r="EC122" s="24"/>
      <c r="ED122" s="24"/>
      <c r="EE122" s="24"/>
      <c r="EF122" s="24">
        <f t="shared" si="254"/>
        <v>0</v>
      </c>
      <c r="EG122" s="24">
        <f t="shared" si="255"/>
        <v>0</v>
      </c>
      <c r="EH122" s="24">
        <f t="shared" si="256"/>
        <v>0</v>
      </c>
      <c r="EI122" s="24">
        <f t="shared" si="257"/>
        <v>0</v>
      </c>
      <c r="EJ122" s="24">
        <f t="shared" si="258"/>
        <v>0</v>
      </c>
      <c r="EK122" s="12">
        <v>0</v>
      </c>
      <c r="EL122" s="12">
        <v>0</v>
      </c>
      <c r="EM122" s="12">
        <v>0</v>
      </c>
      <c r="EN122" s="12">
        <v>0</v>
      </c>
      <c r="EO122" s="12">
        <v>0</v>
      </c>
      <c r="EP122" s="12">
        <v>0</v>
      </c>
      <c r="EQ122" s="12">
        <v>0</v>
      </c>
      <c r="ER122" s="12">
        <v>0</v>
      </c>
      <c r="ES122" s="12">
        <v>0</v>
      </c>
      <c r="ET122" s="12">
        <v>0</v>
      </c>
      <c r="EU122" s="12">
        <v>0</v>
      </c>
      <c r="EV122" s="12">
        <v>1</v>
      </c>
      <c r="EW122" s="12">
        <f t="shared" si="259"/>
        <v>0</v>
      </c>
      <c r="EX122" s="12">
        <f t="shared" si="260"/>
        <v>1</v>
      </c>
      <c r="EY122" s="11">
        <v>0</v>
      </c>
      <c r="EZ122" s="11">
        <v>0</v>
      </c>
      <c r="FA122" s="11">
        <v>0</v>
      </c>
      <c r="FB122" s="11">
        <v>0</v>
      </c>
      <c r="FC122" s="11">
        <v>0</v>
      </c>
      <c r="FD122" s="11">
        <v>0</v>
      </c>
      <c r="FE122" s="11">
        <v>0</v>
      </c>
      <c r="FF122" s="11">
        <v>0</v>
      </c>
      <c r="FG122" s="11">
        <v>0</v>
      </c>
      <c r="FH122" s="11">
        <v>0</v>
      </c>
      <c r="FI122" s="11">
        <v>0</v>
      </c>
      <c r="FJ122" s="11">
        <v>0</v>
      </c>
      <c r="FK122" s="13">
        <v>0</v>
      </c>
      <c r="FL122" s="13">
        <v>0</v>
      </c>
      <c r="FM122" s="13">
        <v>0</v>
      </c>
      <c r="FN122" s="13">
        <v>0</v>
      </c>
      <c r="FO122" s="13">
        <v>0</v>
      </c>
      <c r="FP122" s="13">
        <v>0</v>
      </c>
      <c r="FQ122" s="13">
        <v>0</v>
      </c>
      <c r="FR122" s="13">
        <v>0</v>
      </c>
      <c r="FS122" s="13">
        <v>0</v>
      </c>
      <c r="FT122" s="13">
        <v>0</v>
      </c>
      <c r="FU122" s="13">
        <v>0</v>
      </c>
      <c r="FV122" s="13">
        <v>0</v>
      </c>
    </row>
    <row r="123" spans="1:178" ht="15" customHeight="1" x14ac:dyDescent="0.25">
      <c r="A123" s="8" t="s">
        <v>139</v>
      </c>
      <c r="B123" s="8" t="s">
        <v>140</v>
      </c>
      <c r="C123" s="34" t="s">
        <v>789</v>
      </c>
      <c r="D123" s="34" t="s">
        <v>789</v>
      </c>
      <c r="E123" s="34" t="s">
        <v>799</v>
      </c>
      <c r="F123" s="8" t="s">
        <v>55</v>
      </c>
      <c r="G123" s="8" t="s">
        <v>56</v>
      </c>
      <c r="H123" s="8" t="s">
        <v>47</v>
      </c>
      <c r="I123" s="8" t="s">
        <v>464</v>
      </c>
      <c r="J123" s="8" t="s">
        <v>265</v>
      </c>
      <c r="K123" s="8" t="s">
        <v>410</v>
      </c>
      <c r="L123" s="8">
        <v>13210</v>
      </c>
      <c r="M123" s="8">
        <v>132</v>
      </c>
      <c r="N123" s="1" t="s">
        <v>48</v>
      </c>
      <c r="O123" s="8" t="s">
        <v>40</v>
      </c>
      <c r="P123" s="8" t="s">
        <v>40</v>
      </c>
      <c r="Q123" s="8" t="s">
        <v>40</v>
      </c>
      <c r="R123" s="8" t="s">
        <v>49</v>
      </c>
      <c r="S123" s="8" t="s">
        <v>51</v>
      </c>
      <c r="T123" s="8" t="s">
        <v>52</v>
      </c>
      <c r="U123" s="8" t="s">
        <v>73</v>
      </c>
      <c r="V123" s="8" t="s">
        <v>54</v>
      </c>
      <c r="W123" s="8" t="s">
        <v>195</v>
      </c>
      <c r="X123" s="8" t="s">
        <v>65</v>
      </c>
      <c r="Y123" s="8" t="s">
        <v>65</v>
      </c>
      <c r="Z123" s="8" t="s">
        <v>79</v>
      </c>
      <c r="AA123" s="8" t="s">
        <v>78</v>
      </c>
      <c r="AB123" s="8" t="s">
        <v>78</v>
      </c>
      <c r="AC123" s="8" t="s">
        <v>78</v>
      </c>
      <c r="AD123" s="8"/>
      <c r="AE123" s="8"/>
      <c r="AF123" s="8"/>
      <c r="AG123" s="9">
        <v>139.76999999999975</v>
      </c>
      <c r="AH123" s="9">
        <v>0</v>
      </c>
      <c r="AI123" s="10">
        <v>0</v>
      </c>
      <c r="AJ123" s="15">
        <v>0</v>
      </c>
      <c r="AK123" s="9">
        <v>0</v>
      </c>
      <c r="AL123" s="9">
        <v>0</v>
      </c>
      <c r="AM123" s="9">
        <v>0</v>
      </c>
      <c r="AN123" s="9">
        <v>0</v>
      </c>
      <c r="AO123" s="8" t="s">
        <v>78</v>
      </c>
      <c r="AP123" s="11">
        <v>0</v>
      </c>
      <c r="AQ123" s="11">
        <v>0</v>
      </c>
      <c r="AR123" s="11">
        <v>0</v>
      </c>
      <c r="AS123" s="8" t="s">
        <v>78</v>
      </c>
      <c r="AT123" s="11">
        <v>0</v>
      </c>
      <c r="AU123" s="11">
        <v>0</v>
      </c>
      <c r="AV123" s="11">
        <v>0</v>
      </c>
      <c r="AW123" s="11">
        <v>0</v>
      </c>
      <c r="AX123" s="11">
        <v>0</v>
      </c>
      <c r="AY123" s="11">
        <v>0</v>
      </c>
      <c r="AZ123" s="11">
        <v>0</v>
      </c>
      <c r="BA123" s="11">
        <f t="shared" si="241"/>
        <v>0</v>
      </c>
      <c r="BB123" s="11">
        <v>0</v>
      </c>
      <c r="BC123" s="11">
        <v>0</v>
      </c>
      <c r="BD123" s="11">
        <f t="shared" si="242"/>
        <v>0</v>
      </c>
      <c r="BE123" s="12">
        <v>0</v>
      </c>
      <c r="BF123" s="12">
        <v>0</v>
      </c>
      <c r="BG123" s="12">
        <v>0</v>
      </c>
      <c r="BH123" s="12">
        <v>0</v>
      </c>
      <c r="BI123" s="12">
        <v>0</v>
      </c>
      <c r="BJ123" s="12">
        <v>0</v>
      </c>
      <c r="BK123" s="12">
        <v>0</v>
      </c>
      <c r="BL123" s="12">
        <v>0</v>
      </c>
      <c r="BM123" s="12">
        <v>0</v>
      </c>
      <c r="BN123" s="12">
        <v>0</v>
      </c>
      <c r="BO123" s="12">
        <v>0</v>
      </c>
      <c r="BP123" s="12">
        <v>1</v>
      </c>
      <c r="BQ123" s="23">
        <f t="shared" si="243"/>
        <v>1</v>
      </c>
      <c r="BR123" s="23">
        <f t="shared" si="244"/>
        <v>0</v>
      </c>
      <c r="BS123" s="24">
        <f t="shared" si="245"/>
        <v>0</v>
      </c>
      <c r="BT123" s="24">
        <f t="shared" si="246"/>
        <v>0</v>
      </c>
      <c r="BU123" s="24">
        <f t="shared" si="247"/>
        <v>0</v>
      </c>
      <c r="BV123" s="24">
        <v>0</v>
      </c>
      <c r="BW123" s="24">
        <v>0</v>
      </c>
      <c r="BX123" s="24">
        <v>0</v>
      </c>
      <c r="BY123" s="29">
        <v>0</v>
      </c>
      <c r="BZ123" s="29">
        <v>0</v>
      </c>
      <c r="CA123" s="30">
        <f t="shared" si="248"/>
        <v>0</v>
      </c>
      <c r="CB123" s="30">
        <f t="shared" si="249"/>
        <v>0</v>
      </c>
      <c r="CC123" s="30">
        <f t="shared" si="250"/>
        <v>0</v>
      </c>
      <c r="CD123" s="29"/>
      <c r="CE123" s="24"/>
      <c r="CF123" s="24"/>
      <c r="CG123" s="24"/>
      <c r="CH123" s="24"/>
      <c r="CI123" s="24"/>
      <c r="CJ123" s="24"/>
      <c r="CK123" s="24"/>
      <c r="CL123" s="24"/>
      <c r="CM123" s="24"/>
      <c r="CN123" s="24">
        <f t="shared" si="251"/>
        <v>0</v>
      </c>
      <c r="CO123" s="24">
        <f t="shared" si="252"/>
        <v>0</v>
      </c>
      <c r="CP123" s="24">
        <f t="shared" si="253"/>
        <v>0</v>
      </c>
      <c r="CQ123" s="11">
        <v>0</v>
      </c>
      <c r="CR123" s="11">
        <v>0</v>
      </c>
      <c r="CS123" s="11">
        <v>0</v>
      </c>
      <c r="CT123" s="11">
        <v>0</v>
      </c>
      <c r="CU123" s="11">
        <v>0</v>
      </c>
      <c r="CV123" s="11">
        <v>0</v>
      </c>
      <c r="CW123" s="24"/>
      <c r="CX123" s="24"/>
      <c r="CY123" s="24"/>
      <c r="CZ123" s="24"/>
      <c r="DA123" s="24"/>
      <c r="DB123" s="24"/>
      <c r="DC123" s="24"/>
      <c r="DD123" s="24"/>
      <c r="DE123" s="24"/>
      <c r="DF123" s="24"/>
      <c r="DG123" s="24"/>
      <c r="DH123" s="24"/>
      <c r="DI123" s="24"/>
      <c r="DJ123" s="24"/>
      <c r="DK123" s="24"/>
      <c r="DL123" s="24"/>
      <c r="DM123" s="24"/>
      <c r="DN123" s="24"/>
      <c r="DO123" s="24"/>
      <c r="DP123" s="24"/>
      <c r="DQ123" s="24"/>
      <c r="DR123" s="24"/>
      <c r="DS123" s="24"/>
      <c r="DT123" s="24"/>
      <c r="DU123" s="24"/>
      <c r="DV123" s="24"/>
      <c r="DW123" s="24"/>
      <c r="DX123" s="24"/>
      <c r="DY123" s="24"/>
      <c r="DZ123" s="24"/>
      <c r="EA123" s="24">
        <v>0</v>
      </c>
      <c r="EB123" s="24">
        <v>0</v>
      </c>
      <c r="EC123" s="24"/>
      <c r="ED123" s="24"/>
      <c r="EE123" s="24"/>
      <c r="EF123" s="24">
        <f t="shared" si="254"/>
        <v>0</v>
      </c>
      <c r="EG123" s="24">
        <f t="shared" si="255"/>
        <v>0</v>
      </c>
      <c r="EH123" s="24">
        <f t="shared" si="256"/>
        <v>0</v>
      </c>
      <c r="EI123" s="24">
        <f t="shared" si="257"/>
        <v>0</v>
      </c>
      <c r="EJ123" s="24">
        <f t="shared" si="258"/>
        <v>0</v>
      </c>
      <c r="EK123" s="12">
        <v>0</v>
      </c>
      <c r="EL123" s="12">
        <v>0</v>
      </c>
      <c r="EM123" s="12">
        <v>0</v>
      </c>
      <c r="EN123" s="12">
        <v>0</v>
      </c>
      <c r="EO123" s="12">
        <v>0</v>
      </c>
      <c r="EP123" s="12">
        <v>0</v>
      </c>
      <c r="EQ123" s="12">
        <v>0</v>
      </c>
      <c r="ER123" s="12">
        <v>0</v>
      </c>
      <c r="ES123" s="12">
        <v>0</v>
      </c>
      <c r="ET123" s="12">
        <v>0</v>
      </c>
      <c r="EU123" s="12">
        <v>0</v>
      </c>
      <c r="EV123" s="12">
        <v>1</v>
      </c>
      <c r="EW123" s="12">
        <f t="shared" si="259"/>
        <v>0</v>
      </c>
      <c r="EX123" s="12">
        <f t="shared" si="260"/>
        <v>1</v>
      </c>
      <c r="EY123" s="11">
        <v>0</v>
      </c>
      <c r="EZ123" s="11">
        <v>0</v>
      </c>
      <c r="FA123" s="11">
        <v>0</v>
      </c>
      <c r="FB123" s="11">
        <v>0</v>
      </c>
      <c r="FC123" s="11">
        <v>0</v>
      </c>
      <c r="FD123" s="11">
        <v>0</v>
      </c>
      <c r="FE123" s="11">
        <v>0</v>
      </c>
      <c r="FF123" s="11">
        <v>0</v>
      </c>
      <c r="FG123" s="11">
        <v>0</v>
      </c>
      <c r="FH123" s="11">
        <v>0</v>
      </c>
      <c r="FI123" s="11">
        <v>0</v>
      </c>
      <c r="FJ123" s="11">
        <v>0</v>
      </c>
      <c r="FK123" s="13">
        <v>0</v>
      </c>
      <c r="FL123" s="13">
        <v>0</v>
      </c>
      <c r="FM123" s="13">
        <v>0</v>
      </c>
      <c r="FN123" s="13">
        <v>0</v>
      </c>
      <c r="FO123" s="13">
        <v>0</v>
      </c>
      <c r="FP123" s="13">
        <v>0</v>
      </c>
      <c r="FQ123" s="13">
        <v>0</v>
      </c>
      <c r="FR123" s="13">
        <v>0</v>
      </c>
      <c r="FS123" s="13">
        <v>0</v>
      </c>
      <c r="FT123" s="13">
        <v>0</v>
      </c>
      <c r="FU123" s="13">
        <v>0</v>
      </c>
      <c r="FV123" s="13">
        <v>0</v>
      </c>
    </row>
    <row r="124" spans="1:178" ht="15" customHeight="1" x14ac:dyDescent="0.25">
      <c r="A124" s="8" t="s">
        <v>141</v>
      </c>
      <c r="B124" s="8" t="s">
        <v>699</v>
      </c>
      <c r="C124" s="34" t="s">
        <v>789</v>
      </c>
      <c r="D124" s="34" t="s">
        <v>789</v>
      </c>
      <c r="E124" s="34" t="s">
        <v>799</v>
      </c>
      <c r="F124" s="8" t="s">
        <v>55</v>
      </c>
      <c r="G124" s="8" t="s">
        <v>56</v>
      </c>
      <c r="H124" s="8" t="s">
        <v>47</v>
      </c>
      <c r="I124" s="8" t="s">
        <v>464</v>
      </c>
      <c r="J124" s="8" t="s">
        <v>265</v>
      </c>
      <c r="K124" s="8" t="s">
        <v>410</v>
      </c>
      <c r="L124" s="8">
        <v>13210</v>
      </c>
      <c r="M124" s="8">
        <v>132</v>
      </c>
      <c r="N124" s="1" t="s">
        <v>48</v>
      </c>
      <c r="O124" s="8" t="s">
        <v>40</v>
      </c>
      <c r="P124" s="8" t="s">
        <v>40</v>
      </c>
      <c r="Q124" s="8" t="s">
        <v>40</v>
      </c>
      <c r="R124" s="8" t="s">
        <v>49</v>
      </c>
      <c r="S124" s="8" t="s">
        <v>51</v>
      </c>
      <c r="T124" s="8" t="s">
        <v>52</v>
      </c>
      <c r="U124" s="8" t="s">
        <v>73</v>
      </c>
      <c r="V124" s="8" t="s">
        <v>54</v>
      </c>
      <c r="W124" s="8" t="s">
        <v>195</v>
      </c>
      <c r="X124" s="8" t="s">
        <v>65</v>
      </c>
      <c r="Y124" s="8" t="s">
        <v>65</v>
      </c>
      <c r="Z124" s="8" t="s">
        <v>79</v>
      </c>
      <c r="AA124" s="8" t="s">
        <v>78</v>
      </c>
      <c r="AB124" s="8" t="s">
        <v>78</v>
      </c>
      <c r="AC124" s="8" t="s">
        <v>78</v>
      </c>
      <c r="AD124" s="8"/>
      <c r="AE124" s="8"/>
      <c r="AF124" s="8"/>
      <c r="AG124" s="9">
        <v>22.580000000000013</v>
      </c>
      <c r="AH124" s="9">
        <v>0</v>
      </c>
      <c r="AI124" s="10">
        <v>0</v>
      </c>
      <c r="AJ124" s="15">
        <v>0</v>
      </c>
      <c r="AK124" s="9">
        <v>0</v>
      </c>
      <c r="AL124" s="9">
        <v>0</v>
      </c>
      <c r="AM124" s="9">
        <v>0</v>
      </c>
      <c r="AN124" s="9">
        <v>0</v>
      </c>
      <c r="AO124" s="8" t="s">
        <v>78</v>
      </c>
      <c r="AP124" s="11">
        <v>0</v>
      </c>
      <c r="AQ124" s="11">
        <v>0</v>
      </c>
      <c r="AR124" s="11">
        <v>0</v>
      </c>
      <c r="AS124" s="8" t="s">
        <v>78</v>
      </c>
      <c r="AT124" s="11">
        <v>0</v>
      </c>
      <c r="AU124" s="11">
        <v>0</v>
      </c>
      <c r="AV124" s="11">
        <v>0</v>
      </c>
      <c r="AW124" s="11">
        <v>0</v>
      </c>
      <c r="AX124" s="11">
        <v>0</v>
      </c>
      <c r="AY124" s="11">
        <v>0</v>
      </c>
      <c r="AZ124" s="11">
        <v>15.03</v>
      </c>
      <c r="BA124" s="11">
        <f t="shared" si="241"/>
        <v>15.03</v>
      </c>
      <c r="BB124" s="11">
        <v>0</v>
      </c>
      <c r="BC124" s="11">
        <v>0</v>
      </c>
      <c r="BD124" s="11">
        <f t="shared" si="242"/>
        <v>0</v>
      </c>
      <c r="BE124" s="12">
        <v>0</v>
      </c>
      <c r="BF124" s="12">
        <v>0</v>
      </c>
      <c r="BG124" s="12">
        <v>0</v>
      </c>
      <c r="BH124" s="12">
        <v>0</v>
      </c>
      <c r="BI124" s="12">
        <v>0</v>
      </c>
      <c r="BJ124" s="12">
        <v>0</v>
      </c>
      <c r="BK124" s="12">
        <v>0</v>
      </c>
      <c r="BL124" s="12">
        <v>0</v>
      </c>
      <c r="BM124" s="12">
        <v>0</v>
      </c>
      <c r="BN124" s="12">
        <v>0</v>
      </c>
      <c r="BO124" s="12">
        <v>0</v>
      </c>
      <c r="BP124" s="12">
        <v>1</v>
      </c>
      <c r="BQ124" s="23">
        <f t="shared" si="243"/>
        <v>1</v>
      </c>
      <c r="BR124" s="23">
        <f t="shared" si="244"/>
        <v>0</v>
      </c>
      <c r="BS124" s="24">
        <f t="shared" si="245"/>
        <v>0</v>
      </c>
      <c r="BT124" s="24">
        <f t="shared" si="246"/>
        <v>0</v>
      </c>
      <c r="BU124" s="24">
        <f t="shared" si="247"/>
        <v>0</v>
      </c>
      <c r="BV124" s="24">
        <v>0</v>
      </c>
      <c r="BW124" s="24">
        <v>0</v>
      </c>
      <c r="BX124" s="24">
        <v>0</v>
      </c>
      <c r="BY124" s="29">
        <v>0</v>
      </c>
      <c r="BZ124" s="29">
        <v>0</v>
      </c>
      <c r="CA124" s="30">
        <f t="shared" si="248"/>
        <v>0</v>
      </c>
      <c r="CB124" s="30">
        <f t="shared" si="249"/>
        <v>0</v>
      </c>
      <c r="CC124" s="30">
        <f t="shared" si="250"/>
        <v>0</v>
      </c>
      <c r="CD124" s="29"/>
      <c r="CE124" s="24"/>
      <c r="CF124" s="24"/>
      <c r="CG124" s="24"/>
      <c r="CH124" s="24"/>
      <c r="CI124" s="24"/>
      <c r="CJ124" s="24"/>
      <c r="CK124" s="24"/>
      <c r="CL124" s="24"/>
      <c r="CM124" s="24"/>
      <c r="CN124" s="24">
        <f t="shared" si="251"/>
        <v>0</v>
      </c>
      <c r="CO124" s="24">
        <f t="shared" si="252"/>
        <v>0</v>
      </c>
      <c r="CP124" s="24">
        <f t="shared" si="253"/>
        <v>0</v>
      </c>
      <c r="CQ124" s="11">
        <v>0</v>
      </c>
      <c r="CR124" s="11">
        <v>0</v>
      </c>
      <c r="CS124" s="11">
        <v>0</v>
      </c>
      <c r="CT124" s="11">
        <v>0</v>
      </c>
      <c r="CU124" s="11">
        <v>0</v>
      </c>
      <c r="CV124" s="11">
        <v>0</v>
      </c>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v>0</v>
      </c>
      <c r="EB124" s="24">
        <v>0</v>
      </c>
      <c r="EC124" s="24"/>
      <c r="ED124" s="24"/>
      <c r="EE124" s="24"/>
      <c r="EF124" s="24">
        <f t="shared" si="254"/>
        <v>0</v>
      </c>
      <c r="EG124" s="24">
        <f t="shared" si="255"/>
        <v>0</v>
      </c>
      <c r="EH124" s="24">
        <f t="shared" si="256"/>
        <v>0</v>
      </c>
      <c r="EI124" s="24">
        <f t="shared" si="257"/>
        <v>0</v>
      </c>
      <c r="EJ124" s="24">
        <f t="shared" si="258"/>
        <v>0</v>
      </c>
      <c r="EK124" s="12">
        <v>0</v>
      </c>
      <c r="EL124" s="12">
        <v>0</v>
      </c>
      <c r="EM124" s="12">
        <v>0</v>
      </c>
      <c r="EN124" s="12">
        <v>0</v>
      </c>
      <c r="EO124" s="12">
        <v>0</v>
      </c>
      <c r="EP124" s="12">
        <v>0</v>
      </c>
      <c r="EQ124" s="12">
        <v>0</v>
      </c>
      <c r="ER124" s="12">
        <v>0</v>
      </c>
      <c r="ES124" s="12">
        <v>0</v>
      </c>
      <c r="ET124" s="12">
        <v>0</v>
      </c>
      <c r="EU124" s="12">
        <v>0</v>
      </c>
      <c r="EV124" s="12">
        <v>1</v>
      </c>
      <c r="EW124" s="12">
        <f t="shared" si="259"/>
        <v>0</v>
      </c>
      <c r="EX124" s="12">
        <f t="shared" si="260"/>
        <v>1</v>
      </c>
      <c r="EY124" s="11">
        <v>0</v>
      </c>
      <c r="EZ124" s="11">
        <v>0</v>
      </c>
      <c r="FA124" s="11">
        <v>0</v>
      </c>
      <c r="FB124" s="11">
        <v>0</v>
      </c>
      <c r="FC124" s="11">
        <v>0</v>
      </c>
      <c r="FD124" s="11">
        <v>0</v>
      </c>
      <c r="FE124" s="11">
        <v>0</v>
      </c>
      <c r="FF124" s="11">
        <v>0</v>
      </c>
      <c r="FG124" s="11">
        <v>0</v>
      </c>
      <c r="FH124" s="11">
        <v>0</v>
      </c>
      <c r="FI124" s="11">
        <v>0</v>
      </c>
      <c r="FJ124" s="11">
        <v>0</v>
      </c>
      <c r="FK124" s="13">
        <v>0</v>
      </c>
      <c r="FL124" s="13">
        <v>0</v>
      </c>
      <c r="FM124" s="13">
        <v>0</v>
      </c>
      <c r="FN124" s="13">
        <v>0</v>
      </c>
      <c r="FO124" s="13">
        <v>0</v>
      </c>
      <c r="FP124" s="13">
        <v>0</v>
      </c>
      <c r="FQ124" s="13">
        <v>0</v>
      </c>
      <c r="FR124" s="13">
        <v>0</v>
      </c>
      <c r="FS124" s="13">
        <v>0</v>
      </c>
      <c r="FT124" s="13">
        <v>0</v>
      </c>
      <c r="FU124" s="13">
        <v>0</v>
      </c>
      <c r="FV124" s="13">
        <v>0</v>
      </c>
    </row>
    <row r="125" spans="1:178" ht="15" customHeight="1" x14ac:dyDescent="0.25">
      <c r="A125" s="8" t="s">
        <v>142</v>
      </c>
      <c r="B125" s="8" t="s">
        <v>700</v>
      </c>
      <c r="C125" s="34" t="s">
        <v>789</v>
      </c>
      <c r="D125" s="34" t="s">
        <v>789</v>
      </c>
      <c r="E125" s="34" t="s">
        <v>799</v>
      </c>
      <c r="F125" s="8" t="s">
        <v>55</v>
      </c>
      <c r="G125" s="8" t="s">
        <v>56</v>
      </c>
      <c r="H125" s="8" t="s">
        <v>47</v>
      </c>
      <c r="I125" s="8" t="s">
        <v>464</v>
      </c>
      <c r="J125" s="8" t="s">
        <v>265</v>
      </c>
      <c r="K125" s="8" t="s">
        <v>410</v>
      </c>
      <c r="L125" s="8">
        <v>13210</v>
      </c>
      <c r="M125" s="8">
        <v>132</v>
      </c>
      <c r="N125" s="1" t="s">
        <v>48</v>
      </c>
      <c r="O125" s="8" t="s">
        <v>40</v>
      </c>
      <c r="P125" s="8" t="s">
        <v>40</v>
      </c>
      <c r="Q125" s="8" t="s">
        <v>40</v>
      </c>
      <c r="R125" s="8" t="s">
        <v>49</v>
      </c>
      <c r="S125" s="8" t="s">
        <v>51</v>
      </c>
      <c r="T125" s="8" t="s">
        <v>52</v>
      </c>
      <c r="U125" s="8" t="s">
        <v>73</v>
      </c>
      <c r="V125" s="8" t="s">
        <v>54</v>
      </c>
      <c r="W125" s="8" t="s">
        <v>195</v>
      </c>
      <c r="X125" s="8" t="s">
        <v>65</v>
      </c>
      <c r="Y125" s="8" t="s">
        <v>65</v>
      </c>
      <c r="Z125" s="8" t="s">
        <v>79</v>
      </c>
      <c r="AA125" s="8" t="s">
        <v>78</v>
      </c>
      <c r="AB125" s="8" t="s">
        <v>78</v>
      </c>
      <c r="AC125" s="8" t="s">
        <v>78</v>
      </c>
      <c r="AD125" s="8"/>
      <c r="AE125" s="8"/>
      <c r="AF125" s="8"/>
      <c r="AG125" s="9">
        <v>-1267.01</v>
      </c>
      <c r="AH125" s="9">
        <v>0.04</v>
      </c>
      <c r="AI125" s="10">
        <v>0</v>
      </c>
      <c r="AJ125" s="15">
        <v>0</v>
      </c>
      <c r="AK125" s="9">
        <v>0</v>
      </c>
      <c r="AL125" s="9">
        <v>0</v>
      </c>
      <c r="AM125" s="9">
        <v>0</v>
      </c>
      <c r="AN125" s="9">
        <v>0</v>
      </c>
      <c r="AO125" s="8" t="s">
        <v>78</v>
      </c>
      <c r="AP125" s="11">
        <v>0</v>
      </c>
      <c r="AQ125" s="11">
        <v>0</v>
      </c>
      <c r="AR125" s="11">
        <v>0</v>
      </c>
      <c r="AS125" s="8" t="s">
        <v>78</v>
      </c>
      <c r="AT125" s="11">
        <v>0</v>
      </c>
      <c r="AU125" s="11">
        <v>0</v>
      </c>
      <c r="AV125" s="11">
        <v>0</v>
      </c>
      <c r="AW125" s="11">
        <v>0</v>
      </c>
      <c r="AX125" s="11">
        <v>0</v>
      </c>
      <c r="AY125" s="11">
        <v>0.57999999999999996</v>
      </c>
      <c r="AZ125" s="11">
        <v>0</v>
      </c>
      <c r="BA125" s="11">
        <f t="shared" si="241"/>
        <v>0.57999999999999996</v>
      </c>
      <c r="BB125" s="11">
        <v>235.64</v>
      </c>
      <c r="BC125" s="11">
        <v>0</v>
      </c>
      <c r="BD125" s="11">
        <f t="shared" si="242"/>
        <v>235.64</v>
      </c>
      <c r="BE125" s="12">
        <v>0</v>
      </c>
      <c r="BF125" s="12">
        <v>0</v>
      </c>
      <c r="BG125" s="12">
        <v>0</v>
      </c>
      <c r="BH125" s="12">
        <v>0</v>
      </c>
      <c r="BI125" s="12">
        <v>0</v>
      </c>
      <c r="BJ125" s="12">
        <v>0</v>
      </c>
      <c r="BK125" s="12">
        <v>0</v>
      </c>
      <c r="BL125" s="12">
        <v>0</v>
      </c>
      <c r="BM125" s="12">
        <v>0</v>
      </c>
      <c r="BN125" s="12">
        <v>0</v>
      </c>
      <c r="BO125" s="12">
        <v>0</v>
      </c>
      <c r="BP125" s="12">
        <v>1</v>
      </c>
      <c r="BQ125" s="23">
        <f t="shared" si="243"/>
        <v>1</v>
      </c>
      <c r="BR125" s="23">
        <f t="shared" si="244"/>
        <v>0</v>
      </c>
      <c r="BS125" s="24">
        <f t="shared" si="245"/>
        <v>0</v>
      </c>
      <c r="BT125" s="24">
        <f t="shared" si="246"/>
        <v>0</v>
      </c>
      <c r="BU125" s="24">
        <f t="shared" si="247"/>
        <v>0</v>
      </c>
      <c r="BV125" s="24">
        <v>0</v>
      </c>
      <c r="BW125" s="24">
        <v>0</v>
      </c>
      <c r="BX125" s="24">
        <v>0</v>
      </c>
      <c r="BY125" s="29">
        <v>0</v>
      </c>
      <c r="BZ125" s="29">
        <v>0</v>
      </c>
      <c r="CA125" s="30">
        <f t="shared" si="248"/>
        <v>0</v>
      </c>
      <c r="CB125" s="30">
        <f>CA125-BX125</f>
        <v>0</v>
      </c>
      <c r="CC125" s="30">
        <f t="shared" si="250"/>
        <v>0</v>
      </c>
      <c r="CD125" s="29"/>
      <c r="CE125" s="24"/>
      <c r="CF125" s="24"/>
      <c r="CG125" s="24"/>
      <c r="CH125" s="24"/>
      <c r="CI125" s="24"/>
      <c r="CJ125" s="24"/>
      <c r="CK125" s="24"/>
      <c r="CL125" s="24"/>
      <c r="CM125" s="24"/>
      <c r="CN125" s="24">
        <f t="shared" si="251"/>
        <v>0</v>
      </c>
      <c r="CO125" s="24">
        <f t="shared" si="252"/>
        <v>0</v>
      </c>
      <c r="CP125" s="24">
        <f t="shared" si="253"/>
        <v>0.62</v>
      </c>
      <c r="CQ125" s="11">
        <v>0</v>
      </c>
      <c r="CR125" s="11">
        <v>0</v>
      </c>
      <c r="CS125" s="11">
        <v>0.78</v>
      </c>
      <c r="CT125" s="11">
        <v>0</v>
      </c>
      <c r="CU125" s="11">
        <v>0</v>
      </c>
      <c r="CV125" s="11">
        <v>-0.04</v>
      </c>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v>0</v>
      </c>
      <c r="EB125" s="24">
        <v>0</v>
      </c>
      <c r="EC125" s="24"/>
      <c r="ED125" s="24"/>
      <c r="EE125" s="24"/>
      <c r="EF125" s="24">
        <f t="shared" si="254"/>
        <v>0</v>
      </c>
      <c r="EG125" s="24">
        <f t="shared" si="255"/>
        <v>0.17399999999999999</v>
      </c>
      <c r="EH125" s="24">
        <f t="shared" si="256"/>
        <v>0</v>
      </c>
      <c r="EI125" s="24">
        <f t="shared" si="257"/>
        <v>0.186</v>
      </c>
      <c r="EJ125" s="24">
        <f t="shared" si="258"/>
        <v>0</v>
      </c>
      <c r="EK125" s="12">
        <v>0</v>
      </c>
      <c r="EL125" s="12">
        <v>0</v>
      </c>
      <c r="EM125" s="12">
        <v>0</v>
      </c>
      <c r="EN125" s="12">
        <v>0</v>
      </c>
      <c r="EO125" s="12">
        <v>0</v>
      </c>
      <c r="EP125" s="12">
        <v>0</v>
      </c>
      <c r="EQ125" s="12">
        <v>0</v>
      </c>
      <c r="ER125" s="12">
        <v>0</v>
      </c>
      <c r="ES125" s="12">
        <v>0</v>
      </c>
      <c r="ET125" s="12">
        <v>0</v>
      </c>
      <c r="EU125" s="12">
        <v>0</v>
      </c>
      <c r="EV125" s="12">
        <v>1</v>
      </c>
      <c r="EW125" s="12">
        <f t="shared" si="259"/>
        <v>0</v>
      </c>
      <c r="EX125" s="12">
        <f t="shared" si="260"/>
        <v>1</v>
      </c>
      <c r="EY125" s="11">
        <v>0</v>
      </c>
      <c r="EZ125" s="11">
        <v>0</v>
      </c>
      <c r="FA125" s="11">
        <v>0</v>
      </c>
      <c r="FB125" s="11">
        <v>0</v>
      </c>
      <c r="FC125" s="11">
        <v>0</v>
      </c>
      <c r="FD125" s="11">
        <v>0</v>
      </c>
      <c r="FE125" s="11">
        <v>0</v>
      </c>
      <c r="FF125" s="11">
        <v>0</v>
      </c>
      <c r="FG125" s="11">
        <v>0</v>
      </c>
      <c r="FH125" s="11">
        <v>0</v>
      </c>
      <c r="FI125" s="11">
        <v>0</v>
      </c>
      <c r="FJ125" s="11">
        <v>0</v>
      </c>
      <c r="FK125" s="13">
        <v>0</v>
      </c>
      <c r="FL125" s="13">
        <v>0</v>
      </c>
      <c r="FM125" s="13">
        <v>0</v>
      </c>
      <c r="FN125" s="13">
        <v>0</v>
      </c>
      <c r="FO125" s="13">
        <v>0</v>
      </c>
      <c r="FP125" s="13">
        <v>0</v>
      </c>
      <c r="FQ125" s="13">
        <v>0</v>
      </c>
      <c r="FR125" s="13">
        <v>0</v>
      </c>
      <c r="FS125" s="13">
        <v>0</v>
      </c>
      <c r="FT125" s="13">
        <v>0</v>
      </c>
      <c r="FU125" s="13">
        <v>0</v>
      </c>
      <c r="FV125" s="13">
        <v>0</v>
      </c>
    </row>
    <row r="126" spans="1:178" ht="15" customHeight="1" x14ac:dyDescent="0.25">
      <c r="A126" s="8" t="s">
        <v>228</v>
      </c>
      <c r="B126" s="8" t="s">
        <v>138</v>
      </c>
      <c r="C126" s="34" t="s">
        <v>789</v>
      </c>
      <c r="D126" s="34" t="s">
        <v>789</v>
      </c>
      <c r="E126" s="34" t="s">
        <v>799</v>
      </c>
      <c r="F126" s="8" t="s">
        <v>55</v>
      </c>
      <c r="G126" s="8" t="s">
        <v>56</v>
      </c>
      <c r="H126" s="8" t="s">
        <v>47</v>
      </c>
      <c r="I126" s="8" t="s">
        <v>464</v>
      </c>
      <c r="J126" s="8" t="s">
        <v>265</v>
      </c>
      <c r="K126" s="8" t="s">
        <v>410</v>
      </c>
      <c r="L126" s="8">
        <v>13210</v>
      </c>
      <c r="M126" s="8">
        <v>132</v>
      </c>
      <c r="N126" s="1" t="s">
        <v>48</v>
      </c>
      <c r="O126" s="8" t="s">
        <v>40</v>
      </c>
      <c r="P126" s="8" t="s">
        <v>40</v>
      </c>
      <c r="Q126" s="8" t="s">
        <v>40</v>
      </c>
      <c r="R126" s="8" t="s">
        <v>49</v>
      </c>
      <c r="S126" s="8" t="s">
        <v>51</v>
      </c>
      <c r="T126" s="8" t="s">
        <v>52</v>
      </c>
      <c r="U126" s="8" t="s">
        <v>73</v>
      </c>
      <c r="V126" s="8" t="s">
        <v>54</v>
      </c>
      <c r="W126" s="8" t="s">
        <v>195</v>
      </c>
      <c r="X126" s="8" t="s">
        <v>65</v>
      </c>
      <c r="Y126" s="8" t="s">
        <v>65</v>
      </c>
      <c r="Z126" s="8" t="s">
        <v>79</v>
      </c>
      <c r="AA126" s="8" t="s">
        <v>78</v>
      </c>
      <c r="AB126" s="8" t="s">
        <v>78</v>
      </c>
      <c r="AC126" s="8" t="s">
        <v>78</v>
      </c>
      <c r="AD126" s="8"/>
      <c r="AE126" s="8"/>
      <c r="AF126" s="8"/>
      <c r="AG126" s="9">
        <v>-15.77999999999926</v>
      </c>
      <c r="AH126" s="9">
        <v>-0.04</v>
      </c>
      <c r="AI126" s="10">
        <v>0</v>
      </c>
      <c r="AJ126" s="15">
        <v>0</v>
      </c>
      <c r="AK126" s="9">
        <v>0</v>
      </c>
      <c r="AL126" s="9">
        <v>0</v>
      </c>
      <c r="AM126" s="9">
        <v>0</v>
      </c>
      <c r="AN126" s="9">
        <v>0</v>
      </c>
      <c r="AO126" s="8" t="s">
        <v>78</v>
      </c>
      <c r="AP126" s="11">
        <v>0</v>
      </c>
      <c r="AQ126" s="11">
        <v>0</v>
      </c>
      <c r="AR126" s="11">
        <v>0</v>
      </c>
      <c r="AS126" s="8" t="s">
        <v>78</v>
      </c>
      <c r="AT126" s="11">
        <v>0</v>
      </c>
      <c r="AU126" s="11">
        <v>0</v>
      </c>
      <c r="AV126" s="11">
        <v>0</v>
      </c>
      <c r="AW126" s="11">
        <v>0</v>
      </c>
      <c r="AX126" s="11">
        <v>0</v>
      </c>
      <c r="AY126" s="11">
        <v>0</v>
      </c>
      <c r="AZ126" s="11">
        <v>0</v>
      </c>
      <c r="BA126" s="11">
        <f t="shared" si="241"/>
        <v>0</v>
      </c>
      <c r="BB126" s="11">
        <v>0</v>
      </c>
      <c r="BC126" s="11">
        <v>0</v>
      </c>
      <c r="BD126" s="11">
        <f t="shared" si="242"/>
        <v>0</v>
      </c>
      <c r="BE126" s="12">
        <v>0</v>
      </c>
      <c r="BF126" s="12">
        <v>0</v>
      </c>
      <c r="BG126" s="12">
        <v>0</v>
      </c>
      <c r="BH126" s="12">
        <v>0</v>
      </c>
      <c r="BI126" s="12">
        <v>0</v>
      </c>
      <c r="BJ126" s="12">
        <v>0</v>
      </c>
      <c r="BK126" s="12">
        <v>0</v>
      </c>
      <c r="BL126" s="12">
        <v>0</v>
      </c>
      <c r="BM126" s="12">
        <v>0</v>
      </c>
      <c r="BN126" s="12">
        <v>0</v>
      </c>
      <c r="BO126" s="12">
        <v>0</v>
      </c>
      <c r="BP126" s="12">
        <v>1</v>
      </c>
      <c r="BQ126" s="23">
        <f t="shared" si="243"/>
        <v>1</v>
      </c>
      <c r="BR126" s="23">
        <f t="shared" si="244"/>
        <v>0</v>
      </c>
      <c r="BS126" s="24">
        <f t="shared" si="245"/>
        <v>0</v>
      </c>
      <c r="BT126" s="24">
        <f t="shared" si="246"/>
        <v>0</v>
      </c>
      <c r="BU126" s="24">
        <f t="shared" si="247"/>
        <v>0</v>
      </c>
      <c r="BV126" s="24">
        <v>0</v>
      </c>
      <c r="BW126" s="24">
        <v>0</v>
      </c>
      <c r="BX126" s="24">
        <v>0</v>
      </c>
      <c r="BY126" s="29">
        <v>0</v>
      </c>
      <c r="BZ126" s="29">
        <v>0</v>
      </c>
      <c r="CA126" s="30">
        <f t="shared" si="248"/>
        <v>0</v>
      </c>
      <c r="CB126" s="30">
        <f t="shared" ref="CB126:CB130" si="261">CA126-BX126</f>
        <v>0</v>
      </c>
      <c r="CC126" s="30">
        <f t="shared" si="250"/>
        <v>0</v>
      </c>
      <c r="CD126" s="29"/>
      <c r="CE126" s="24"/>
      <c r="CF126" s="24"/>
      <c r="CG126" s="24"/>
      <c r="CH126" s="24"/>
      <c r="CI126" s="24"/>
      <c r="CJ126" s="24"/>
      <c r="CK126" s="24"/>
      <c r="CL126" s="24"/>
      <c r="CM126" s="24"/>
      <c r="CN126" s="24">
        <f t="shared" si="251"/>
        <v>0</v>
      </c>
      <c r="CO126" s="24">
        <f t="shared" si="252"/>
        <v>0</v>
      </c>
      <c r="CP126" s="24">
        <f t="shared" si="253"/>
        <v>0</v>
      </c>
      <c r="CQ126" s="11">
        <v>0</v>
      </c>
      <c r="CR126" s="11">
        <v>0</v>
      </c>
      <c r="CS126" s="11">
        <v>0</v>
      </c>
      <c r="CT126" s="11">
        <v>0</v>
      </c>
      <c r="CU126" s="11">
        <v>0</v>
      </c>
      <c r="CV126" s="11">
        <v>0</v>
      </c>
      <c r="CW126" s="24"/>
      <c r="CX126" s="24"/>
      <c r="CY126" s="24"/>
      <c r="CZ126" s="24"/>
      <c r="DA126" s="24"/>
      <c r="DB126" s="24"/>
      <c r="DC126" s="24"/>
      <c r="DD126" s="24"/>
      <c r="DE126" s="24"/>
      <c r="DF126" s="24"/>
      <c r="DG126" s="24"/>
      <c r="DH126" s="24"/>
      <c r="DI126" s="24"/>
      <c r="DJ126" s="24"/>
      <c r="DK126" s="24"/>
      <c r="DL126" s="24"/>
      <c r="DM126" s="24"/>
      <c r="DN126" s="24"/>
      <c r="DO126" s="24"/>
      <c r="DP126" s="24"/>
      <c r="DQ126" s="24"/>
      <c r="DR126" s="24"/>
      <c r="DS126" s="24"/>
      <c r="DT126" s="24"/>
      <c r="DU126" s="24"/>
      <c r="DV126" s="24"/>
      <c r="DW126" s="24"/>
      <c r="DX126" s="24"/>
      <c r="DY126" s="24"/>
      <c r="DZ126" s="24"/>
      <c r="EA126" s="24">
        <v>0</v>
      </c>
      <c r="EB126" s="24">
        <v>0</v>
      </c>
      <c r="EC126" s="24"/>
      <c r="ED126" s="24"/>
      <c r="EE126" s="24"/>
      <c r="EF126" s="24">
        <f t="shared" si="254"/>
        <v>0</v>
      </c>
      <c r="EG126" s="24">
        <f t="shared" si="255"/>
        <v>0</v>
      </c>
      <c r="EH126" s="24">
        <f t="shared" si="256"/>
        <v>0</v>
      </c>
      <c r="EI126" s="24">
        <f t="shared" si="257"/>
        <v>0</v>
      </c>
      <c r="EJ126" s="24">
        <f t="shared" si="258"/>
        <v>0</v>
      </c>
      <c r="EK126" s="12">
        <v>0</v>
      </c>
      <c r="EL126" s="12">
        <v>0</v>
      </c>
      <c r="EM126" s="12">
        <v>0</v>
      </c>
      <c r="EN126" s="12">
        <v>0</v>
      </c>
      <c r="EO126" s="12">
        <v>0</v>
      </c>
      <c r="EP126" s="12">
        <v>0</v>
      </c>
      <c r="EQ126" s="12">
        <v>0</v>
      </c>
      <c r="ER126" s="12">
        <v>0</v>
      </c>
      <c r="ES126" s="12">
        <v>0</v>
      </c>
      <c r="ET126" s="12">
        <v>0</v>
      </c>
      <c r="EU126" s="12">
        <v>0</v>
      </c>
      <c r="EV126" s="12">
        <v>1</v>
      </c>
      <c r="EW126" s="12">
        <f t="shared" si="259"/>
        <v>0</v>
      </c>
      <c r="EX126" s="12">
        <f t="shared" si="260"/>
        <v>1</v>
      </c>
      <c r="EY126" s="11">
        <v>0</v>
      </c>
      <c r="EZ126" s="11">
        <v>0</v>
      </c>
      <c r="FA126" s="11">
        <v>0</v>
      </c>
      <c r="FB126" s="11">
        <v>0</v>
      </c>
      <c r="FC126" s="11">
        <v>0</v>
      </c>
      <c r="FD126" s="11">
        <v>0</v>
      </c>
      <c r="FE126" s="11">
        <v>0</v>
      </c>
      <c r="FF126" s="11">
        <v>0</v>
      </c>
      <c r="FG126" s="11">
        <v>0</v>
      </c>
      <c r="FH126" s="11">
        <v>0</v>
      </c>
      <c r="FI126" s="11">
        <v>0</v>
      </c>
      <c r="FJ126" s="11">
        <v>0</v>
      </c>
      <c r="FK126" s="13">
        <v>0</v>
      </c>
      <c r="FL126" s="13">
        <v>0</v>
      </c>
      <c r="FM126" s="13">
        <v>0</v>
      </c>
      <c r="FN126" s="13">
        <v>0</v>
      </c>
      <c r="FO126" s="13">
        <v>0</v>
      </c>
      <c r="FP126" s="13">
        <v>0</v>
      </c>
      <c r="FQ126" s="13">
        <v>0</v>
      </c>
      <c r="FR126" s="13">
        <v>0</v>
      </c>
      <c r="FS126" s="13">
        <v>0</v>
      </c>
      <c r="FT126" s="13">
        <v>0</v>
      </c>
      <c r="FU126" s="13">
        <v>0</v>
      </c>
      <c r="FV126" s="13">
        <v>0</v>
      </c>
    </row>
    <row r="127" spans="1:178" ht="15" customHeight="1" x14ac:dyDescent="0.25">
      <c r="A127" s="8" t="s">
        <v>143</v>
      </c>
      <c r="B127" s="8" t="s">
        <v>422</v>
      </c>
      <c r="C127" s="34" t="s">
        <v>789</v>
      </c>
      <c r="D127" s="34" t="s">
        <v>789</v>
      </c>
      <c r="E127" s="34" t="s">
        <v>795</v>
      </c>
      <c r="F127" s="8" t="s">
        <v>55</v>
      </c>
      <c r="G127" s="8" t="s">
        <v>56</v>
      </c>
      <c r="H127" s="8" t="s">
        <v>47</v>
      </c>
      <c r="I127" s="8" t="s">
        <v>464</v>
      </c>
      <c r="J127" s="8" t="s">
        <v>287</v>
      </c>
      <c r="K127" s="8" t="s">
        <v>422</v>
      </c>
      <c r="L127" s="8">
        <v>13210</v>
      </c>
      <c r="M127" s="8">
        <v>132</v>
      </c>
      <c r="N127" s="1" t="s">
        <v>48</v>
      </c>
      <c r="O127" s="8" t="s">
        <v>40</v>
      </c>
      <c r="P127" s="8" t="s">
        <v>40</v>
      </c>
      <c r="Q127" s="8" t="s">
        <v>40</v>
      </c>
      <c r="R127" s="8" t="s">
        <v>49</v>
      </c>
      <c r="S127" s="8" t="s">
        <v>51</v>
      </c>
      <c r="T127" s="8" t="s">
        <v>52</v>
      </c>
      <c r="U127" s="8" t="s">
        <v>73</v>
      </c>
      <c r="V127" s="8" t="s">
        <v>54</v>
      </c>
      <c r="W127" s="8" t="s">
        <v>115</v>
      </c>
      <c r="X127" s="8" t="s">
        <v>65</v>
      </c>
      <c r="Y127" s="8" t="s">
        <v>65</v>
      </c>
      <c r="Z127" s="8" t="s">
        <v>79</v>
      </c>
      <c r="AA127" s="8" t="s">
        <v>78</v>
      </c>
      <c r="AB127" s="8" t="s">
        <v>78</v>
      </c>
      <c r="AC127" s="8" t="s">
        <v>78</v>
      </c>
      <c r="AD127" s="8"/>
      <c r="AE127" s="8"/>
      <c r="AF127" s="8"/>
      <c r="AG127" s="9">
        <v>1480842.0499999998</v>
      </c>
      <c r="AH127" s="9">
        <v>0.44000000000005457</v>
      </c>
      <c r="AI127" s="10">
        <v>0</v>
      </c>
      <c r="AJ127" s="15">
        <v>0</v>
      </c>
      <c r="AK127" s="9">
        <v>0</v>
      </c>
      <c r="AL127" s="9">
        <v>0</v>
      </c>
      <c r="AM127" s="9">
        <v>0</v>
      </c>
      <c r="AN127" s="9">
        <v>0</v>
      </c>
      <c r="AO127" s="8" t="s">
        <v>78</v>
      </c>
      <c r="AP127" s="11">
        <v>0</v>
      </c>
      <c r="AQ127" s="11">
        <v>0</v>
      </c>
      <c r="AR127" s="11">
        <v>0</v>
      </c>
      <c r="AS127" s="8" t="s">
        <v>78</v>
      </c>
      <c r="AT127" s="11">
        <v>0</v>
      </c>
      <c r="AU127" s="11">
        <v>0</v>
      </c>
      <c r="AV127" s="11">
        <v>0</v>
      </c>
      <c r="AW127" s="11">
        <v>0</v>
      </c>
      <c r="AX127" s="11">
        <v>0</v>
      </c>
      <c r="AY127" s="11">
        <v>0</v>
      </c>
      <c r="AZ127" s="11">
        <v>0</v>
      </c>
      <c r="BA127" s="11">
        <f t="shared" si="241"/>
        <v>0</v>
      </c>
      <c r="BB127" s="11">
        <v>0</v>
      </c>
      <c r="BC127" s="11">
        <v>0</v>
      </c>
      <c r="BD127" s="11">
        <f t="shared" si="242"/>
        <v>0</v>
      </c>
      <c r="BE127" s="12">
        <v>0</v>
      </c>
      <c r="BF127" s="12">
        <v>0</v>
      </c>
      <c r="BG127" s="12">
        <v>0</v>
      </c>
      <c r="BH127" s="12">
        <v>0</v>
      </c>
      <c r="BI127" s="12">
        <v>0</v>
      </c>
      <c r="BJ127" s="12">
        <v>0</v>
      </c>
      <c r="BK127" s="12">
        <v>0</v>
      </c>
      <c r="BL127" s="12">
        <v>0</v>
      </c>
      <c r="BM127" s="12">
        <v>0</v>
      </c>
      <c r="BN127" s="12">
        <v>0</v>
      </c>
      <c r="BO127" s="12">
        <v>0</v>
      </c>
      <c r="BP127" s="12">
        <v>1</v>
      </c>
      <c r="BQ127" s="23">
        <f t="shared" si="243"/>
        <v>1</v>
      </c>
      <c r="BR127" s="23">
        <f t="shared" si="244"/>
        <v>0</v>
      </c>
      <c r="BS127" s="24">
        <f t="shared" si="245"/>
        <v>0</v>
      </c>
      <c r="BT127" s="24">
        <f t="shared" si="246"/>
        <v>0</v>
      </c>
      <c r="BU127" s="24">
        <f t="shared" si="247"/>
        <v>0</v>
      </c>
      <c r="BV127" s="24">
        <v>0</v>
      </c>
      <c r="BW127" s="24">
        <v>0</v>
      </c>
      <c r="BX127" s="24">
        <v>0</v>
      </c>
      <c r="BY127" s="29">
        <v>0</v>
      </c>
      <c r="BZ127" s="29">
        <v>0</v>
      </c>
      <c r="CA127" s="30">
        <f t="shared" si="248"/>
        <v>0</v>
      </c>
      <c r="CB127" s="30">
        <f t="shared" si="261"/>
        <v>0</v>
      </c>
      <c r="CC127" s="30">
        <f t="shared" si="250"/>
        <v>0</v>
      </c>
      <c r="CD127" s="29"/>
      <c r="CE127" s="24"/>
      <c r="CF127" s="24"/>
      <c r="CG127" s="24"/>
      <c r="CH127" s="24"/>
      <c r="CI127" s="24"/>
      <c r="CJ127" s="24"/>
      <c r="CK127" s="24"/>
      <c r="CL127" s="24"/>
      <c r="CM127" s="24"/>
      <c r="CN127" s="24">
        <f t="shared" si="251"/>
        <v>0</v>
      </c>
      <c r="CO127" s="24">
        <f t="shared" si="252"/>
        <v>0</v>
      </c>
      <c r="CP127" s="24">
        <f t="shared" si="253"/>
        <v>0</v>
      </c>
      <c r="CQ127" s="11">
        <v>0</v>
      </c>
      <c r="CR127" s="11">
        <v>0</v>
      </c>
      <c r="CS127" s="11">
        <v>0</v>
      </c>
      <c r="CT127" s="11">
        <v>0</v>
      </c>
      <c r="CU127" s="11">
        <v>0</v>
      </c>
      <c r="CV127" s="11">
        <v>0</v>
      </c>
      <c r="CW127" s="24"/>
      <c r="CX127" s="24"/>
      <c r="CY127" s="24"/>
      <c r="CZ127" s="24"/>
      <c r="DA127" s="24"/>
      <c r="DB127" s="24"/>
      <c r="DC127" s="24"/>
      <c r="DD127" s="24"/>
      <c r="DE127" s="24"/>
      <c r="DF127" s="24"/>
      <c r="DG127" s="24"/>
      <c r="DH127" s="24"/>
      <c r="DI127" s="24"/>
      <c r="DJ127" s="24"/>
      <c r="DK127" s="24"/>
      <c r="DL127" s="24"/>
      <c r="DM127" s="24"/>
      <c r="DN127" s="24"/>
      <c r="DO127" s="24"/>
      <c r="DP127" s="24"/>
      <c r="DQ127" s="24"/>
      <c r="DR127" s="24"/>
      <c r="DS127" s="24"/>
      <c r="DT127" s="24"/>
      <c r="DU127" s="24"/>
      <c r="DV127" s="24"/>
      <c r="DW127" s="24"/>
      <c r="DX127" s="24"/>
      <c r="DY127" s="24"/>
      <c r="DZ127" s="24"/>
      <c r="EA127" s="24">
        <v>0</v>
      </c>
      <c r="EB127" s="24">
        <v>0</v>
      </c>
      <c r="EC127" s="24"/>
      <c r="ED127" s="24"/>
      <c r="EE127" s="24"/>
      <c r="EF127" s="24">
        <f t="shared" si="254"/>
        <v>0</v>
      </c>
      <c r="EG127" s="24">
        <f t="shared" si="255"/>
        <v>0</v>
      </c>
      <c r="EH127" s="24">
        <f t="shared" si="256"/>
        <v>0</v>
      </c>
      <c r="EI127" s="24">
        <f t="shared" si="257"/>
        <v>0</v>
      </c>
      <c r="EJ127" s="24">
        <f t="shared" si="258"/>
        <v>0</v>
      </c>
      <c r="EK127" s="12">
        <v>0</v>
      </c>
      <c r="EL127" s="12">
        <v>0</v>
      </c>
      <c r="EM127" s="12">
        <v>0</v>
      </c>
      <c r="EN127" s="12">
        <v>0</v>
      </c>
      <c r="EO127" s="12">
        <v>0</v>
      </c>
      <c r="EP127" s="12">
        <v>0</v>
      </c>
      <c r="EQ127" s="12">
        <v>0</v>
      </c>
      <c r="ER127" s="12">
        <v>0</v>
      </c>
      <c r="ES127" s="12">
        <v>0</v>
      </c>
      <c r="ET127" s="12">
        <v>0</v>
      </c>
      <c r="EU127" s="12">
        <v>0</v>
      </c>
      <c r="EV127" s="12">
        <v>1</v>
      </c>
      <c r="EW127" s="12">
        <f t="shared" si="259"/>
        <v>0</v>
      </c>
      <c r="EX127" s="12">
        <f t="shared" si="260"/>
        <v>1</v>
      </c>
      <c r="EY127" s="11">
        <v>0</v>
      </c>
      <c r="EZ127" s="11">
        <v>0</v>
      </c>
      <c r="FA127" s="11">
        <v>0</v>
      </c>
      <c r="FB127" s="11">
        <v>0</v>
      </c>
      <c r="FC127" s="11">
        <v>0</v>
      </c>
      <c r="FD127" s="11">
        <v>0</v>
      </c>
      <c r="FE127" s="11">
        <v>0</v>
      </c>
      <c r="FF127" s="11">
        <v>0</v>
      </c>
      <c r="FG127" s="11">
        <v>0</v>
      </c>
      <c r="FH127" s="11">
        <v>0</v>
      </c>
      <c r="FI127" s="11">
        <v>0</v>
      </c>
      <c r="FJ127" s="11">
        <v>0</v>
      </c>
      <c r="FK127" s="13">
        <v>0</v>
      </c>
      <c r="FL127" s="13">
        <v>0</v>
      </c>
      <c r="FM127" s="13">
        <v>0</v>
      </c>
      <c r="FN127" s="13">
        <v>0</v>
      </c>
      <c r="FO127" s="13">
        <v>0</v>
      </c>
      <c r="FP127" s="13">
        <v>0</v>
      </c>
      <c r="FQ127" s="13">
        <v>0</v>
      </c>
      <c r="FR127" s="13">
        <v>0</v>
      </c>
      <c r="FS127" s="13">
        <v>0</v>
      </c>
      <c r="FT127" s="13">
        <v>0</v>
      </c>
      <c r="FU127" s="13">
        <v>0</v>
      </c>
      <c r="FV127" s="13">
        <v>0</v>
      </c>
    </row>
    <row r="128" spans="1:178" ht="15" customHeight="1" x14ac:dyDescent="0.25">
      <c r="A128" s="8" t="s">
        <v>286</v>
      </c>
      <c r="B128" s="8" t="s">
        <v>701</v>
      </c>
      <c r="C128" s="34" t="s">
        <v>789</v>
      </c>
      <c r="D128" s="34" t="s">
        <v>789</v>
      </c>
      <c r="E128" s="34" t="s">
        <v>799</v>
      </c>
      <c r="F128" s="8" t="s">
        <v>55</v>
      </c>
      <c r="G128" s="8" t="s">
        <v>56</v>
      </c>
      <c r="H128" s="8" t="s">
        <v>47</v>
      </c>
      <c r="I128" s="8" t="s">
        <v>464</v>
      </c>
      <c r="J128" s="8" t="s">
        <v>265</v>
      </c>
      <c r="K128" s="8" t="s">
        <v>410</v>
      </c>
      <c r="L128" s="8">
        <v>13210</v>
      </c>
      <c r="M128" s="8">
        <v>132</v>
      </c>
      <c r="N128" s="1" t="s">
        <v>48</v>
      </c>
      <c r="O128" s="8" t="s">
        <v>40</v>
      </c>
      <c r="P128" s="8" t="s">
        <v>40</v>
      </c>
      <c r="Q128" s="8" t="s">
        <v>40</v>
      </c>
      <c r="R128" s="8" t="s">
        <v>49</v>
      </c>
      <c r="S128" s="8" t="s">
        <v>51</v>
      </c>
      <c r="T128" s="8" t="s">
        <v>52</v>
      </c>
      <c r="U128" s="8" t="s">
        <v>73</v>
      </c>
      <c r="V128" s="8" t="s">
        <v>54</v>
      </c>
      <c r="W128" s="8" t="s">
        <v>195</v>
      </c>
      <c r="X128" s="8" t="s">
        <v>65</v>
      </c>
      <c r="Y128" s="8" t="s">
        <v>65</v>
      </c>
      <c r="Z128" s="8" t="s">
        <v>79</v>
      </c>
      <c r="AA128" s="8" t="s">
        <v>78</v>
      </c>
      <c r="AB128" s="8" t="s">
        <v>78</v>
      </c>
      <c r="AC128" s="8" t="s">
        <v>78</v>
      </c>
      <c r="AD128" s="8"/>
      <c r="AE128" s="8"/>
      <c r="AF128" s="8"/>
      <c r="AG128" s="9">
        <v>0</v>
      </c>
      <c r="AH128" s="9">
        <v>-38.64</v>
      </c>
      <c r="AI128" s="10">
        <v>0</v>
      </c>
      <c r="AJ128" s="15">
        <v>0</v>
      </c>
      <c r="AK128" s="9">
        <v>0</v>
      </c>
      <c r="AL128" s="9">
        <v>0</v>
      </c>
      <c r="AM128" s="9">
        <v>0</v>
      </c>
      <c r="AN128" s="9">
        <v>0</v>
      </c>
      <c r="AO128" s="8" t="s">
        <v>78</v>
      </c>
      <c r="AP128" s="11">
        <v>0</v>
      </c>
      <c r="AQ128" s="11">
        <v>0</v>
      </c>
      <c r="AR128" s="11">
        <v>0</v>
      </c>
      <c r="AS128" s="8" t="s">
        <v>78</v>
      </c>
      <c r="AT128" s="11">
        <v>0</v>
      </c>
      <c r="AU128" s="11">
        <v>0</v>
      </c>
      <c r="AV128" s="11">
        <v>0</v>
      </c>
      <c r="AW128" s="11">
        <v>0</v>
      </c>
      <c r="AX128" s="11">
        <v>0</v>
      </c>
      <c r="AY128" s="11">
        <v>0</v>
      </c>
      <c r="AZ128" s="11">
        <v>0</v>
      </c>
      <c r="BA128" s="11">
        <f t="shared" si="241"/>
        <v>0</v>
      </c>
      <c r="BB128" s="11">
        <v>0</v>
      </c>
      <c r="BC128" s="11">
        <v>0</v>
      </c>
      <c r="BD128" s="11">
        <f t="shared" si="242"/>
        <v>0</v>
      </c>
      <c r="BE128" s="12">
        <v>0</v>
      </c>
      <c r="BF128" s="12">
        <v>0</v>
      </c>
      <c r="BG128" s="12">
        <v>0</v>
      </c>
      <c r="BH128" s="12">
        <v>0</v>
      </c>
      <c r="BI128" s="12">
        <v>0</v>
      </c>
      <c r="BJ128" s="12">
        <v>0</v>
      </c>
      <c r="BK128" s="12">
        <v>0</v>
      </c>
      <c r="BL128" s="12">
        <v>0</v>
      </c>
      <c r="BM128" s="12">
        <v>0</v>
      </c>
      <c r="BN128" s="12">
        <v>0</v>
      </c>
      <c r="BO128" s="12">
        <v>0</v>
      </c>
      <c r="BP128" s="12">
        <v>1</v>
      </c>
      <c r="BQ128" s="23">
        <f t="shared" si="243"/>
        <v>1</v>
      </c>
      <c r="BR128" s="23">
        <f t="shared" si="244"/>
        <v>0</v>
      </c>
      <c r="BS128" s="24">
        <f t="shared" si="245"/>
        <v>0</v>
      </c>
      <c r="BT128" s="24">
        <f t="shared" si="246"/>
        <v>0</v>
      </c>
      <c r="BU128" s="24">
        <f t="shared" si="247"/>
        <v>0</v>
      </c>
      <c r="BV128" s="24">
        <v>0</v>
      </c>
      <c r="BW128" s="24">
        <v>0</v>
      </c>
      <c r="BX128" s="24">
        <v>0</v>
      </c>
      <c r="BY128" s="29">
        <v>0</v>
      </c>
      <c r="BZ128" s="29">
        <v>0</v>
      </c>
      <c r="CA128" s="30">
        <f t="shared" si="248"/>
        <v>0</v>
      </c>
      <c r="CB128" s="30">
        <f t="shared" si="261"/>
        <v>0</v>
      </c>
      <c r="CC128" s="30">
        <f t="shared" si="250"/>
        <v>0</v>
      </c>
      <c r="CD128" s="29"/>
      <c r="CE128" s="24"/>
      <c r="CF128" s="24"/>
      <c r="CG128" s="24"/>
      <c r="CH128" s="24"/>
      <c r="CI128" s="24"/>
      <c r="CJ128" s="24"/>
      <c r="CK128" s="24"/>
      <c r="CL128" s="24"/>
      <c r="CM128" s="24"/>
      <c r="CN128" s="24">
        <f t="shared" si="251"/>
        <v>0</v>
      </c>
      <c r="CO128" s="24">
        <f t="shared" si="252"/>
        <v>0</v>
      </c>
      <c r="CP128" s="24">
        <f t="shared" si="253"/>
        <v>0</v>
      </c>
      <c r="CQ128" s="11">
        <v>0</v>
      </c>
      <c r="CR128" s="11">
        <v>0</v>
      </c>
      <c r="CS128" s="11">
        <v>0</v>
      </c>
      <c r="CT128" s="11">
        <v>0</v>
      </c>
      <c r="CU128" s="11">
        <v>0</v>
      </c>
      <c r="CV128" s="11">
        <v>0</v>
      </c>
      <c r="CW128" s="24"/>
      <c r="CX128" s="24"/>
      <c r="CY128" s="24"/>
      <c r="CZ128" s="24"/>
      <c r="DA128" s="24"/>
      <c r="DB128" s="24"/>
      <c r="DC128" s="24"/>
      <c r="DD128" s="24"/>
      <c r="DE128" s="24"/>
      <c r="DF128" s="24"/>
      <c r="DG128" s="24"/>
      <c r="DH128" s="24"/>
      <c r="DI128" s="24"/>
      <c r="DJ128" s="24"/>
      <c r="DK128" s="24"/>
      <c r="DL128" s="24"/>
      <c r="DM128" s="24"/>
      <c r="DN128" s="24"/>
      <c r="DO128" s="24"/>
      <c r="DP128" s="24"/>
      <c r="DQ128" s="24"/>
      <c r="DR128" s="24"/>
      <c r="DS128" s="24"/>
      <c r="DT128" s="24"/>
      <c r="DU128" s="24"/>
      <c r="DV128" s="24"/>
      <c r="DW128" s="24"/>
      <c r="DX128" s="24"/>
      <c r="DY128" s="24"/>
      <c r="DZ128" s="24"/>
      <c r="EA128" s="24">
        <v>0</v>
      </c>
      <c r="EB128" s="24">
        <v>0</v>
      </c>
      <c r="EC128" s="24"/>
      <c r="ED128" s="24"/>
      <c r="EE128" s="24"/>
      <c r="EF128" s="24">
        <f t="shared" si="254"/>
        <v>0</v>
      </c>
      <c r="EG128" s="24">
        <f t="shared" si="255"/>
        <v>0</v>
      </c>
      <c r="EH128" s="24">
        <f t="shared" si="256"/>
        <v>0</v>
      </c>
      <c r="EI128" s="24">
        <f t="shared" si="257"/>
        <v>0</v>
      </c>
      <c r="EJ128" s="24">
        <f t="shared" si="258"/>
        <v>0</v>
      </c>
      <c r="EK128" s="12">
        <v>0</v>
      </c>
      <c r="EL128" s="12">
        <v>0</v>
      </c>
      <c r="EM128" s="12">
        <v>0</v>
      </c>
      <c r="EN128" s="12">
        <v>0</v>
      </c>
      <c r="EO128" s="12">
        <v>0</v>
      </c>
      <c r="EP128" s="12">
        <v>0</v>
      </c>
      <c r="EQ128" s="12">
        <v>0</v>
      </c>
      <c r="ER128" s="12">
        <v>0</v>
      </c>
      <c r="ES128" s="12">
        <v>0</v>
      </c>
      <c r="ET128" s="12">
        <v>0</v>
      </c>
      <c r="EU128" s="12">
        <v>0</v>
      </c>
      <c r="EV128" s="12">
        <v>1</v>
      </c>
      <c r="EW128" s="12">
        <f t="shared" si="259"/>
        <v>0</v>
      </c>
      <c r="EX128" s="12">
        <f t="shared" si="260"/>
        <v>1</v>
      </c>
      <c r="EY128" s="11">
        <v>0</v>
      </c>
      <c r="EZ128" s="11">
        <v>0</v>
      </c>
      <c r="FA128" s="11">
        <v>0</v>
      </c>
      <c r="FB128" s="11">
        <v>0</v>
      </c>
      <c r="FC128" s="11">
        <v>0</v>
      </c>
      <c r="FD128" s="11">
        <v>0</v>
      </c>
      <c r="FE128" s="11">
        <v>0</v>
      </c>
      <c r="FF128" s="11">
        <v>0</v>
      </c>
      <c r="FG128" s="11">
        <v>0</v>
      </c>
      <c r="FH128" s="11">
        <v>0</v>
      </c>
      <c r="FI128" s="11">
        <v>0</v>
      </c>
      <c r="FJ128" s="11">
        <v>0</v>
      </c>
      <c r="FK128" s="13">
        <v>0</v>
      </c>
      <c r="FL128" s="13">
        <v>0</v>
      </c>
      <c r="FM128" s="13">
        <v>0</v>
      </c>
      <c r="FN128" s="13">
        <v>0</v>
      </c>
      <c r="FO128" s="13">
        <v>0</v>
      </c>
      <c r="FP128" s="13">
        <v>0</v>
      </c>
      <c r="FQ128" s="13">
        <v>0</v>
      </c>
      <c r="FR128" s="13">
        <v>0</v>
      </c>
      <c r="FS128" s="13">
        <v>0</v>
      </c>
      <c r="FT128" s="13">
        <v>0</v>
      </c>
      <c r="FU128" s="13">
        <v>0</v>
      </c>
      <c r="FV128" s="13">
        <v>0</v>
      </c>
    </row>
    <row r="129" spans="1:178" ht="15" customHeight="1" x14ac:dyDescent="0.25">
      <c r="A129" s="8" t="s">
        <v>291</v>
      </c>
      <c r="B129" s="8" t="s">
        <v>702</v>
      </c>
      <c r="C129" s="34" t="s">
        <v>789</v>
      </c>
      <c r="D129" s="34" t="s">
        <v>789</v>
      </c>
      <c r="E129" s="34" t="s">
        <v>799</v>
      </c>
      <c r="F129" s="8" t="s">
        <v>55</v>
      </c>
      <c r="G129" s="8" t="s">
        <v>56</v>
      </c>
      <c r="H129" s="8" t="s">
        <v>47</v>
      </c>
      <c r="I129" s="8" t="s">
        <v>464</v>
      </c>
      <c r="J129" s="8" t="s">
        <v>265</v>
      </c>
      <c r="K129" s="8" t="s">
        <v>410</v>
      </c>
      <c r="L129" s="8">
        <v>13210</v>
      </c>
      <c r="M129" s="8">
        <v>132</v>
      </c>
      <c r="N129" s="1" t="s">
        <v>48</v>
      </c>
      <c r="O129" s="8" t="s">
        <v>40</v>
      </c>
      <c r="P129" s="8" t="s">
        <v>40</v>
      </c>
      <c r="Q129" s="8" t="s">
        <v>40</v>
      </c>
      <c r="R129" s="8" t="s">
        <v>49</v>
      </c>
      <c r="S129" s="8" t="s">
        <v>51</v>
      </c>
      <c r="T129" s="8" t="s">
        <v>52</v>
      </c>
      <c r="U129" s="8" t="s">
        <v>73</v>
      </c>
      <c r="V129" s="8" t="s">
        <v>54</v>
      </c>
      <c r="W129" s="8" t="s">
        <v>195</v>
      </c>
      <c r="X129" s="8" t="s">
        <v>65</v>
      </c>
      <c r="Y129" s="8" t="s">
        <v>65</v>
      </c>
      <c r="Z129" s="8" t="s">
        <v>79</v>
      </c>
      <c r="AA129" s="8" t="s">
        <v>78</v>
      </c>
      <c r="AB129" s="8" t="s">
        <v>78</v>
      </c>
      <c r="AC129" s="8" t="s">
        <v>78</v>
      </c>
      <c r="AD129" s="8"/>
      <c r="AE129" s="8"/>
      <c r="AF129" s="8"/>
      <c r="AG129" s="9">
        <v>0</v>
      </c>
      <c r="AH129" s="9">
        <v>-331.86</v>
      </c>
      <c r="AI129" s="10">
        <v>0</v>
      </c>
      <c r="AJ129" s="15">
        <v>0</v>
      </c>
      <c r="AK129" s="9">
        <v>0</v>
      </c>
      <c r="AL129" s="9">
        <v>0</v>
      </c>
      <c r="AM129" s="9">
        <v>0</v>
      </c>
      <c r="AN129" s="9">
        <v>0</v>
      </c>
      <c r="AO129" s="8" t="s">
        <v>78</v>
      </c>
      <c r="AP129" s="11">
        <v>0</v>
      </c>
      <c r="AQ129" s="11">
        <v>0</v>
      </c>
      <c r="AR129" s="11">
        <v>0</v>
      </c>
      <c r="AS129" s="8" t="s">
        <v>78</v>
      </c>
      <c r="AT129" s="11">
        <v>0</v>
      </c>
      <c r="AU129" s="11">
        <v>0</v>
      </c>
      <c r="AV129" s="11">
        <v>0</v>
      </c>
      <c r="AW129" s="11">
        <v>0</v>
      </c>
      <c r="AX129" s="11">
        <v>0</v>
      </c>
      <c r="AY129" s="11">
        <v>0</v>
      </c>
      <c r="AZ129" s="11">
        <v>0</v>
      </c>
      <c r="BA129" s="11">
        <f t="shared" si="241"/>
        <v>0</v>
      </c>
      <c r="BB129" s="11">
        <v>0</v>
      </c>
      <c r="BC129" s="11">
        <v>0</v>
      </c>
      <c r="BD129" s="11">
        <f t="shared" si="242"/>
        <v>0</v>
      </c>
      <c r="BE129" s="12">
        <v>0</v>
      </c>
      <c r="BF129" s="12">
        <v>0</v>
      </c>
      <c r="BG129" s="12">
        <v>0</v>
      </c>
      <c r="BH129" s="12">
        <v>0</v>
      </c>
      <c r="BI129" s="12">
        <v>0</v>
      </c>
      <c r="BJ129" s="12">
        <v>0</v>
      </c>
      <c r="BK129" s="12">
        <v>0</v>
      </c>
      <c r="BL129" s="12">
        <v>0</v>
      </c>
      <c r="BM129" s="12">
        <v>0</v>
      </c>
      <c r="BN129" s="12">
        <v>0</v>
      </c>
      <c r="BO129" s="12">
        <v>0</v>
      </c>
      <c r="BP129" s="12">
        <v>1</v>
      </c>
      <c r="BQ129" s="23">
        <f t="shared" si="243"/>
        <v>1</v>
      </c>
      <c r="BR129" s="23">
        <f t="shared" si="244"/>
        <v>0</v>
      </c>
      <c r="BS129" s="24">
        <f t="shared" si="245"/>
        <v>0</v>
      </c>
      <c r="BT129" s="24">
        <f t="shared" si="246"/>
        <v>0</v>
      </c>
      <c r="BU129" s="24">
        <f t="shared" si="247"/>
        <v>0</v>
      </c>
      <c r="BV129" s="24">
        <v>0</v>
      </c>
      <c r="BW129" s="24">
        <v>0</v>
      </c>
      <c r="BX129" s="24">
        <v>0</v>
      </c>
      <c r="BY129" s="29">
        <v>0</v>
      </c>
      <c r="BZ129" s="29">
        <v>0</v>
      </c>
      <c r="CA129" s="30">
        <f t="shared" si="248"/>
        <v>0</v>
      </c>
      <c r="CB129" s="30">
        <f t="shared" si="261"/>
        <v>0</v>
      </c>
      <c r="CC129" s="30">
        <f t="shared" si="250"/>
        <v>0</v>
      </c>
      <c r="CD129" s="29"/>
      <c r="CE129" s="24"/>
      <c r="CF129" s="24"/>
      <c r="CG129" s="24"/>
      <c r="CH129" s="24"/>
      <c r="CI129" s="24"/>
      <c r="CJ129" s="24"/>
      <c r="CK129" s="24"/>
      <c r="CL129" s="24"/>
      <c r="CM129" s="24"/>
      <c r="CN129" s="24">
        <f t="shared" si="251"/>
        <v>0</v>
      </c>
      <c r="CO129" s="24">
        <f t="shared" si="252"/>
        <v>0</v>
      </c>
      <c r="CP129" s="24">
        <f t="shared" si="253"/>
        <v>0</v>
      </c>
      <c r="CQ129" s="11">
        <v>0</v>
      </c>
      <c r="CR129" s="11">
        <v>0</v>
      </c>
      <c r="CS129" s="11">
        <v>0</v>
      </c>
      <c r="CT129" s="11">
        <v>0</v>
      </c>
      <c r="CU129" s="11">
        <v>0</v>
      </c>
      <c r="CV129" s="11">
        <v>0</v>
      </c>
      <c r="CW129" s="24"/>
      <c r="CX129" s="24"/>
      <c r="CY129" s="24"/>
      <c r="CZ129" s="24"/>
      <c r="DA129" s="24"/>
      <c r="DB129" s="24"/>
      <c r="DC129" s="24"/>
      <c r="DD129" s="24"/>
      <c r="DE129" s="24"/>
      <c r="DF129" s="24"/>
      <c r="DG129" s="24"/>
      <c r="DH129" s="24"/>
      <c r="DI129" s="24"/>
      <c r="DJ129" s="24"/>
      <c r="DK129" s="24"/>
      <c r="DL129" s="24"/>
      <c r="DM129" s="24"/>
      <c r="DN129" s="24"/>
      <c r="DO129" s="24"/>
      <c r="DP129" s="24"/>
      <c r="DQ129" s="24"/>
      <c r="DR129" s="24"/>
      <c r="DS129" s="24"/>
      <c r="DT129" s="24"/>
      <c r="DU129" s="24"/>
      <c r="DV129" s="24"/>
      <c r="DW129" s="24"/>
      <c r="DX129" s="24"/>
      <c r="DY129" s="24"/>
      <c r="DZ129" s="24"/>
      <c r="EA129" s="24">
        <v>0</v>
      </c>
      <c r="EB129" s="24">
        <v>0</v>
      </c>
      <c r="EC129" s="24"/>
      <c r="ED129" s="24"/>
      <c r="EE129" s="24"/>
      <c r="EF129" s="24">
        <f t="shared" si="254"/>
        <v>0</v>
      </c>
      <c r="EG129" s="24">
        <f t="shared" si="255"/>
        <v>0</v>
      </c>
      <c r="EH129" s="24">
        <f t="shared" si="256"/>
        <v>0</v>
      </c>
      <c r="EI129" s="24">
        <f t="shared" si="257"/>
        <v>0</v>
      </c>
      <c r="EJ129" s="24">
        <f t="shared" si="258"/>
        <v>0</v>
      </c>
      <c r="EK129" s="12">
        <v>0</v>
      </c>
      <c r="EL129" s="12">
        <v>0</v>
      </c>
      <c r="EM129" s="12">
        <v>0</v>
      </c>
      <c r="EN129" s="12">
        <v>0</v>
      </c>
      <c r="EO129" s="12">
        <v>0</v>
      </c>
      <c r="EP129" s="12">
        <v>0</v>
      </c>
      <c r="EQ129" s="12">
        <v>0</v>
      </c>
      <c r="ER129" s="12">
        <v>0</v>
      </c>
      <c r="ES129" s="12">
        <v>0</v>
      </c>
      <c r="ET129" s="12">
        <v>0</v>
      </c>
      <c r="EU129" s="12">
        <v>0</v>
      </c>
      <c r="EV129" s="12">
        <v>1</v>
      </c>
      <c r="EW129" s="12">
        <f t="shared" si="259"/>
        <v>0</v>
      </c>
      <c r="EX129" s="12">
        <f t="shared" si="260"/>
        <v>1</v>
      </c>
      <c r="EY129" s="11">
        <v>0</v>
      </c>
      <c r="EZ129" s="11">
        <v>0</v>
      </c>
      <c r="FA129" s="11">
        <v>0</v>
      </c>
      <c r="FB129" s="11">
        <v>0</v>
      </c>
      <c r="FC129" s="11">
        <v>0</v>
      </c>
      <c r="FD129" s="11">
        <v>0</v>
      </c>
      <c r="FE129" s="11">
        <v>0</v>
      </c>
      <c r="FF129" s="11">
        <v>0</v>
      </c>
      <c r="FG129" s="11">
        <v>0</v>
      </c>
      <c r="FH129" s="11">
        <v>0</v>
      </c>
      <c r="FI129" s="11">
        <v>0</v>
      </c>
      <c r="FJ129" s="11">
        <v>0</v>
      </c>
      <c r="FK129" s="13">
        <v>0</v>
      </c>
      <c r="FL129" s="13">
        <v>0</v>
      </c>
      <c r="FM129" s="13">
        <v>0</v>
      </c>
      <c r="FN129" s="13">
        <v>0</v>
      </c>
      <c r="FO129" s="13">
        <v>0</v>
      </c>
      <c r="FP129" s="13">
        <v>0</v>
      </c>
      <c r="FQ129" s="13">
        <v>0</v>
      </c>
      <c r="FR129" s="13">
        <v>0</v>
      </c>
      <c r="FS129" s="13">
        <v>0</v>
      </c>
      <c r="FT129" s="13">
        <v>0</v>
      </c>
      <c r="FU129" s="13">
        <v>0</v>
      </c>
      <c r="FV129" s="13">
        <v>0</v>
      </c>
    </row>
    <row r="130" spans="1:178" ht="15" customHeight="1" x14ac:dyDescent="0.25">
      <c r="A130" s="8" t="s">
        <v>252</v>
      </c>
      <c r="B130" s="8" t="s">
        <v>703</v>
      </c>
      <c r="C130" s="34" t="s">
        <v>789</v>
      </c>
      <c r="D130" s="34" t="s">
        <v>789</v>
      </c>
      <c r="E130" s="34" t="s">
        <v>805</v>
      </c>
      <c r="F130" s="8" t="s">
        <v>55</v>
      </c>
      <c r="G130" s="8" t="s">
        <v>56</v>
      </c>
      <c r="H130" s="8" t="s">
        <v>47</v>
      </c>
      <c r="I130" s="8" t="s">
        <v>464</v>
      </c>
      <c r="J130" s="8" t="s">
        <v>266</v>
      </c>
      <c r="K130" s="8" t="s">
        <v>104</v>
      </c>
      <c r="L130" s="8">
        <v>13210</v>
      </c>
      <c r="M130" s="8">
        <v>132</v>
      </c>
      <c r="N130" s="1" t="s">
        <v>48</v>
      </c>
      <c r="O130" s="8" t="s">
        <v>40</v>
      </c>
      <c r="P130" s="8" t="s">
        <v>40</v>
      </c>
      <c r="Q130" s="8" t="s">
        <v>40</v>
      </c>
      <c r="R130" s="8" t="s">
        <v>49</v>
      </c>
      <c r="S130" s="8" t="s">
        <v>51</v>
      </c>
      <c r="T130" s="8" t="s">
        <v>52</v>
      </c>
      <c r="U130" s="8" t="s">
        <v>73</v>
      </c>
      <c r="V130" s="8" t="s">
        <v>54</v>
      </c>
      <c r="W130" s="8" t="s">
        <v>114</v>
      </c>
      <c r="X130" s="8" t="s">
        <v>65</v>
      </c>
      <c r="Y130" s="8" t="s">
        <v>65</v>
      </c>
      <c r="Z130" s="8" t="s">
        <v>79</v>
      </c>
      <c r="AA130" s="8" t="s">
        <v>78</v>
      </c>
      <c r="AB130" s="8" t="s">
        <v>78</v>
      </c>
      <c r="AC130" s="8" t="s">
        <v>78</v>
      </c>
      <c r="AD130" s="8"/>
      <c r="AE130" s="8"/>
      <c r="AF130" s="8"/>
      <c r="AG130" s="9">
        <v>53.22</v>
      </c>
      <c r="AH130" s="9">
        <v>0.01</v>
      </c>
      <c r="AI130" s="10">
        <v>0</v>
      </c>
      <c r="AJ130" s="15">
        <v>0</v>
      </c>
      <c r="AK130" s="9">
        <v>0</v>
      </c>
      <c r="AL130" s="9">
        <v>0</v>
      </c>
      <c r="AM130" s="9">
        <v>0</v>
      </c>
      <c r="AN130" s="9">
        <v>0</v>
      </c>
      <c r="AO130" s="8" t="s">
        <v>78</v>
      </c>
      <c r="AP130" s="11">
        <v>0</v>
      </c>
      <c r="AQ130" s="11">
        <v>0</v>
      </c>
      <c r="AR130" s="11">
        <v>0</v>
      </c>
      <c r="AS130" s="8" t="s">
        <v>78</v>
      </c>
      <c r="AT130" s="11">
        <v>0</v>
      </c>
      <c r="AU130" s="11">
        <v>0</v>
      </c>
      <c r="AV130" s="11">
        <v>0</v>
      </c>
      <c r="AW130" s="11">
        <v>0</v>
      </c>
      <c r="AX130" s="11">
        <v>0</v>
      </c>
      <c r="AY130" s="11">
        <v>0</v>
      </c>
      <c r="AZ130" s="11">
        <v>0</v>
      </c>
      <c r="BA130" s="11">
        <f t="shared" si="241"/>
        <v>0</v>
      </c>
      <c r="BB130" s="11">
        <v>0</v>
      </c>
      <c r="BC130" s="11">
        <v>0</v>
      </c>
      <c r="BD130" s="11">
        <f t="shared" si="242"/>
        <v>0</v>
      </c>
      <c r="BE130" s="12">
        <v>0</v>
      </c>
      <c r="BF130" s="12">
        <v>0</v>
      </c>
      <c r="BG130" s="12">
        <v>0</v>
      </c>
      <c r="BH130" s="12">
        <v>0</v>
      </c>
      <c r="BI130" s="12">
        <v>0</v>
      </c>
      <c r="BJ130" s="12">
        <v>0</v>
      </c>
      <c r="BK130" s="12">
        <v>0</v>
      </c>
      <c r="BL130" s="12">
        <v>0</v>
      </c>
      <c r="BM130" s="12">
        <v>0</v>
      </c>
      <c r="BN130" s="12">
        <v>0</v>
      </c>
      <c r="BO130" s="12">
        <v>0</v>
      </c>
      <c r="BP130" s="12">
        <v>1</v>
      </c>
      <c r="BQ130" s="23">
        <f t="shared" si="243"/>
        <v>1</v>
      </c>
      <c r="BR130" s="23">
        <f t="shared" si="244"/>
        <v>0</v>
      </c>
      <c r="BS130" s="24">
        <f t="shared" si="245"/>
        <v>0</v>
      </c>
      <c r="BT130" s="24">
        <f t="shared" si="246"/>
        <v>0</v>
      </c>
      <c r="BU130" s="24">
        <f t="shared" si="247"/>
        <v>0</v>
      </c>
      <c r="BV130" s="24">
        <v>0</v>
      </c>
      <c r="BW130" s="24">
        <v>0</v>
      </c>
      <c r="BX130" s="24">
        <v>0</v>
      </c>
      <c r="BY130" s="29">
        <v>0</v>
      </c>
      <c r="BZ130" s="29">
        <v>0</v>
      </c>
      <c r="CA130" s="30">
        <f t="shared" si="248"/>
        <v>0</v>
      </c>
      <c r="CB130" s="30">
        <f t="shared" si="261"/>
        <v>0</v>
      </c>
      <c r="CC130" s="30">
        <f t="shared" si="250"/>
        <v>0</v>
      </c>
      <c r="CD130" s="29"/>
      <c r="CE130" s="24"/>
      <c r="CF130" s="24"/>
      <c r="CG130" s="24"/>
      <c r="CH130" s="24"/>
      <c r="CI130" s="24"/>
      <c r="CJ130" s="24"/>
      <c r="CK130" s="24"/>
      <c r="CL130" s="24"/>
      <c r="CM130" s="24"/>
      <c r="CN130" s="24">
        <f t="shared" si="251"/>
        <v>0</v>
      </c>
      <c r="CO130" s="24">
        <f t="shared" si="252"/>
        <v>0</v>
      </c>
      <c r="CP130" s="24">
        <f t="shared" si="253"/>
        <v>0</v>
      </c>
      <c r="CQ130" s="11">
        <v>0</v>
      </c>
      <c r="CR130" s="11">
        <v>0</v>
      </c>
      <c r="CS130" s="11">
        <v>0</v>
      </c>
      <c r="CT130" s="11">
        <v>0</v>
      </c>
      <c r="CU130" s="11">
        <v>0</v>
      </c>
      <c r="CV130" s="11">
        <v>0</v>
      </c>
      <c r="CW130" s="24"/>
      <c r="CX130" s="24"/>
      <c r="CY130" s="24"/>
      <c r="CZ130" s="24"/>
      <c r="DA130" s="24"/>
      <c r="DB130" s="24"/>
      <c r="DC130" s="24"/>
      <c r="DD130" s="24"/>
      <c r="DE130" s="24"/>
      <c r="DF130" s="24"/>
      <c r="DG130" s="24"/>
      <c r="DH130" s="24"/>
      <c r="DI130" s="24"/>
      <c r="DJ130" s="24"/>
      <c r="DK130" s="24"/>
      <c r="DL130" s="24"/>
      <c r="DM130" s="24"/>
      <c r="DN130" s="24"/>
      <c r="DO130" s="24"/>
      <c r="DP130" s="24"/>
      <c r="DQ130" s="24"/>
      <c r="DR130" s="24"/>
      <c r="DS130" s="24"/>
      <c r="DT130" s="24"/>
      <c r="DU130" s="24"/>
      <c r="DV130" s="24"/>
      <c r="DW130" s="24"/>
      <c r="DX130" s="24"/>
      <c r="DY130" s="24"/>
      <c r="DZ130" s="24"/>
      <c r="EA130" s="24">
        <v>0</v>
      </c>
      <c r="EB130" s="24">
        <v>0</v>
      </c>
      <c r="EC130" s="24"/>
      <c r="ED130" s="24"/>
      <c r="EE130" s="24"/>
      <c r="EF130" s="24">
        <f t="shared" si="254"/>
        <v>0</v>
      </c>
      <c r="EG130" s="24">
        <f t="shared" si="255"/>
        <v>0</v>
      </c>
      <c r="EH130" s="24">
        <f t="shared" si="256"/>
        <v>0</v>
      </c>
      <c r="EI130" s="24">
        <f t="shared" si="257"/>
        <v>0</v>
      </c>
      <c r="EJ130" s="24">
        <f t="shared" si="258"/>
        <v>0</v>
      </c>
      <c r="EK130" s="12">
        <v>0</v>
      </c>
      <c r="EL130" s="12">
        <v>0</v>
      </c>
      <c r="EM130" s="12">
        <v>0</v>
      </c>
      <c r="EN130" s="12">
        <v>0</v>
      </c>
      <c r="EO130" s="12">
        <v>0</v>
      </c>
      <c r="EP130" s="12">
        <v>0</v>
      </c>
      <c r="EQ130" s="12">
        <v>0</v>
      </c>
      <c r="ER130" s="12">
        <v>0</v>
      </c>
      <c r="ES130" s="12">
        <v>0</v>
      </c>
      <c r="ET130" s="12">
        <v>0</v>
      </c>
      <c r="EU130" s="12">
        <v>0</v>
      </c>
      <c r="EV130" s="12">
        <v>1</v>
      </c>
      <c r="EW130" s="12">
        <f t="shared" si="259"/>
        <v>0</v>
      </c>
      <c r="EX130" s="12">
        <f t="shared" si="260"/>
        <v>1</v>
      </c>
      <c r="EY130" s="11">
        <v>0</v>
      </c>
      <c r="EZ130" s="11">
        <v>0</v>
      </c>
      <c r="FA130" s="11">
        <v>0</v>
      </c>
      <c r="FB130" s="11">
        <v>0</v>
      </c>
      <c r="FC130" s="11">
        <v>0</v>
      </c>
      <c r="FD130" s="11">
        <v>0</v>
      </c>
      <c r="FE130" s="11">
        <v>0</v>
      </c>
      <c r="FF130" s="11">
        <v>0</v>
      </c>
      <c r="FG130" s="11">
        <v>0</v>
      </c>
      <c r="FH130" s="11">
        <v>0</v>
      </c>
      <c r="FI130" s="11">
        <v>0</v>
      </c>
      <c r="FJ130" s="11">
        <v>0</v>
      </c>
      <c r="FK130" s="13">
        <v>0</v>
      </c>
      <c r="FL130" s="13">
        <v>0</v>
      </c>
      <c r="FM130" s="13">
        <v>0</v>
      </c>
      <c r="FN130" s="13">
        <v>0</v>
      </c>
      <c r="FO130" s="13">
        <v>0</v>
      </c>
      <c r="FP130" s="13">
        <v>0</v>
      </c>
      <c r="FQ130" s="13">
        <v>0</v>
      </c>
      <c r="FR130" s="13">
        <v>0</v>
      </c>
      <c r="FS130" s="13">
        <v>0</v>
      </c>
      <c r="FT130" s="13">
        <v>0</v>
      </c>
      <c r="FU130" s="13">
        <v>0</v>
      </c>
      <c r="FV130" s="13">
        <v>0</v>
      </c>
    </row>
    <row r="131" spans="1:178" ht="15" customHeight="1" x14ac:dyDescent="0.25">
      <c r="A131" s="8" t="s">
        <v>149</v>
      </c>
      <c r="B131" s="8" t="s">
        <v>148</v>
      </c>
      <c r="C131" s="34" t="s">
        <v>789</v>
      </c>
      <c r="D131" s="34" t="s">
        <v>789</v>
      </c>
      <c r="E131" s="34" t="s">
        <v>791</v>
      </c>
      <c r="F131" s="8" t="s">
        <v>55</v>
      </c>
      <c r="G131" s="8" t="s">
        <v>56</v>
      </c>
      <c r="H131" s="8" t="s">
        <v>47</v>
      </c>
      <c r="I131" s="8" t="s">
        <v>464</v>
      </c>
      <c r="J131" s="8" t="s">
        <v>109</v>
      </c>
      <c r="K131" s="8" t="s">
        <v>685</v>
      </c>
      <c r="L131" s="8">
        <v>13210</v>
      </c>
      <c r="M131" s="8">
        <v>132</v>
      </c>
      <c r="N131" s="1" t="s">
        <v>48</v>
      </c>
      <c r="O131" s="8" t="s">
        <v>40</v>
      </c>
      <c r="P131" s="8" t="s">
        <v>40</v>
      </c>
      <c r="Q131" s="8" t="s">
        <v>40</v>
      </c>
      <c r="R131" s="8" t="s">
        <v>49</v>
      </c>
      <c r="S131" s="8" t="s">
        <v>51</v>
      </c>
      <c r="T131" s="8" t="s">
        <v>52</v>
      </c>
      <c r="U131" s="8" t="s">
        <v>73</v>
      </c>
      <c r="V131" s="8" t="s">
        <v>54</v>
      </c>
      <c r="W131" s="8" t="s">
        <v>90</v>
      </c>
      <c r="X131" s="8" t="s">
        <v>65</v>
      </c>
      <c r="Y131" s="8" t="s">
        <v>65</v>
      </c>
      <c r="Z131" s="8" t="s">
        <v>79</v>
      </c>
      <c r="AA131" s="8" t="s">
        <v>78</v>
      </c>
      <c r="AB131" s="8" t="s">
        <v>78</v>
      </c>
      <c r="AC131" s="8" t="s">
        <v>78</v>
      </c>
      <c r="AD131" s="8"/>
      <c r="AE131" s="8"/>
      <c r="AF131" s="8"/>
      <c r="AG131" s="9">
        <v>24.030000000000015</v>
      </c>
      <c r="AH131" s="9">
        <v>0</v>
      </c>
      <c r="AI131" s="10">
        <v>0</v>
      </c>
      <c r="AJ131" s="15">
        <v>0</v>
      </c>
      <c r="AK131" s="9">
        <v>0</v>
      </c>
      <c r="AL131" s="9">
        <v>0</v>
      </c>
      <c r="AM131" s="9">
        <v>0</v>
      </c>
      <c r="AN131" s="9">
        <v>0</v>
      </c>
      <c r="AO131" s="8" t="s">
        <v>78</v>
      </c>
      <c r="AP131" s="11">
        <v>0</v>
      </c>
      <c r="AQ131" s="11">
        <v>0</v>
      </c>
      <c r="AR131" s="11">
        <v>0</v>
      </c>
      <c r="AS131" s="8" t="s">
        <v>78</v>
      </c>
      <c r="AT131" s="11">
        <v>0</v>
      </c>
      <c r="AU131" s="11">
        <v>0</v>
      </c>
      <c r="AV131" s="11">
        <v>0</v>
      </c>
      <c r="AW131" s="11">
        <v>0</v>
      </c>
      <c r="AX131" s="11">
        <v>0</v>
      </c>
      <c r="AY131" s="11">
        <v>0</v>
      </c>
      <c r="AZ131" s="11">
        <v>0</v>
      </c>
      <c r="BA131" s="11">
        <f t="shared" si="241"/>
        <v>0</v>
      </c>
      <c r="BB131" s="11">
        <v>0</v>
      </c>
      <c r="BC131" s="11">
        <v>0</v>
      </c>
      <c r="BD131" s="11">
        <f t="shared" si="242"/>
        <v>0</v>
      </c>
      <c r="BE131" s="12">
        <v>0</v>
      </c>
      <c r="BF131" s="12">
        <v>0</v>
      </c>
      <c r="BG131" s="12">
        <v>0</v>
      </c>
      <c r="BH131" s="12">
        <v>0</v>
      </c>
      <c r="BI131" s="12">
        <v>0</v>
      </c>
      <c r="BJ131" s="12">
        <v>0</v>
      </c>
      <c r="BK131" s="12">
        <v>0</v>
      </c>
      <c r="BL131" s="12">
        <v>0</v>
      </c>
      <c r="BM131" s="12">
        <v>0</v>
      </c>
      <c r="BN131" s="12">
        <v>0</v>
      </c>
      <c r="BO131" s="12">
        <v>0</v>
      </c>
      <c r="BP131" s="12">
        <v>1</v>
      </c>
      <c r="BQ131" s="23">
        <f t="shared" si="243"/>
        <v>1</v>
      </c>
      <c r="BR131" s="23">
        <f t="shared" si="244"/>
        <v>0</v>
      </c>
      <c r="BS131" s="24">
        <f t="shared" si="245"/>
        <v>0</v>
      </c>
      <c r="BT131" s="24">
        <f t="shared" si="246"/>
        <v>0</v>
      </c>
      <c r="BU131" s="24">
        <f t="shared" si="247"/>
        <v>0</v>
      </c>
      <c r="BV131" s="24">
        <v>0</v>
      </c>
      <c r="BW131" s="24">
        <v>0</v>
      </c>
      <c r="BX131" s="24">
        <v>0</v>
      </c>
      <c r="BY131" s="29">
        <v>0</v>
      </c>
      <c r="BZ131" s="29">
        <v>0</v>
      </c>
      <c r="CA131" s="30">
        <f t="shared" si="248"/>
        <v>0</v>
      </c>
      <c r="CB131" s="30">
        <f t="shared" ref="CB131:CB132" si="262">CA131-BX131</f>
        <v>0</v>
      </c>
      <c r="CC131" s="30">
        <f t="shared" si="250"/>
        <v>0</v>
      </c>
      <c r="CD131" s="29"/>
      <c r="CE131" s="24"/>
      <c r="CF131" s="24"/>
      <c r="CG131" s="24"/>
      <c r="CH131" s="24"/>
      <c r="CI131" s="24"/>
      <c r="CJ131" s="24"/>
      <c r="CK131" s="24"/>
      <c r="CL131" s="24"/>
      <c r="CM131" s="24"/>
      <c r="CN131" s="24">
        <f t="shared" si="251"/>
        <v>0</v>
      </c>
      <c r="CO131" s="24">
        <f t="shared" si="252"/>
        <v>0</v>
      </c>
      <c r="CP131" s="24">
        <f t="shared" si="253"/>
        <v>0</v>
      </c>
      <c r="CQ131" s="11">
        <v>0</v>
      </c>
      <c r="CR131" s="11">
        <v>0</v>
      </c>
      <c r="CS131" s="11">
        <v>0</v>
      </c>
      <c r="CT131" s="11">
        <v>0</v>
      </c>
      <c r="CU131" s="11">
        <v>0</v>
      </c>
      <c r="CV131" s="11">
        <v>0</v>
      </c>
      <c r="CW131" s="24"/>
      <c r="CX131" s="24"/>
      <c r="CY131" s="24"/>
      <c r="CZ131" s="24"/>
      <c r="DA131" s="24"/>
      <c r="DB131" s="24"/>
      <c r="DC131" s="24"/>
      <c r="DD131" s="24"/>
      <c r="DE131" s="24"/>
      <c r="DF131" s="24"/>
      <c r="DG131" s="24"/>
      <c r="DH131" s="24"/>
      <c r="DI131" s="24"/>
      <c r="DJ131" s="24"/>
      <c r="DK131" s="24"/>
      <c r="DL131" s="24"/>
      <c r="DM131" s="24"/>
      <c r="DN131" s="24"/>
      <c r="DO131" s="24"/>
      <c r="DP131" s="24"/>
      <c r="DQ131" s="24"/>
      <c r="DR131" s="24"/>
      <c r="DS131" s="24"/>
      <c r="DT131" s="24"/>
      <c r="DU131" s="24"/>
      <c r="DV131" s="24"/>
      <c r="DW131" s="24"/>
      <c r="DX131" s="24"/>
      <c r="DY131" s="24"/>
      <c r="DZ131" s="24"/>
      <c r="EA131" s="24">
        <v>0</v>
      </c>
      <c r="EB131" s="24">
        <v>0</v>
      </c>
      <c r="EC131" s="24"/>
      <c r="ED131" s="24"/>
      <c r="EE131" s="24"/>
      <c r="EF131" s="24">
        <f t="shared" si="254"/>
        <v>0</v>
      </c>
      <c r="EG131" s="24">
        <f t="shared" si="255"/>
        <v>0</v>
      </c>
      <c r="EH131" s="24">
        <f t="shared" si="256"/>
        <v>0</v>
      </c>
      <c r="EI131" s="24">
        <f t="shared" si="257"/>
        <v>0</v>
      </c>
      <c r="EJ131" s="24">
        <f t="shared" si="258"/>
        <v>0</v>
      </c>
      <c r="EK131" s="12">
        <v>0</v>
      </c>
      <c r="EL131" s="12">
        <v>0</v>
      </c>
      <c r="EM131" s="12">
        <v>0</v>
      </c>
      <c r="EN131" s="12">
        <v>0</v>
      </c>
      <c r="EO131" s="12">
        <v>0</v>
      </c>
      <c r="EP131" s="12">
        <v>0</v>
      </c>
      <c r="EQ131" s="12">
        <v>0</v>
      </c>
      <c r="ER131" s="12">
        <v>0</v>
      </c>
      <c r="ES131" s="12">
        <v>0</v>
      </c>
      <c r="ET131" s="12">
        <v>0</v>
      </c>
      <c r="EU131" s="12">
        <v>0</v>
      </c>
      <c r="EV131" s="12">
        <v>1</v>
      </c>
      <c r="EW131" s="12">
        <f t="shared" si="259"/>
        <v>0</v>
      </c>
      <c r="EX131" s="12">
        <f t="shared" si="260"/>
        <v>1</v>
      </c>
      <c r="EY131" s="11">
        <v>0</v>
      </c>
      <c r="EZ131" s="11">
        <v>0</v>
      </c>
      <c r="FA131" s="11">
        <v>0</v>
      </c>
      <c r="FB131" s="11">
        <v>0</v>
      </c>
      <c r="FC131" s="11">
        <v>0</v>
      </c>
      <c r="FD131" s="11">
        <v>0</v>
      </c>
      <c r="FE131" s="11">
        <v>0</v>
      </c>
      <c r="FF131" s="11">
        <v>0</v>
      </c>
      <c r="FG131" s="11">
        <v>0</v>
      </c>
      <c r="FH131" s="11">
        <v>0</v>
      </c>
      <c r="FI131" s="11">
        <v>0</v>
      </c>
      <c r="FJ131" s="11">
        <v>0</v>
      </c>
      <c r="FK131" s="13">
        <v>0</v>
      </c>
      <c r="FL131" s="13">
        <v>0</v>
      </c>
      <c r="FM131" s="13">
        <v>0</v>
      </c>
      <c r="FN131" s="13">
        <v>0</v>
      </c>
      <c r="FO131" s="13">
        <v>0</v>
      </c>
      <c r="FP131" s="13">
        <v>0</v>
      </c>
      <c r="FQ131" s="13">
        <v>0</v>
      </c>
      <c r="FR131" s="13">
        <v>0</v>
      </c>
      <c r="FS131" s="13">
        <v>0</v>
      </c>
      <c r="FT131" s="13">
        <v>0</v>
      </c>
      <c r="FU131" s="13">
        <v>0</v>
      </c>
      <c r="FV131" s="13">
        <v>0</v>
      </c>
    </row>
    <row r="132" spans="1:178" ht="15" customHeight="1" x14ac:dyDescent="0.25">
      <c r="A132" s="8" t="s">
        <v>241</v>
      </c>
      <c r="B132" s="8" t="s">
        <v>704</v>
      </c>
      <c r="C132" s="34" t="s">
        <v>789</v>
      </c>
      <c r="D132" s="34" t="s">
        <v>789</v>
      </c>
      <c r="E132" s="34" t="s">
        <v>807</v>
      </c>
      <c r="F132" s="8" t="s">
        <v>55</v>
      </c>
      <c r="G132" s="8" t="s">
        <v>56</v>
      </c>
      <c r="H132" s="8" t="s">
        <v>47</v>
      </c>
      <c r="I132" s="8" t="s">
        <v>464</v>
      </c>
      <c r="J132" s="8" t="s">
        <v>109</v>
      </c>
      <c r="K132" s="8" t="s">
        <v>685</v>
      </c>
      <c r="L132" s="8">
        <v>13210</v>
      </c>
      <c r="M132" s="8">
        <v>132</v>
      </c>
      <c r="N132" s="1" t="s">
        <v>48</v>
      </c>
      <c r="O132" s="8" t="s">
        <v>40</v>
      </c>
      <c r="P132" s="8" t="s">
        <v>40</v>
      </c>
      <c r="Q132" s="8" t="s">
        <v>40</v>
      </c>
      <c r="R132" s="8" t="s">
        <v>49</v>
      </c>
      <c r="S132" s="8" t="s">
        <v>51</v>
      </c>
      <c r="T132" s="8" t="s">
        <v>52</v>
      </c>
      <c r="U132" s="8" t="s">
        <v>73</v>
      </c>
      <c r="V132" s="8" t="s">
        <v>54</v>
      </c>
      <c r="W132" s="8" t="s">
        <v>90</v>
      </c>
      <c r="X132" s="8" t="s">
        <v>65</v>
      </c>
      <c r="Y132" s="8" t="s">
        <v>65</v>
      </c>
      <c r="Z132" s="8" t="s">
        <v>79</v>
      </c>
      <c r="AA132" s="8" t="s">
        <v>78</v>
      </c>
      <c r="AB132" s="8" t="s">
        <v>78</v>
      </c>
      <c r="AC132" s="8" t="s">
        <v>78</v>
      </c>
      <c r="AD132" s="8"/>
      <c r="AE132" s="8"/>
      <c r="AF132" s="8"/>
      <c r="AG132" s="9">
        <v>366058.16000000003</v>
      </c>
      <c r="AH132" s="9">
        <v>1139.31</v>
      </c>
      <c r="AI132" s="10">
        <v>0</v>
      </c>
      <c r="AJ132" s="15">
        <v>0</v>
      </c>
      <c r="AK132" s="9">
        <v>0</v>
      </c>
      <c r="AL132" s="9">
        <v>0</v>
      </c>
      <c r="AM132" s="9">
        <v>0</v>
      </c>
      <c r="AN132" s="9">
        <v>0</v>
      </c>
      <c r="AO132" s="8" t="s">
        <v>78</v>
      </c>
      <c r="AP132" s="11">
        <v>0</v>
      </c>
      <c r="AQ132" s="11">
        <v>0</v>
      </c>
      <c r="AR132" s="11">
        <v>0</v>
      </c>
      <c r="AS132" s="8" t="s">
        <v>78</v>
      </c>
      <c r="AT132" s="11">
        <v>0</v>
      </c>
      <c r="AU132" s="11">
        <v>0</v>
      </c>
      <c r="AV132" s="11">
        <v>0</v>
      </c>
      <c r="AW132" s="11">
        <v>0</v>
      </c>
      <c r="AX132" s="11">
        <v>0</v>
      </c>
      <c r="AY132" s="11">
        <v>0</v>
      </c>
      <c r="AZ132" s="11">
        <v>0</v>
      </c>
      <c r="BA132" s="11">
        <f t="shared" si="241"/>
        <v>0</v>
      </c>
      <c r="BB132" s="11">
        <v>0</v>
      </c>
      <c r="BC132" s="11">
        <v>0</v>
      </c>
      <c r="BD132" s="11">
        <f t="shared" si="242"/>
        <v>0</v>
      </c>
      <c r="BE132" s="12">
        <v>0</v>
      </c>
      <c r="BF132" s="12">
        <v>0</v>
      </c>
      <c r="BG132" s="12">
        <v>0</v>
      </c>
      <c r="BH132" s="12">
        <v>0</v>
      </c>
      <c r="BI132" s="12">
        <v>0</v>
      </c>
      <c r="BJ132" s="12">
        <v>0</v>
      </c>
      <c r="BK132" s="12">
        <v>0</v>
      </c>
      <c r="BL132" s="12">
        <v>0</v>
      </c>
      <c r="BM132" s="12">
        <v>0</v>
      </c>
      <c r="BN132" s="12">
        <v>0</v>
      </c>
      <c r="BO132" s="12">
        <v>0</v>
      </c>
      <c r="BP132" s="12">
        <v>1</v>
      </c>
      <c r="BQ132" s="23">
        <f t="shared" si="243"/>
        <v>1</v>
      </c>
      <c r="BR132" s="23">
        <f t="shared" si="244"/>
        <v>0</v>
      </c>
      <c r="BS132" s="24">
        <f t="shared" si="245"/>
        <v>0</v>
      </c>
      <c r="BT132" s="24">
        <f t="shared" si="246"/>
        <v>0</v>
      </c>
      <c r="BU132" s="24">
        <f t="shared" si="247"/>
        <v>0</v>
      </c>
      <c r="BV132" s="24">
        <v>0</v>
      </c>
      <c r="BW132" s="24">
        <v>0</v>
      </c>
      <c r="BX132" s="24">
        <v>0</v>
      </c>
      <c r="BY132" s="29">
        <v>0</v>
      </c>
      <c r="BZ132" s="29">
        <v>0</v>
      </c>
      <c r="CA132" s="30">
        <f t="shared" si="248"/>
        <v>0</v>
      </c>
      <c r="CB132" s="30">
        <f t="shared" si="262"/>
        <v>0</v>
      </c>
      <c r="CC132" s="30">
        <f t="shared" si="250"/>
        <v>0</v>
      </c>
      <c r="CD132" s="29"/>
      <c r="CE132" s="24"/>
      <c r="CF132" s="24"/>
      <c r="CG132" s="24"/>
      <c r="CH132" s="24"/>
      <c r="CI132" s="24"/>
      <c r="CJ132" s="24"/>
      <c r="CK132" s="24"/>
      <c r="CL132" s="24"/>
      <c r="CM132" s="24"/>
      <c r="CN132" s="24">
        <f t="shared" si="251"/>
        <v>0</v>
      </c>
      <c r="CO132" s="24">
        <f t="shared" si="252"/>
        <v>0</v>
      </c>
      <c r="CP132" s="24">
        <f t="shared" si="253"/>
        <v>0</v>
      </c>
      <c r="CQ132" s="11">
        <v>0</v>
      </c>
      <c r="CR132" s="11">
        <v>0</v>
      </c>
      <c r="CS132" s="11">
        <v>0</v>
      </c>
      <c r="CT132" s="11">
        <v>0</v>
      </c>
      <c r="CU132" s="11">
        <v>0</v>
      </c>
      <c r="CV132" s="11">
        <v>0</v>
      </c>
      <c r="CW132" s="24"/>
      <c r="CX132" s="24"/>
      <c r="CY132" s="24"/>
      <c r="CZ132" s="24"/>
      <c r="DA132" s="24"/>
      <c r="DB132" s="24"/>
      <c r="DC132" s="24"/>
      <c r="DD132" s="24"/>
      <c r="DE132" s="24"/>
      <c r="DF132" s="24"/>
      <c r="DG132" s="24"/>
      <c r="DH132" s="24"/>
      <c r="DI132" s="24"/>
      <c r="DJ132" s="24"/>
      <c r="DK132" s="24"/>
      <c r="DL132" s="24"/>
      <c r="DM132" s="24"/>
      <c r="DN132" s="24"/>
      <c r="DO132" s="24"/>
      <c r="DP132" s="24"/>
      <c r="DQ132" s="24"/>
      <c r="DR132" s="24"/>
      <c r="DS132" s="24"/>
      <c r="DT132" s="24"/>
      <c r="DU132" s="24"/>
      <c r="DV132" s="24"/>
      <c r="DW132" s="24"/>
      <c r="DX132" s="24"/>
      <c r="DY132" s="24"/>
      <c r="DZ132" s="24"/>
      <c r="EA132" s="24">
        <v>0</v>
      </c>
      <c r="EB132" s="24">
        <v>0</v>
      </c>
      <c r="EC132" s="24"/>
      <c r="ED132" s="24"/>
      <c r="EE132" s="24"/>
      <c r="EF132" s="24">
        <f t="shared" si="254"/>
        <v>0</v>
      </c>
      <c r="EG132" s="24">
        <f t="shared" si="255"/>
        <v>0</v>
      </c>
      <c r="EH132" s="24">
        <f t="shared" si="256"/>
        <v>0</v>
      </c>
      <c r="EI132" s="24">
        <f t="shared" si="257"/>
        <v>0</v>
      </c>
      <c r="EJ132" s="24">
        <f t="shared" si="258"/>
        <v>0</v>
      </c>
      <c r="EK132" s="12">
        <v>0</v>
      </c>
      <c r="EL132" s="12">
        <v>0</v>
      </c>
      <c r="EM132" s="12">
        <v>0</v>
      </c>
      <c r="EN132" s="12">
        <v>0</v>
      </c>
      <c r="EO132" s="12">
        <v>0</v>
      </c>
      <c r="EP132" s="12">
        <v>0</v>
      </c>
      <c r="EQ132" s="12">
        <v>0</v>
      </c>
      <c r="ER132" s="12">
        <v>0</v>
      </c>
      <c r="ES132" s="12">
        <v>0</v>
      </c>
      <c r="ET132" s="12">
        <v>0</v>
      </c>
      <c r="EU132" s="12">
        <v>0</v>
      </c>
      <c r="EV132" s="12">
        <v>1</v>
      </c>
      <c r="EW132" s="12">
        <f t="shared" si="259"/>
        <v>0</v>
      </c>
      <c r="EX132" s="12">
        <f t="shared" si="260"/>
        <v>1</v>
      </c>
      <c r="EY132" s="11">
        <v>0</v>
      </c>
      <c r="EZ132" s="11">
        <v>0</v>
      </c>
      <c r="FA132" s="11">
        <v>0</v>
      </c>
      <c r="FB132" s="11">
        <v>0</v>
      </c>
      <c r="FC132" s="11">
        <v>0</v>
      </c>
      <c r="FD132" s="11">
        <v>0</v>
      </c>
      <c r="FE132" s="11">
        <v>0</v>
      </c>
      <c r="FF132" s="11">
        <v>0</v>
      </c>
      <c r="FG132" s="11">
        <v>0</v>
      </c>
      <c r="FH132" s="11">
        <v>0</v>
      </c>
      <c r="FI132" s="11">
        <v>0</v>
      </c>
      <c r="FJ132" s="11">
        <v>0</v>
      </c>
      <c r="FK132" s="13">
        <v>0</v>
      </c>
      <c r="FL132" s="13">
        <v>0</v>
      </c>
      <c r="FM132" s="13">
        <v>0</v>
      </c>
      <c r="FN132" s="13">
        <v>0</v>
      </c>
      <c r="FO132" s="13">
        <v>0</v>
      </c>
      <c r="FP132" s="13">
        <v>0</v>
      </c>
      <c r="FQ132" s="13">
        <v>0</v>
      </c>
      <c r="FR132" s="13">
        <v>0</v>
      </c>
      <c r="FS132" s="13">
        <v>0</v>
      </c>
      <c r="FT132" s="13">
        <v>0</v>
      </c>
      <c r="FU132" s="13">
        <v>0</v>
      </c>
      <c r="FV132" s="13">
        <v>0</v>
      </c>
    </row>
    <row r="133" spans="1:178" ht="15" customHeight="1" x14ac:dyDescent="0.25">
      <c r="A133" s="8" t="s">
        <v>150</v>
      </c>
      <c r="B133" s="8" t="s">
        <v>151</v>
      </c>
      <c r="C133" s="34" t="s">
        <v>789</v>
      </c>
      <c r="D133" s="34" t="s">
        <v>789</v>
      </c>
      <c r="E133" s="34" t="s">
        <v>808</v>
      </c>
      <c r="F133" s="8" t="s">
        <v>55</v>
      </c>
      <c r="G133" s="8" t="s">
        <v>56</v>
      </c>
      <c r="H133" s="8" t="s">
        <v>47</v>
      </c>
      <c r="I133" s="8" t="s">
        <v>464</v>
      </c>
      <c r="J133" s="8" t="s">
        <v>269</v>
      </c>
      <c r="K133" s="8" t="s">
        <v>411</v>
      </c>
      <c r="L133" s="8">
        <v>13210</v>
      </c>
      <c r="M133" s="8">
        <v>132</v>
      </c>
      <c r="N133" s="1" t="s">
        <v>48</v>
      </c>
      <c r="O133" s="8" t="s">
        <v>40</v>
      </c>
      <c r="P133" s="8" t="s">
        <v>40</v>
      </c>
      <c r="Q133" s="8" t="s">
        <v>40</v>
      </c>
      <c r="R133" s="8" t="s">
        <v>49</v>
      </c>
      <c r="S133" s="8" t="s">
        <v>51</v>
      </c>
      <c r="T133" s="8" t="s">
        <v>52</v>
      </c>
      <c r="U133" s="8" t="s">
        <v>73</v>
      </c>
      <c r="V133" s="8" t="s">
        <v>54</v>
      </c>
      <c r="W133" s="8" t="s">
        <v>114</v>
      </c>
      <c r="X133" s="8" t="s">
        <v>65</v>
      </c>
      <c r="Y133" s="8" t="s">
        <v>65</v>
      </c>
      <c r="Z133" s="8" t="s">
        <v>79</v>
      </c>
      <c r="AA133" s="8" t="s">
        <v>78</v>
      </c>
      <c r="AB133" s="8" t="s">
        <v>78</v>
      </c>
      <c r="AC133" s="8" t="s">
        <v>78</v>
      </c>
      <c r="AD133" s="8"/>
      <c r="AE133" s="8"/>
      <c r="AF133" s="8"/>
      <c r="AG133" s="9">
        <v>248.43000000000052</v>
      </c>
      <c r="AH133" s="9">
        <v>0</v>
      </c>
      <c r="AI133" s="10">
        <v>0</v>
      </c>
      <c r="AJ133" s="15">
        <v>0</v>
      </c>
      <c r="AK133" s="9">
        <v>0</v>
      </c>
      <c r="AL133" s="9">
        <v>0</v>
      </c>
      <c r="AM133" s="9">
        <v>0</v>
      </c>
      <c r="AN133" s="9">
        <v>0</v>
      </c>
      <c r="AO133" s="8" t="s">
        <v>78</v>
      </c>
      <c r="AP133" s="11">
        <v>0</v>
      </c>
      <c r="AQ133" s="11">
        <v>0</v>
      </c>
      <c r="AR133" s="11">
        <v>0</v>
      </c>
      <c r="AS133" s="8" t="s">
        <v>78</v>
      </c>
      <c r="AT133" s="11">
        <v>0</v>
      </c>
      <c r="AU133" s="11">
        <v>0</v>
      </c>
      <c r="AV133" s="11">
        <v>0</v>
      </c>
      <c r="AW133" s="11">
        <v>0</v>
      </c>
      <c r="AX133" s="11">
        <v>0</v>
      </c>
      <c r="AY133" s="11">
        <v>0</v>
      </c>
      <c r="AZ133" s="11">
        <v>0</v>
      </c>
      <c r="BA133" s="11">
        <f t="shared" si="241"/>
        <v>0</v>
      </c>
      <c r="BB133" s="11">
        <v>0</v>
      </c>
      <c r="BC133" s="11">
        <v>0</v>
      </c>
      <c r="BD133" s="11">
        <f t="shared" si="242"/>
        <v>0</v>
      </c>
      <c r="BE133" s="12">
        <v>0</v>
      </c>
      <c r="BF133" s="12">
        <v>0</v>
      </c>
      <c r="BG133" s="12">
        <v>0</v>
      </c>
      <c r="BH133" s="12">
        <v>0</v>
      </c>
      <c r="BI133" s="12">
        <v>0</v>
      </c>
      <c r="BJ133" s="12">
        <v>0</v>
      </c>
      <c r="BK133" s="12">
        <v>0</v>
      </c>
      <c r="BL133" s="12">
        <v>0</v>
      </c>
      <c r="BM133" s="12">
        <v>0</v>
      </c>
      <c r="BN133" s="12">
        <v>0</v>
      </c>
      <c r="BO133" s="12">
        <v>0</v>
      </c>
      <c r="BP133" s="12">
        <v>1</v>
      </c>
      <c r="BQ133" s="23">
        <f t="shared" si="243"/>
        <v>1</v>
      </c>
      <c r="BR133" s="23">
        <f t="shared" si="244"/>
        <v>0</v>
      </c>
      <c r="BS133" s="24">
        <f t="shared" si="245"/>
        <v>0</v>
      </c>
      <c r="BT133" s="24">
        <f t="shared" si="246"/>
        <v>0</v>
      </c>
      <c r="BU133" s="24">
        <f t="shared" si="247"/>
        <v>0</v>
      </c>
      <c r="BV133" s="24">
        <v>0</v>
      </c>
      <c r="BW133" s="24">
        <v>0</v>
      </c>
      <c r="BX133" s="24">
        <v>0</v>
      </c>
      <c r="BY133" s="29">
        <v>0</v>
      </c>
      <c r="BZ133" s="29">
        <v>0</v>
      </c>
      <c r="CA133" s="30">
        <f t="shared" si="248"/>
        <v>0</v>
      </c>
      <c r="CB133" s="30">
        <f t="shared" ref="CB133:CB134" si="263">CA133-BX133</f>
        <v>0</v>
      </c>
      <c r="CC133" s="30">
        <f t="shared" si="250"/>
        <v>0</v>
      </c>
      <c r="CD133" s="29"/>
      <c r="CE133" s="24"/>
      <c r="CF133" s="24"/>
      <c r="CG133" s="24"/>
      <c r="CH133" s="24"/>
      <c r="CI133" s="24"/>
      <c r="CJ133" s="24"/>
      <c r="CK133" s="24"/>
      <c r="CL133" s="24"/>
      <c r="CM133" s="24"/>
      <c r="CN133" s="24">
        <f t="shared" si="251"/>
        <v>0</v>
      </c>
      <c r="CO133" s="24">
        <f t="shared" si="252"/>
        <v>0</v>
      </c>
      <c r="CP133" s="24">
        <f t="shared" si="253"/>
        <v>0</v>
      </c>
      <c r="CQ133" s="11">
        <v>0</v>
      </c>
      <c r="CR133" s="11">
        <v>0</v>
      </c>
      <c r="CS133" s="11">
        <v>0</v>
      </c>
      <c r="CT133" s="11">
        <v>0</v>
      </c>
      <c r="CU133" s="11">
        <v>0</v>
      </c>
      <c r="CV133" s="11">
        <v>0</v>
      </c>
      <c r="CW133" s="24"/>
      <c r="CX133" s="24"/>
      <c r="CY133" s="24"/>
      <c r="CZ133" s="24"/>
      <c r="DA133" s="24"/>
      <c r="DB133" s="24"/>
      <c r="DC133" s="24"/>
      <c r="DD133" s="24"/>
      <c r="DE133" s="24"/>
      <c r="DF133" s="24"/>
      <c r="DG133" s="24"/>
      <c r="DH133" s="24"/>
      <c r="DI133" s="24"/>
      <c r="DJ133" s="24"/>
      <c r="DK133" s="24"/>
      <c r="DL133" s="24"/>
      <c r="DM133" s="24"/>
      <c r="DN133" s="24"/>
      <c r="DO133" s="24"/>
      <c r="DP133" s="24"/>
      <c r="DQ133" s="24"/>
      <c r="DR133" s="24"/>
      <c r="DS133" s="24"/>
      <c r="DT133" s="24"/>
      <c r="DU133" s="24"/>
      <c r="DV133" s="24"/>
      <c r="DW133" s="24"/>
      <c r="DX133" s="24"/>
      <c r="DY133" s="24"/>
      <c r="DZ133" s="24"/>
      <c r="EA133" s="24">
        <v>0</v>
      </c>
      <c r="EB133" s="24">
        <v>0</v>
      </c>
      <c r="EC133" s="24"/>
      <c r="ED133" s="24"/>
      <c r="EE133" s="24"/>
      <c r="EF133" s="24">
        <f t="shared" si="254"/>
        <v>0</v>
      </c>
      <c r="EG133" s="24">
        <f t="shared" si="255"/>
        <v>0</v>
      </c>
      <c r="EH133" s="24">
        <f t="shared" si="256"/>
        <v>0</v>
      </c>
      <c r="EI133" s="24">
        <f t="shared" si="257"/>
        <v>0</v>
      </c>
      <c r="EJ133" s="24">
        <f t="shared" si="258"/>
        <v>0</v>
      </c>
      <c r="EK133" s="12">
        <v>0</v>
      </c>
      <c r="EL133" s="12">
        <v>0</v>
      </c>
      <c r="EM133" s="12">
        <v>0</v>
      </c>
      <c r="EN133" s="12">
        <v>0</v>
      </c>
      <c r="EO133" s="12">
        <v>0</v>
      </c>
      <c r="EP133" s="12">
        <v>0</v>
      </c>
      <c r="EQ133" s="12">
        <v>0</v>
      </c>
      <c r="ER133" s="12">
        <v>0</v>
      </c>
      <c r="ES133" s="12">
        <v>0</v>
      </c>
      <c r="ET133" s="12">
        <v>0</v>
      </c>
      <c r="EU133" s="12">
        <v>0</v>
      </c>
      <c r="EV133" s="12">
        <v>1</v>
      </c>
      <c r="EW133" s="12">
        <f t="shared" si="259"/>
        <v>0</v>
      </c>
      <c r="EX133" s="12">
        <f t="shared" si="260"/>
        <v>1</v>
      </c>
      <c r="EY133" s="11">
        <v>0</v>
      </c>
      <c r="EZ133" s="11">
        <v>0</v>
      </c>
      <c r="FA133" s="11">
        <v>0</v>
      </c>
      <c r="FB133" s="11">
        <v>0</v>
      </c>
      <c r="FC133" s="11">
        <v>0</v>
      </c>
      <c r="FD133" s="11">
        <v>0</v>
      </c>
      <c r="FE133" s="11">
        <v>0</v>
      </c>
      <c r="FF133" s="11">
        <v>0</v>
      </c>
      <c r="FG133" s="11">
        <v>0</v>
      </c>
      <c r="FH133" s="11">
        <v>0</v>
      </c>
      <c r="FI133" s="11">
        <v>0</v>
      </c>
      <c r="FJ133" s="11">
        <v>0</v>
      </c>
      <c r="FK133" s="13">
        <v>0</v>
      </c>
      <c r="FL133" s="13">
        <v>0</v>
      </c>
      <c r="FM133" s="13">
        <v>0</v>
      </c>
      <c r="FN133" s="13">
        <v>0</v>
      </c>
      <c r="FO133" s="13">
        <v>0</v>
      </c>
      <c r="FP133" s="13">
        <v>0</v>
      </c>
      <c r="FQ133" s="13">
        <v>0</v>
      </c>
      <c r="FR133" s="13">
        <v>0</v>
      </c>
      <c r="FS133" s="13">
        <v>0</v>
      </c>
      <c r="FT133" s="13">
        <v>0</v>
      </c>
      <c r="FU133" s="13">
        <v>0</v>
      </c>
      <c r="FV133" s="13">
        <v>0</v>
      </c>
    </row>
    <row r="134" spans="1:178" ht="15" customHeight="1" x14ac:dyDescent="0.25">
      <c r="A134" s="8" t="s">
        <v>152</v>
      </c>
      <c r="B134" s="8" t="s">
        <v>146</v>
      </c>
      <c r="C134" s="34" t="s">
        <v>789</v>
      </c>
      <c r="D134" s="34" t="s">
        <v>789</v>
      </c>
      <c r="E134" s="34" t="s">
        <v>798</v>
      </c>
      <c r="F134" s="8" t="s">
        <v>55</v>
      </c>
      <c r="G134" s="8" t="s">
        <v>56</v>
      </c>
      <c r="H134" s="8" t="s">
        <v>47</v>
      </c>
      <c r="I134" s="8" t="s">
        <v>464</v>
      </c>
      <c r="J134" s="8" t="s">
        <v>109</v>
      </c>
      <c r="K134" s="8" t="s">
        <v>685</v>
      </c>
      <c r="L134" s="8">
        <v>13210</v>
      </c>
      <c r="M134" s="8">
        <v>132</v>
      </c>
      <c r="N134" s="1" t="s">
        <v>48</v>
      </c>
      <c r="O134" s="8" t="s">
        <v>40</v>
      </c>
      <c r="P134" s="8" t="s">
        <v>40</v>
      </c>
      <c r="Q134" s="8" t="s">
        <v>40</v>
      </c>
      <c r="R134" s="8" t="s">
        <v>49</v>
      </c>
      <c r="S134" s="8" t="s">
        <v>51</v>
      </c>
      <c r="T134" s="8" t="s">
        <v>52</v>
      </c>
      <c r="U134" s="8" t="s">
        <v>73</v>
      </c>
      <c r="V134" s="8" t="s">
        <v>54</v>
      </c>
      <c r="W134" s="8" t="s">
        <v>90</v>
      </c>
      <c r="X134" s="8" t="s">
        <v>65</v>
      </c>
      <c r="Y134" s="8" t="s">
        <v>65</v>
      </c>
      <c r="Z134" s="8" t="s">
        <v>79</v>
      </c>
      <c r="AA134" s="8" t="s">
        <v>78</v>
      </c>
      <c r="AB134" s="8" t="s">
        <v>78</v>
      </c>
      <c r="AC134" s="8" t="s">
        <v>78</v>
      </c>
      <c r="AD134" s="8"/>
      <c r="AE134" s="8"/>
      <c r="AF134" s="8"/>
      <c r="AG134" s="9">
        <v>264.25999999999954</v>
      </c>
      <c r="AH134" s="9">
        <v>0</v>
      </c>
      <c r="AI134" s="10">
        <v>0</v>
      </c>
      <c r="AJ134" s="15">
        <v>0</v>
      </c>
      <c r="AK134" s="9">
        <v>0</v>
      </c>
      <c r="AL134" s="9">
        <v>0</v>
      </c>
      <c r="AM134" s="9">
        <v>0</v>
      </c>
      <c r="AN134" s="9">
        <v>0</v>
      </c>
      <c r="AO134" s="8" t="s">
        <v>78</v>
      </c>
      <c r="AP134" s="11">
        <v>0</v>
      </c>
      <c r="AQ134" s="11">
        <v>0</v>
      </c>
      <c r="AR134" s="11">
        <v>0</v>
      </c>
      <c r="AS134" s="8" t="s">
        <v>78</v>
      </c>
      <c r="AT134" s="11">
        <v>0</v>
      </c>
      <c r="AU134" s="11">
        <v>0</v>
      </c>
      <c r="AV134" s="11">
        <v>0</v>
      </c>
      <c r="AW134" s="11">
        <v>0</v>
      </c>
      <c r="AX134" s="11">
        <v>0</v>
      </c>
      <c r="AY134" s="11">
        <v>0</v>
      </c>
      <c r="AZ134" s="11">
        <v>1885.28</v>
      </c>
      <c r="BA134" s="11">
        <f t="shared" si="241"/>
        <v>1885.28</v>
      </c>
      <c r="BB134" s="11">
        <v>0</v>
      </c>
      <c r="BC134" s="11">
        <v>0</v>
      </c>
      <c r="BD134" s="11">
        <f t="shared" si="242"/>
        <v>0</v>
      </c>
      <c r="BE134" s="12">
        <v>0</v>
      </c>
      <c r="BF134" s="12">
        <v>0</v>
      </c>
      <c r="BG134" s="12">
        <v>0</v>
      </c>
      <c r="BH134" s="12">
        <v>0</v>
      </c>
      <c r="BI134" s="12">
        <v>0</v>
      </c>
      <c r="BJ134" s="12">
        <v>0</v>
      </c>
      <c r="BK134" s="12">
        <v>0</v>
      </c>
      <c r="BL134" s="12">
        <v>0</v>
      </c>
      <c r="BM134" s="12">
        <v>0</v>
      </c>
      <c r="BN134" s="12">
        <v>0</v>
      </c>
      <c r="BO134" s="12">
        <v>0</v>
      </c>
      <c r="BP134" s="12">
        <v>1</v>
      </c>
      <c r="BQ134" s="23">
        <f t="shared" si="243"/>
        <v>1</v>
      </c>
      <c r="BR134" s="23">
        <f t="shared" si="244"/>
        <v>0</v>
      </c>
      <c r="BS134" s="24">
        <f t="shared" si="245"/>
        <v>0</v>
      </c>
      <c r="BT134" s="24">
        <f t="shared" si="246"/>
        <v>0</v>
      </c>
      <c r="BU134" s="24">
        <f t="shared" si="247"/>
        <v>0</v>
      </c>
      <c r="BV134" s="24">
        <v>0</v>
      </c>
      <c r="BW134" s="24">
        <v>0</v>
      </c>
      <c r="BX134" s="24">
        <v>0</v>
      </c>
      <c r="BY134" s="29">
        <v>0</v>
      </c>
      <c r="BZ134" s="29">
        <v>0</v>
      </c>
      <c r="CA134" s="30">
        <f t="shared" si="248"/>
        <v>0</v>
      </c>
      <c r="CB134" s="30">
        <f t="shared" si="263"/>
        <v>0</v>
      </c>
      <c r="CC134" s="30">
        <f t="shared" si="250"/>
        <v>0</v>
      </c>
      <c r="CD134" s="29"/>
      <c r="CE134" s="24"/>
      <c r="CF134" s="24"/>
      <c r="CG134" s="24"/>
      <c r="CH134" s="24"/>
      <c r="CI134" s="24"/>
      <c r="CJ134" s="24"/>
      <c r="CK134" s="24"/>
      <c r="CL134" s="24"/>
      <c r="CM134" s="24"/>
      <c r="CN134" s="24">
        <f t="shared" si="251"/>
        <v>0</v>
      </c>
      <c r="CO134" s="24">
        <f t="shared" si="252"/>
        <v>0</v>
      </c>
      <c r="CP134" s="24">
        <f t="shared" si="253"/>
        <v>0</v>
      </c>
      <c r="CQ134" s="11">
        <v>0</v>
      </c>
      <c r="CR134" s="11">
        <v>0</v>
      </c>
      <c r="CS134" s="11">
        <v>0</v>
      </c>
      <c r="CT134" s="11">
        <v>0</v>
      </c>
      <c r="CU134" s="11">
        <v>0</v>
      </c>
      <c r="CV134" s="11">
        <v>0</v>
      </c>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4"/>
      <c r="DU134" s="24"/>
      <c r="DV134" s="24"/>
      <c r="DW134" s="24"/>
      <c r="DX134" s="24"/>
      <c r="DY134" s="24"/>
      <c r="DZ134" s="24"/>
      <c r="EA134" s="24">
        <v>0</v>
      </c>
      <c r="EB134" s="24">
        <v>0</v>
      </c>
      <c r="EC134" s="24"/>
      <c r="ED134" s="24"/>
      <c r="EE134" s="24"/>
      <c r="EF134" s="24">
        <f t="shared" si="254"/>
        <v>0</v>
      </c>
      <c r="EG134" s="24">
        <f t="shared" si="255"/>
        <v>0</v>
      </c>
      <c r="EH134" s="24">
        <f t="shared" si="256"/>
        <v>0</v>
      </c>
      <c r="EI134" s="24">
        <f t="shared" si="257"/>
        <v>0</v>
      </c>
      <c r="EJ134" s="24">
        <f t="shared" si="258"/>
        <v>0</v>
      </c>
      <c r="EK134" s="12">
        <v>0</v>
      </c>
      <c r="EL134" s="12">
        <v>0</v>
      </c>
      <c r="EM134" s="12">
        <v>0</v>
      </c>
      <c r="EN134" s="12">
        <v>0</v>
      </c>
      <c r="EO134" s="12">
        <v>0</v>
      </c>
      <c r="EP134" s="12">
        <v>0</v>
      </c>
      <c r="EQ134" s="12">
        <v>0</v>
      </c>
      <c r="ER134" s="12">
        <v>0</v>
      </c>
      <c r="ES134" s="12">
        <v>0</v>
      </c>
      <c r="ET134" s="12">
        <v>0</v>
      </c>
      <c r="EU134" s="12">
        <v>0</v>
      </c>
      <c r="EV134" s="12">
        <v>1</v>
      </c>
      <c r="EW134" s="12">
        <f t="shared" si="259"/>
        <v>0</v>
      </c>
      <c r="EX134" s="12">
        <f t="shared" si="260"/>
        <v>1</v>
      </c>
      <c r="EY134" s="11">
        <v>0</v>
      </c>
      <c r="EZ134" s="11">
        <v>0</v>
      </c>
      <c r="FA134" s="11">
        <v>0</v>
      </c>
      <c r="FB134" s="11">
        <v>0</v>
      </c>
      <c r="FC134" s="11">
        <v>0</v>
      </c>
      <c r="FD134" s="11">
        <v>0</v>
      </c>
      <c r="FE134" s="11">
        <v>0</v>
      </c>
      <c r="FF134" s="11">
        <v>0</v>
      </c>
      <c r="FG134" s="11">
        <v>0</v>
      </c>
      <c r="FH134" s="11">
        <v>0</v>
      </c>
      <c r="FI134" s="11">
        <v>0</v>
      </c>
      <c r="FJ134" s="11">
        <v>0</v>
      </c>
      <c r="FK134" s="13">
        <v>0</v>
      </c>
      <c r="FL134" s="13">
        <v>0</v>
      </c>
      <c r="FM134" s="13">
        <v>0</v>
      </c>
      <c r="FN134" s="13">
        <v>0</v>
      </c>
      <c r="FO134" s="13">
        <v>0</v>
      </c>
      <c r="FP134" s="13">
        <v>0</v>
      </c>
      <c r="FQ134" s="13">
        <v>0</v>
      </c>
      <c r="FR134" s="13">
        <v>0</v>
      </c>
      <c r="FS134" s="13">
        <v>0</v>
      </c>
      <c r="FT134" s="13">
        <v>0</v>
      </c>
      <c r="FU134" s="13">
        <v>0</v>
      </c>
      <c r="FV134" s="13">
        <v>0</v>
      </c>
    </row>
    <row r="135" spans="1:178" ht="15" customHeight="1" x14ac:dyDescent="0.25">
      <c r="A135" s="8" t="s">
        <v>153</v>
      </c>
      <c r="B135" s="8" t="s">
        <v>705</v>
      </c>
      <c r="C135" s="34" t="s">
        <v>789</v>
      </c>
      <c r="D135" s="34" t="s">
        <v>789</v>
      </c>
      <c r="E135" s="34" t="s">
        <v>799</v>
      </c>
      <c r="F135" s="8" t="s">
        <v>55</v>
      </c>
      <c r="G135" s="8" t="s">
        <v>56</v>
      </c>
      <c r="H135" s="8" t="s">
        <v>47</v>
      </c>
      <c r="I135" s="8" t="s">
        <v>464</v>
      </c>
      <c r="J135" s="8" t="s">
        <v>318</v>
      </c>
      <c r="K135" s="8" t="s">
        <v>414</v>
      </c>
      <c r="L135" s="8">
        <v>13210</v>
      </c>
      <c r="M135" s="8">
        <v>132</v>
      </c>
      <c r="N135" s="1" t="s">
        <v>48</v>
      </c>
      <c r="O135" s="8" t="s">
        <v>40</v>
      </c>
      <c r="P135" s="8" t="s">
        <v>40</v>
      </c>
      <c r="Q135" s="8" t="s">
        <v>40</v>
      </c>
      <c r="R135" s="8" t="s">
        <v>49</v>
      </c>
      <c r="S135" s="8" t="s">
        <v>51</v>
      </c>
      <c r="T135" s="8" t="s">
        <v>52</v>
      </c>
      <c r="U135" s="8" t="s">
        <v>73</v>
      </c>
      <c r="V135" s="8" t="s">
        <v>54</v>
      </c>
      <c r="W135" s="8" t="s">
        <v>84</v>
      </c>
      <c r="X135" s="8" t="s">
        <v>65</v>
      </c>
      <c r="Y135" s="8" t="s">
        <v>65</v>
      </c>
      <c r="Z135" s="8" t="s">
        <v>79</v>
      </c>
      <c r="AA135" s="8" t="s">
        <v>78</v>
      </c>
      <c r="AB135" s="8" t="s">
        <v>78</v>
      </c>
      <c r="AC135" s="8" t="s">
        <v>78</v>
      </c>
      <c r="AD135" s="8"/>
      <c r="AE135" s="8"/>
      <c r="AF135" s="8"/>
      <c r="AG135" s="9">
        <v>207.7</v>
      </c>
      <c r="AH135" s="9">
        <v>93.15</v>
      </c>
      <c r="AI135" s="10">
        <v>0</v>
      </c>
      <c r="AJ135" s="15">
        <v>0</v>
      </c>
      <c r="AK135" s="9">
        <v>0</v>
      </c>
      <c r="AL135" s="9">
        <v>0</v>
      </c>
      <c r="AM135" s="9">
        <v>0</v>
      </c>
      <c r="AN135" s="9">
        <v>0</v>
      </c>
      <c r="AO135" s="8" t="s">
        <v>78</v>
      </c>
      <c r="AP135" s="11">
        <v>0</v>
      </c>
      <c r="AQ135" s="11">
        <v>0</v>
      </c>
      <c r="AR135" s="11">
        <v>0</v>
      </c>
      <c r="AS135" s="8" t="s">
        <v>78</v>
      </c>
      <c r="AT135" s="11">
        <v>0</v>
      </c>
      <c r="AU135" s="11">
        <v>0</v>
      </c>
      <c r="AV135" s="11">
        <v>0</v>
      </c>
      <c r="AW135" s="11">
        <v>0</v>
      </c>
      <c r="AX135" s="11">
        <v>0</v>
      </c>
      <c r="AY135" s="11">
        <v>0</v>
      </c>
      <c r="AZ135" s="11">
        <v>0.01</v>
      </c>
      <c r="BA135" s="11">
        <f t="shared" ref="BA135:BA147" si="264">AY135+AZ135</f>
        <v>0.01</v>
      </c>
      <c r="BB135" s="11">
        <v>0</v>
      </c>
      <c r="BC135" s="11">
        <v>0</v>
      </c>
      <c r="BD135" s="11">
        <f t="shared" ref="BD135:BD147" si="265">BB135+BC135</f>
        <v>0</v>
      </c>
      <c r="BE135" s="12">
        <v>0</v>
      </c>
      <c r="BF135" s="12">
        <v>0</v>
      </c>
      <c r="BG135" s="12">
        <v>0</v>
      </c>
      <c r="BH135" s="12">
        <v>0</v>
      </c>
      <c r="BI135" s="12">
        <v>0</v>
      </c>
      <c r="BJ135" s="12">
        <v>0</v>
      </c>
      <c r="BK135" s="12">
        <v>0</v>
      </c>
      <c r="BL135" s="12">
        <v>0</v>
      </c>
      <c r="BM135" s="12">
        <v>0</v>
      </c>
      <c r="BN135" s="12">
        <v>0</v>
      </c>
      <c r="BO135" s="12">
        <v>0</v>
      </c>
      <c r="BP135" s="12">
        <v>1</v>
      </c>
      <c r="BQ135" s="23">
        <f t="shared" ref="BQ135:BQ147" si="266">SUM(BE135:BP135)</f>
        <v>1</v>
      </c>
      <c r="BR135" s="23">
        <f t="shared" ref="BR135:BR147" si="267">SUM(BE135:BG135)</f>
        <v>0</v>
      </c>
      <c r="BS135" s="24">
        <f t="shared" ref="BS135:BS147" si="268">EW135*AN135</f>
        <v>0</v>
      </c>
      <c r="BT135" s="24">
        <f t="shared" ref="BT135:BT147" si="269">BR135*BX135</f>
        <v>0</v>
      </c>
      <c r="BU135" s="24">
        <f t="shared" ref="BU135:BU147" si="270">BR135*AV135</f>
        <v>0</v>
      </c>
      <c r="BV135" s="24">
        <v>0</v>
      </c>
      <c r="BW135" s="24">
        <v>0</v>
      </c>
      <c r="BX135" s="24">
        <v>0</v>
      </c>
      <c r="BY135" s="29">
        <v>0</v>
      </c>
      <c r="BZ135" s="29">
        <v>0</v>
      </c>
      <c r="CA135" s="30">
        <f t="shared" ref="CA135:CA147" si="271">BY135/305+BZ135</f>
        <v>0</v>
      </c>
      <c r="CB135" s="30">
        <f t="shared" ref="CB135:CB136" si="272">CA135-BX135</f>
        <v>0</v>
      </c>
      <c r="CC135" s="30">
        <f t="shared" ref="CC135:CC147" si="273">CA135-AN135</f>
        <v>0</v>
      </c>
      <c r="CD135" s="29"/>
      <c r="CE135" s="24"/>
      <c r="CF135" s="24"/>
      <c r="CG135" s="24"/>
      <c r="CH135" s="24"/>
      <c r="CI135" s="24"/>
      <c r="CJ135" s="24"/>
      <c r="CK135" s="24"/>
      <c r="CL135" s="24"/>
      <c r="CM135" s="24"/>
      <c r="CN135" s="24">
        <f t="shared" ref="CN135:CN147" si="274">AW135-CT135</f>
        <v>0</v>
      </c>
      <c r="CO135" s="24">
        <f t="shared" ref="CO135:CO147" si="275">AX135-CU135</f>
        <v>0</v>
      </c>
      <c r="CP135" s="24">
        <f t="shared" ref="CP135:CP147" si="276">AY135-CV135</f>
        <v>0</v>
      </c>
      <c r="CQ135" s="11">
        <v>0</v>
      </c>
      <c r="CR135" s="11">
        <v>0</v>
      </c>
      <c r="CS135" s="11">
        <v>0</v>
      </c>
      <c r="CT135" s="11">
        <v>0</v>
      </c>
      <c r="CU135" s="11">
        <v>0</v>
      </c>
      <c r="CV135" s="11">
        <v>0</v>
      </c>
      <c r="CW135" s="24"/>
      <c r="CX135" s="24"/>
      <c r="CY135" s="24"/>
      <c r="CZ135" s="24"/>
      <c r="DA135" s="24"/>
      <c r="DB135" s="24"/>
      <c r="DC135" s="24"/>
      <c r="DD135" s="24"/>
      <c r="DE135" s="24"/>
      <c r="DF135" s="24"/>
      <c r="DG135" s="24"/>
      <c r="DH135" s="24"/>
      <c r="DI135" s="24"/>
      <c r="DJ135" s="24"/>
      <c r="DK135" s="24"/>
      <c r="DL135" s="24"/>
      <c r="DM135" s="24"/>
      <c r="DN135" s="24"/>
      <c r="DO135" s="24"/>
      <c r="DP135" s="24"/>
      <c r="DQ135" s="24"/>
      <c r="DR135" s="24"/>
      <c r="DS135" s="24"/>
      <c r="DT135" s="24"/>
      <c r="DU135" s="24"/>
      <c r="DV135" s="24"/>
      <c r="DW135" s="24"/>
      <c r="DX135" s="24"/>
      <c r="DY135" s="24"/>
      <c r="DZ135" s="24"/>
      <c r="EA135" s="24">
        <v>0</v>
      </c>
      <c r="EB135" s="24">
        <v>0</v>
      </c>
      <c r="EC135" s="24"/>
      <c r="ED135" s="24"/>
      <c r="EE135" s="24"/>
      <c r="EF135" s="24">
        <f t="shared" ref="EF135:EF147" si="277">SUM(FK135:FM135)</f>
        <v>0</v>
      </c>
      <c r="EG135" s="24">
        <f t="shared" ref="EG135:EG147" si="278">IF($Q135="MCA1",AY135*2/3,IF($Q135="MCA2 - GU",AY135*2/3,IF($Q135="MCA2 - TNPL",AY135*2/3,AY135*0.3)))</f>
        <v>0</v>
      </c>
      <c r="EH135" s="24">
        <f t="shared" ref="EH135:EH147" si="279">IFERROR(EM135*EA135,0)</f>
        <v>0</v>
      </c>
      <c r="EI135" s="24">
        <f t="shared" ref="EI135:EI147" si="280">IF($Q135="MCA1",CP135*2/3,IF($Q135="MCA2 - GU",CP135*2/3,IF($Q135="MCA2 - TNPL",CP135*2/3,CP135*0.3)))</f>
        <v>0</v>
      </c>
      <c r="EJ135" s="24">
        <f t="shared" ref="EJ135:EJ147" si="281">IF(Q135="MCA1",BT135*2/3,IF(Q135="MCA2 - GU",BT135*2/3,IF(Q135="MCA2 - TNPL",BT135*2/3,BT135*0.3)))</f>
        <v>0</v>
      </c>
      <c r="EK135" s="12">
        <v>0</v>
      </c>
      <c r="EL135" s="12">
        <v>0</v>
      </c>
      <c r="EM135" s="12">
        <v>0</v>
      </c>
      <c r="EN135" s="12">
        <v>0</v>
      </c>
      <c r="EO135" s="12">
        <v>0</v>
      </c>
      <c r="EP135" s="12">
        <v>0</v>
      </c>
      <c r="EQ135" s="12">
        <v>0</v>
      </c>
      <c r="ER135" s="12">
        <v>0</v>
      </c>
      <c r="ES135" s="12">
        <v>0</v>
      </c>
      <c r="ET135" s="12">
        <v>0</v>
      </c>
      <c r="EU135" s="12">
        <v>0</v>
      </c>
      <c r="EV135" s="12">
        <v>1</v>
      </c>
      <c r="EW135" s="12">
        <f t="shared" ref="EW135:EW147" si="282">SUM(EK135:EM135)</f>
        <v>0</v>
      </c>
      <c r="EX135" s="12">
        <f t="shared" ref="EX135:EX147" si="283">SUM(EK135:EV135)</f>
        <v>1</v>
      </c>
      <c r="EY135" s="11">
        <v>0</v>
      </c>
      <c r="EZ135" s="11">
        <v>0</v>
      </c>
      <c r="FA135" s="11">
        <v>0</v>
      </c>
      <c r="FB135" s="11">
        <v>0</v>
      </c>
      <c r="FC135" s="11">
        <v>0</v>
      </c>
      <c r="FD135" s="11">
        <v>0</v>
      </c>
      <c r="FE135" s="11">
        <v>0</v>
      </c>
      <c r="FF135" s="11">
        <v>0</v>
      </c>
      <c r="FG135" s="11">
        <v>0</v>
      </c>
      <c r="FH135" s="11">
        <v>0</v>
      </c>
      <c r="FI135" s="11">
        <v>0</v>
      </c>
      <c r="FJ135" s="11">
        <v>0</v>
      </c>
      <c r="FK135" s="13">
        <v>0</v>
      </c>
      <c r="FL135" s="13">
        <v>0</v>
      </c>
      <c r="FM135" s="13">
        <v>0</v>
      </c>
      <c r="FN135" s="13">
        <v>0</v>
      </c>
      <c r="FO135" s="13">
        <v>0</v>
      </c>
      <c r="FP135" s="13">
        <v>0</v>
      </c>
      <c r="FQ135" s="13">
        <v>0</v>
      </c>
      <c r="FR135" s="13">
        <v>0</v>
      </c>
      <c r="FS135" s="13">
        <v>0</v>
      </c>
      <c r="FT135" s="13">
        <v>0</v>
      </c>
      <c r="FU135" s="13">
        <v>0</v>
      </c>
      <c r="FV135" s="13">
        <v>0</v>
      </c>
    </row>
    <row r="136" spans="1:178" ht="15" customHeight="1" x14ac:dyDescent="0.25">
      <c r="A136" s="8" t="s">
        <v>154</v>
      </c>
      <c r="B136" s="8" t="s">
        <v>120</v>
      </c>
      <c r="C136" s="34" t="s">
        <v>789</v>
      </c>
      <c r="D136" s="34" t="s">
        <v>789</v>
      </c>
      <c r="E136" s="34" t="s">
        <v>799</v>
      </c>
      <c r="F136" s="8" t="s">
        <v>55</v>
      </c>
      <c r="G136" s="8" t="s">
        <v>56</v>
      </c>
      <c r="H136" s="8" t="s">
        <v>47</v>
      </c>
      <c r="I136" s="8" t="s">
        <v>464</v>
      </c>
      <c r="J136" s="8" t="s">
        <v>318</v>
      </c>
      <c r="K136" s="8" t="s">
        <v>414</v>
      </c>
      <c r="L136" s="8">
        <v>13210</v>
      </c>
      <c r="M136" s="8">
        <v>132</v>
      </c>
      <c r="N136" s="1" t="s">
        <v>48</v>
      </c>
      <c r="O136" s="8" t="s">
        <v>40</v>
      </c>
      <c r="P136" s="8" t="s">
        <v>40</v>
      </c>
      <c r="Q136" s="8" t="s">
        <v>40</v>
      </c>
      <c r="R136" s="8" t="s">
        <v>49</v>
      </c>
      <c r="S136" s="8" t="s">
        <v>51</v>
      </c>
      <c r="T136" s="8" t="s">
        <v>52</v>
      </c>
      <c r="U136" s="8" t="s">
        <v>73</v>
      </c>
      <c r="V136" s="8" t="s">
        <v>54</v>
      </c>
      <c r="W136" s="8" t="s">
        <v>84</v>
      </c>
      <c r="X136" s="8" t="s">
        <v>65</v>
      </c>
      <c r="Y136" s="8" t="s">
        <v>65</v>
      </c>
      <c r="Z136" s="8" t="s">
        <v>79</v>
      </c>
      <c r="AA136" s="8" t="s">
        <v>78</v>
      </c>
      <c r="AB136" s="8" t="s">
        <v>78</v>
      </c>
      <c r="AC136" s="8" t="s">
        <v>78</v>
      </c>
      <c r="AD136" s="8"/>
      <c r="AE136" s="8"/>
      <c r="AF136" s="8"/>
      <c r="AG136" s="9">
        <v>153.71000000000038</v>
      </c>
      <c r="AH136" s="9">
        <v>0</v>
      </c>
      <c r="AI136" s="10">
        <v>0</v>
      </c>
      <c r="AJ136" s="15">
        <v>0</v>
      </c>
      <c r="AK136" s="9">
        <v>0</v>
      </c>
      <c r="AL136" s="9">
        <v>0</v>
      </c>
      <c r="AM136" s="9">
        <v>0</v>
      </c>
      <c r="AN136" s="9">
        <v>0</v>
      </c>
      <c r="AO136" s="8" t="s">
        <v>78</v>
      </c>
      <c r="AP136" s="11">
        <v>0</v>
      </c>
      <c r="AQ136" s="11">
        <v>0</v>
      </c>
      <c r="AR136" s="11">
        <v>0</v>
      </c>
      <c r="AS136" s="8" t="s">
        <v>78</v>
      </c>
      <c r="AT136" s="11">
        <v>0</v>
      </c>
      <c r="AU136" s="11">
        <v>0</v>
      </c>
      <c r="AV136" s="11">
        <v>0</v>
      </c>
      <c r="AW136" s="11">
        <v>0</v>
      </c>
      <c r="AX136" s="11">
        <v>0</v>
      </c>
      <c r="AY136" s="11">
        <v>0</v>
      </c>
      <c r="AZ136" s="11">
        <v>0.03</v>
      </c>
      <c r="BA136" s="11">
        <f t="shared" si="264"/>
        <v>0.03</v>
      </c>
      <c r="BB136" s="11">
        <v>0</v>
      </c>
      <c r="BC136" s="11">
        <v>0</v>
      </c>
      <c r="BD136" s="11">
        <f t="shared" si="265"/>
        <v>0</v>
      </c>
      <c r="BE136" s="12">
        <v>0</v>
      </c>
      <c r="BF136" s="12">
        <v>0</v>
      </c>
      <c r="BG136" s="12">
        <v>0</v>
      </c>
      <c r="BH136" s="12">
        <v>0</v>
      </c>
      <c r="BI136" s="12">
        <v>0</v>
      </c>
      <c r="BJ136" s="12">
        <v>0</v>
      </c>
      <c r="BK136" s="12">
        <v>0</v>
      </c>
      <c r="BL136" s="12">
        <v>0</v>
      </c>
      <c r="BM136" s="12">
        <v>0</v>
      </c>
      <c r="BN136" s="12">
        <v>0</v>
      </c>
      <c r="BO136" s="12">
        <v>0</v>
      </c>
      <c r="BP136" s="12">
        <v>1</v>
      </c>
      <c r="BQ136" s="23">
        <f t="shared" si="266"/>
        <v>1</v>
      </c>
      <c r="BR136" s="23">
        <f t="shared" si="267"/>
        <v>0</v>
      </c>
      <c r="BS136" s="24">
        <f t="shared" si="268"/>
        <v>0</v>
      </c>
      <c r="BT136" s="24">
        <f t="shared" si="269"/>
        <v>0</v>
      </c>
      <c r="BU136" s="24">
        <f t="shared" si="270"/>
        <v>0</v>
      </c>
      <c r="BV136" s="24">
        <v>0</v>
      </c>
      <c r="BW136" s="24">
        <v>0</v>
      </c>
      <c r="BX136" s="24">
        <v>0</v>
      </c>
      <c r="BY136" s="29">
        <v>0</v>
      </c>
      <c r="BZ136" s="29">
        <v>0</v>
      </c>
      <c r="CA136" s="30">
        <f t="shared" si="271"/>
        <v>0</v>
      </c>
      <c r="CB136" s="30">
        <f t="shared" si="272"/>
        <v>0</v>
      </c>
      <c r="CC136" s="30">
        <f t="shared" si="273"/>
        <v>0</v>
      </c>
      <c r="CD136" s="29"/>
      <c r="CE136" s="24"/>
      <c r="CF136" s="24"/>
      <c r="CG136" s="24"/>
      <c r="CH136" s="24"/>
      <c r="CI136" s="24"/>
      <c r="CJ136" s="24"/>
      <c r="CK136" s="24"/>
      <c r="CL136" s="24"/>
      <c r="CM136" s="24"/>
      <c r="CN136" s="24">
        <f t="shared" si="274"/>
        <v>0</v>
      </c>
      <c r="CO136" s="24">
        <f t="shared" si="275"/>
        <v>0</v>
      </c>
      <c r="CP136" s="24">
        <f t="shared" si="276"/>
        <v>0</v>
      </c>
      <c r="CQ136" s="11">
        <v>0</v>
      </c>
      <c r="CR136" s="11">
        <v>0</v>
      </c>
      <c r="CS136" s="11">
        <v>0</v>
      </c>
      <c r="CT136" s="11">
        <v>0</v>
      </c>
      <c r="CU136" s="11">
        <v>0</v>
      </c>
      <c r="CV136" s="11">
        <v>0</v>
      </c>
      <c r="CW136" s="24"/>
      <c r="CX136" s="24"/>
      <c r="CY136" s="24"/>
      <c r="CZ136" s="24"/>
      <c r="DA136" s="24"/>
      <c r="DB136" s="24"/>
      <c r="DC136" s="24"/>
      <c r="DD136" s="24"/>
      <c r="DE136" s="24"/>
      <c r="DF136" s="24"/>
      <c r="DG136" s="24"/>
      <c r="DH136" s="24"/>
      <c r="DI136" s="24"/>
      <c r="DJ136" s="24"/>
      <c r="DK136" s="24"/>
      <c r="DL136" s="24"/>
      <c r="DM136" s="24"/>
      <c r="DN136" s="24"/>
      <c r="DO136" s="24"/>
      <c r="DP136" s="24"/>
      <c r="DQ136" s="24"/>
      <c r="DR136" s="24"/>
      <c r="DS136" s="24"/>
      <c r="DT136" s="24"/>
      <c r="DU136" s="24"/>
      <c r="DV136" s="24"/>
      <c r="DW136" s="24"/>
      <c r="DX136" s="24"/>
      <c r="DY136" s="24"/>
      <c r="DZ136" s="24"/>
      <c r="EA136" s="24">
        <v>0</v>
      </c>
      <c r="EB136" s="24">
        <v>0</v>
      </c>
      <c r="EC136" s="24"/>
      <c r="ED136" s="24"/>
      <c r="EE136" s="24"/>
      <c r="EF136" s="24">
        <f t="shared" si="277"/>
        <v>0</v>
      </c>
      <c r="EG136" s="24">
        <f t="shared" si="278"/>
        <v>0</v>
      </c>
      <c r="EH136" s="24">
        <f t="shared" si="279"/>
        <v>0</v>
      </c>
      <c r="EI136" s="24">
        <f t="shared" si="280"/>
        <v>0</v>
      </c>
      <c r="EJ136" s="24">
        <f t="shared" si="281"/>
        <v>0</v>
      </c>
      <c r="EK136" s="12">
        <v>0</v>
      </c>
      <c r="EL136" s="12">
        <v>0</v>
      </c>
      <c r="EM136" s="12">
        <v>0</v>
      </c>
      <c r="EN136" s="12">
        <v>0</v>
      </c>
      <c r="EO136" s="12">
        <v>0</v>
      </c>
      <c r="EP136" s="12">
        <v>0</v>
      </c>
      <c r="EQ136" s="12">
        <v>0</v>
      </c>
      <c r="ER136" s="12">
        <v>0</v>
      </c>
      <c r="ES136" s="12">
        <v>0</v>
      </c>
      <c r="ET136" s="12">
        <v>0</v>
      </c>
      <c r="EU136" s="12">
        <v>0</v>
      </c>
      <c r="EV136" s="12">
        <v>1</v>
      </c>
      <c r="EW136" s="12">
        <f t="shared" si="282"/>
        <v>0</v>
      </c>
      <c r="EX136" s="12">
        <f t="shared" si="283"/>
        <v>1</v>
      </c>
      <c r="EY136" s="11">
        <v>0</v>
      </c>
      <c r="EZ136" s="11">
        <v>0</v>
      </c>
      <c r="FA136" s="11">
        <v>0</v>
      </c>
      <c r="FB136" s="11">
        <v>0</v>
      </c>
      <c r="FC136" s="11">
        <v>0</v>
      </c>
      <c r="FD136" s="11">
        <v>0</v>
      </c>
      <c r="FE136" s="11">
        <v>0</v>
      </c>
      <c r="FF136" s="11">
        <v>0</v>
      </c>
      <c r="FG136" s="11">
        <v>0</v>
      </c>
      <c r="FH136" s="11">
        <v>0</v>
      </c>
      <c r="FI136" s="11">
        <v>0</v>
      </c>
      <c r="FJ136" s="11">
        <v>0</v>
      </c>
      <c r="FK136" s="13">
        <v>0</v>
      </c>
      <c r="FL136" s="13">
        <v>0</v>
      </c>
      <c r="FM136" s="13">
        <v>0</v>
      </c>
      <c r="FN136" s="13">
        <v>0</v>
      </c>
      <c r="FO136" s="13">
        <v>0</v>
      </c>
      <c r="FP136" s="13">
        <v>0</v>
      </c>
      <c r="FQ136" s="13">
        <v>0</v>
      </c>
      <c r="FR136" s="13">
        <v>0</v>
      </c>
      <c r="FS136" s="13">
        <v>0</v>
      </c>
      <c r="FT136" s="13">
        <v>0</v>
      </c>
      <c r="FU136" s="13">
        <v>0</v>
      </c>
      <c r="FV136" s="13">
        <v>0</v>
      </c>
    </row>
    <row r="137" spans="1:178" ht="15" customHeight="1" x14ac:dyDescent="0.25">
      <c r="A137" s="8" t="s">
        <v>155</v>
      </c>
      <c r="B137" s="8" t="s">
        <v>120</v>
      </c>
      <c r="C137" s="34" t="s">
        <v>789</v>
      </c>
      <c r="D137" s="34" t="s">
        <v>789</v>
      </c>
      <c r="E137" s="34" t="s">
        <v>799</v>
      </c>
      <c r="F137" s="8" t="s">
        <v>55</v>
      </c>
      <c r="G137" s="8" t="s">
        <v>56</v>
      </c>
      <c r="H137" s="8" t="s">
        <v>47</v>
      </c>
      <c r="I137" s="8" t="s">
        <v>464</v>
      </c>
      <c r="J137" s="8" t="s">
        <v>318</v>
      </c>
      <c r="K137" s="8" t="s">
        <v>414</v>
      </c>
      <c r="L137" s="8">
        <v>13210</v>
      </c>
      <c r="M137" s="8">
        <v>132</v>
      </c>
      <c r="N137" s="1" t="s">
        <v>48</v>
      </c>
      <c r="O137" s="8" t="s">
        <v>40</v>
      </c>
      <c r="P137" s="8" t="s">
        <v>40</v>
      </c>
      <c r="Q137" s="8" t="s">
        <v>40</v>
      </c>
      <c r="R137" s="8" t="s">
        <v>49</v>
      </c>
      <c r="S137" s="8" t="s">
        <v>51</v>
      </c>
      <c r="T137" s="8" t="s">
        <v>52</v>
      </c>
      <c r="U137" s="8" t="s">
        <v>73</v>
      </c>
      <c r="V137" s="8" t="s">
        <v>54</v>
      </c>
      <c r="W137" s="8" t="s">
        <v>84</v>
      </c>
      <c r="X137" s="8" t="s">
        <v>65</v>
      </c>
      <c r="Y137" s="8" t="s">
        <v>65</v>
      </c>
      <c r="Z137" s="8" t="s">
        <v>79</v>
      </c>
      <c r="AA137" s="8" t="s">
        <v>78</v>
      </c>
      <c r="AB137" s="8" t="s">
        <v>78</v>
      </c>
      <c r="AC137" s="8" t="s">
        <v>78</v>
      </c>
      <c r="AD137" s="8"/>
      <c r="AE137" s="8"/>
      <c r="AF137" s="8"/>
      <c r="AG137" s="9">
        <v>-17654.240000000002</v>
      </c>
      <c r="AH137" s="9">
        <v>0</v>
      </c>
      <c r="AI137" s="10">
        <v>0</v>
      </c>
      <c r="AJ137" s="15">
        <v>0</v>
      </c>
      <c r="AK137" s="9">
        <v>0</v>
      </c>
      <c r="AL137" s="9">
        <v>0</v>
      </c>
      <c r="AM137" s="9">
        <v>0</v>
      </c>
      <c r="AN137" s="9">
        <v>0</v>
      </c>
      <c r="AO137" s="8" t="s">
        <v>78</v>
      </c>
      <c r="AP137" s="11">
        <v>0</v>
      </c>
      <c r="AQ137" s="11">
        <v>0</v>
      </c>
      <c r="AR137" s="11">
        <v>0</v>
      </c>
      <c r="AS137" s="8" t="s">
        <v>78</v>
      </c>
      <c r="AT137" s="11">
        <v>0</v>
      </c>
      <c r="AU137" s="11">
        <v>0</v>
      </c>
      <c r="AV137" s="11">
        <v>0</v>
      </c>
      <c r="AW137" s="11">
        <v>0</v>
      </c>
      <c r="AX137" s="11">
        <v>0</v>
      </c>
      <c r="AY137" s="11">
        <v>0</v>
      </c>
      <c r="AZ137" s="11">
        <v>9446.17</v>
      </c>
      <c r="BA137" s="11">
        <f t="shared" si="264"/>
        <v>9446.17</v>
      </c>
      <c r="BB137" s="11">
        <v>0</v>
      </c>
      <c r="BC137" s="11">
        <v>0</v>
      </c>
      <c r="BD137" s="11">
        <f t="shared" si="265"/>
        <v>0</v>
      </c>
      <c r="BE137" s="12">
        <v>0</v>
      </c>
      <c r="BF137" s="12">
        <v>0</v>
      </c>
      <c r="BG137" s="12">
        <v>0</v>
      </c>
      <c r="BH137" s="12">
        <v>0</v>
      </c>
      <c r="BI137" s="12">
        <v>0</v>
      </c>
      <c r="BJ137" s="12">
        <v>0</v>
      </c>
      <c r="BK137" s="12">
        <v>0</v>
      </c>
      <c r="BL137" s="12">
        <v>0</v>
      </c>
      <c r="BM137" s="12">
        <v>0</v>
      </c>
      <c r="BN137" s="12">
        <v>0</v>
      </c>
      <c r="BO137" s="12">
        <v>0</v>
      </c>
      <c r="BP137" s="12">
        <v>1</v>
      </c>
      <c r="BQ137" s="23">
        <f t="shared" si="266"/>
        <v>1</v>
      </c>
      <c r="BR137" s="23">
        <f t="shared" si="267"/>
        <v>0</v>
      </c>
      <c r="BS137" s="24">
        <f t="shared" si="268"/>
        <v>0</v>
      </c>
      <c r="BT137" s="24">
        <f t="shared" si="269"/>
        <v>0</v>
      </c>
      <c r="BU137" s="24">
        <f t="shared" si="270"/>
        <v>0</v>
      </c>
      <c r="BV137" s="24">
        <v>0</v>
      </c>
      <c r="BW137" s="24">
        <v>0</v>
      </c>
      <c r="BX137" s="24">
        <v>0</v>
      </c>
      <c r="BY137" s="29">
        <v>0</v>
      </c>
      <c r="BZ137" s="29">
        <v>0</v>
      </c>
      <c r="CA137" s="30">
        <f t="shared" si="271"/>
        <v>0</v>
      </c>
      <c r="CB137" s="30">
        <f t="shared" ref="CB137:CB138" si="284">CA137-BX137</f>
        <v>0</v>
      </c>
      <c r="CC137" s="30">
        <f t="shared" si="273"/>
        <v>0</v>
      </c>
      <c r="CD137" s="29"/>
      <c r="CE137" s="24"/>
      <c r="CF137" s="24"/>
      <c r="CG137" s="24"/>
      <c r="CH137" s="24"/>
      <c r="CI137" s="24"/>
      <c r="CJ137" s="24"/>
      <c r="CK137" s="24"/>
      <c r="CL137" s="24"/>
      <c r="CM137" s="24"/>
      <c r="CN137" s="24">
        <f t="shared" si="274"/>
        <v>0</v>
      </c>
      <c r="CO137" s="24">
        <f t="shared" si="275"/>
        <v>0</v>
      </c>
      <c r="CP137" s="24">
        <f t="shared" si="276"/>
        <v>0</v>
      </c>
      <c r="CQ137" s="11">
        <v>0</v>
      </c>
      <c r="CR137" s="11">
        <v>0</v>
      </c>
      <c r="CS137" s="11">
        <v>0</v>
      </c>
      <c r="CT137" s="11">
        <v>0</v>
      </c>
      <c r="CU137" s="11">
        <v>0</v>
      </c>
      <c r="CV137" s="11">
        <v>0</v>
      </c>
      <c r="CW137" s="24"/>
      <c r="CX137" s="24"/>
      <c r="CY137" s="24"/>
      <c r="CZ137" s="24"/>
      <c r="DA137" s="24"/>
      <c r="DB137" s="24"/>
      <c r="DC137" s="24"/>
      <c r="DD137" s="24"/>
      <c r="DE137" s="24"/>
      <c r="DF137" s="24"/>
      <c r="DG137" s="24"/>
      <c r="DH137" s="24"/>
      <c r="DI137" s="24"/>
      <c r="DJ137" s="24"/>
      <c r="DK137" s="24"/>
      <c r="DL137" s="24"/>
      <c r="DM137" s="24"/>
      <c r="DN137" s="24"/>
      <c r="DO137" s="24"/>
      <c r="DP137" s="24"/>
      <c r="DQ137" s="24"/>
      <c r="DR137" s="24"/>
      <c r="DS137" s="24"/>
      <c r="DT137" s="24"/>
      <c r="DU137" s="24"/>
      <c r="DV137" s="24"/>
      <c r="DW137" s="24"/>
      <c r="DX137" s="24"/>
      <c r="DY137" s="24"/>
      <c r="DZ137" s="24"/>
      <c r="EA137" s="24">
        <v>0</v>
      </c>
      <c r="EB137" s="24">
        <v>0</v>
      </c>
      <c r="EC137" s="24"/>
      <c r="ED137" s="24"/>
      <c r="EE137" s="24"/>
      <c r="EF137" s="24">
        <f t="shared" si="277"/>
        <v>0</v>
      </c>
      <c r="EG137" s="24">
        <f t="shared" si="278"/>
        <v>0</v>
      </c>
      <c r="EH137" s="24">
        <f t="shared" si="279"/>
        <v>0</v>
      </c>
      <c r="EI137" s="24">
        <f t="shared" si="280"/>
        <v>0</v>
      </c>
      <c r="EJ137" s="24">
        <f t="shared" si="281"/>
        <v>0</v>
      </c>
      <c r="EK137" s="12">
        <v>0</v>
      </c>
      <c r="EL137" s="12">
        <v>0</v>
      </c>
      <c r="EM137" s="12">
        <v>0</v>
      </c>
      <c r="EN137" s="12">
        <v>0</v>
      </c>
      <c r="EO137" s="12">
        <v>0</v>
      </c>
      <c r="EP137" s="12">
        <v>0</v>
      </c>
      <c r="EQ137" s="12">
        <v>0</v>
      </c>
      <c r="ER137" s="12">
        <v>0</v>
      </c>
      <c r="ES137" s="12">
        <v>0</v>
      </c>
      <c r="ET137" s="12">
        <v>0</v>
      </c>
      <c r="EU137" s="12">
        <v>0</v>
      </c>
      <c r="EV137" s="12">
        <v>1</v>
      </c>
      <c r="EW137" s="12">
        <f t="shared" si="282"/>
        <v>0</v>
      </c>
      <c r="EX137" s="12">
        <f t="shared" si="283"/>
        <v>1</v>
      </c>
      <c r="EY137" s="11">
        <v>0</v>
      </c>
      <c r="EZ137" s="11">
        <v>0</v>
      </c>
      <c r="FA137" s="11">
        <v>0</v>
      </c>
      <c r="FB137" s="11">
        <v>0</v>
      </c>
      <c r="FC137" s="11">
        <v>0</v>
      </c>
      <c r="FD137" s="11">
        <v>0</v>
      </c>
      <c r="FE137" s="11">
        <v>0</v>
      </c>
      <c r="FF137" s="11">
        <v>0</v>
      </c>
      <c r="FG137" s="11">
        <v>0</v>
      </c>
      <c r="FH137" s="11">
        <v>0</v>
      </c>
      <c r="FI137" s="11">
        <v>0</v>
      </c>
      <c r="FJ137" s="11">
        <v>0</v>
      </c>
      <c r="FK137" s="13">
        <v>0</v>
      </c>
      <c r="FL137" s="13">
        <v>0</v>
      </c>
      <c r="FM137" s="13">
        <v>0</v>
      </c>
      <c r="FN137" s="13">
        <v>0</v>
      </c>
      <c r="FO137" s="13">
        <v>0</v>
      </c>
      <c r="FP137" s="13">
        <v>0</v>
      </c>
      <c r="FQ137" s="13">
        <v>0</v>
      </c>
      <c r="FR137" s="13">
        <v>0</v>
      </c>
      <c r="FS137" s="13">
        <v>0</v>
      </c>
      <c r="FT137" s="13">
        <v>0</v>
      </c>
      <c r="FU137" s="13">
        <v>0</v>
      </c>
      <c r="FV137" s="13">
        <v>0</v>
      </c>
    </row>
    <row r="138" spans="1:178" ht="15" customHeight="1" x14ac:dyDescent="0.25">
      <c r="A138" s="8" t="s">
        <v>178</v>
      </c>
      <c r="B138" s="8" t="s">
        <v>706</v>
      </c>
      <c r="C138" s="34" t="s">
        <v>789</v>
      </c>
      <c r="D138" s="34" t="s">
        <v>789</v>
      </c>
      <c r="E138" s="34" t="s">
        <v>799</v>
      </c>
      <c r="F138" s="8" t="s">
        <v>55</v>
      </c>
      <c r="G138" s="8" t="s">
        <v>56</v>
      </c>
      <c r="H138" s="8" t="s">
        <v>47</v>
      </c>
      <c r="I138" s="8" t="s">
        <v>464</v>
      </c>
      <c r="J138" s="8" t="s">
        <v>318</v>
      </c>
      <c r="K138" s="8" t="s">
        <v>414</v>
      </c>
      <c r="L138" s="8">
        <v>13210</v>
      </c>
      <c r="M138" s="8">
        <v>132</v>
      </c>
      <c r="N138" s="1" t="s">
        <v>48</v>
      </c>
      <c r="O138" s="8" t="s">
        <v>40</v>
      </c>
      <c r="P138" s="8" t="s">
        <v>40</v>
      </c>
      <c r="Q138" s="8" t="s">
        <v>40</v>
      </c>
      <c r="R138" s="8" t="s">
        <v>49</v>
      </c>
      <c r="S138" s="8" t="s">
        <v>51</v>
      </c>
      <c r="T138" s="8" t="s">
        <v>52</v>
      </c>
      <c r="U138" s="8" t="s">
        <v>73</v>
      </c>
      <c r="V138" s="8" t="s">
        <v>54</v>
      </c>
      <c r="W138" s="8" t="s">
        <v>84</v>
      </c>
      <c r="X138" s="8" t="s">
        <v>65</v>
      </c>
      <c r="Y138" s="8" t="s">
        <v>65</v>
      </c>
      <c r="Z138" s="8" t="s">
        <v>79</v>
      </c>
      <c r="AA138" s="8" t="s">
        <v>78</v>
      </c>
      <c r="AB138" s="8" t="s">
        <v>78</v>
      </c>
      <c r="AC138" s="8" t="s">
        <v>78</v>
      </c>
      <c r="AD138" s="8"/>
      <c r="AE138" s="8"/>
      <c r="AF138" s="8"/>
      <c r="AG138" s="9">
        <v>1052268.23</v>
      </c>
      <c r="AH138" s="9">
        <v>-0.01</v>
      </c>
      <c r="AI138" s="10">
        <v>0</v>
      </c>
      <c r="AJ138" s="15">
        <v>0</v>
      </c>
      <c r="AK138" s="9">
        <v>0</v>
      </c>
      <c r="AL138" s="9">
        <v>0</v>
      </c>
      <c r="AM138" s="9">
        <v>0</v>
      </c>
      <c r="AN138" s="9">
        <v>0</v>
      </c>
      <c r="AO138" s="8" t="s">
        <v>78</v>
      </c>
      <c r="AP138" s="11">
        <v>0</v>
      </c>
      <c r="AQ138" s="11">
        <v>0</v>
      </c>
      <c r="AR138" s="11">
        <v>0</v>
      </c>
      <c r="AS138" s="8" t="s">
        <v>78</v>
      </c>
      <c r="AT138" s="11">
        <v>0</v>
      </c>
      <c r="AU138" s="11">
        <v>0</v>
      </c>
      <c r="AV138" s="11">
        <v>0</v>
      </c>
      <c r="AW138" s="11">
        <v>0</v>
      </c>
      <c r="AX138" s="11">
        <v>0</v>
      </c>
      <c r="AY138" s="11">
        <v>0</v>
      </c>
      <c r="AZ138" s="11">
        <v>0</v>
      </c>
      <c r="BA138" s="11">
        <f t="shared" si="264"/>
        <v>0</v>
      </c>
      <c r="BB138" s="11">
        <v>0</v>
      </c>
      <c r="BC138" s="11">
        <v>0</v>
      </c>
      <c r="BD138" s="11">
        <f t="shared" si="265"/>
        <v>0</v>
      </c>
      <c r="BE138" s="12">
        <v>0</v>
      </c>
      <c r="BF138" s="12">
        <v>0</v>
      </c>
      <c r="BG138" s="12">
        <v>0</v>
      </c>
      <c r="BH138" s="12">
        <v>0</v>
      </c>
      <c r="BI138" s="12">
        <v>0</v>
      </c>
      <c r="BJ138" s="12">
        <v>0</v>
      </c>
      <c r="BK138" s="12">
        <v>0</v>
      </c>
      <c r="BL138" s="12">
        <v>0</v>
      </c>
      <c r="BM138" s="12">
        <v>0</v>
      </c>
      <c r="BN138" s="12">
        <v>0</v>
      </c>
      <c r="BO138" s="12">
        <v>0</v>
      </c>
      <c r="BP138" s="12">
        <v>1</v>
      </c>
      <c r="BQ138" s="23">
        <f t="shared" si="266"/>
        <v>1</v>
      </c>
      <c r="BR138" s="23">
        <f t="shared" si="267"/>
        <v>0</v>
      </c>
      <c r="BS138" s="24">
        <f t="shared" si="268"/>
        <v>0</v>
      </c>
      <c r="BT138" s="24">
        <f t="shared" si="269"/>
        <v>0</v>
      </c>
      <c r="BU138" s="24">
        <f t="shared" si="270"/>
        <v>0</v>
      </c>
      <c r="BV138" s="24">
        <v>0</v>
      </c>
      <c r="BW138" s="24">
        <v>0</v>
      </c>
      <c r="BX138" s="24">
        <v>0</v>
      </c>
      <c r="BY138" s="29">
        <v>0</v>
      </c>
      <c r="BZ138" s="29">
        <v>0</v>
      </c>
      <c r="CA138" s="30">
        <f t="shared" si="271"/>
        <v>0</v>
      </c>
      <c r="CB138" s="30">
        <f t="shared" si="284"/>
        <v>0</v>
      </c>
      <c r="CC138" s="30">
        <f t="shared" si="273"/>
        <v>0</v>
      </c>
      <c r="CD138" s="29"/>
      <c r="CE138" s="24"/>
      <c r="CF138" s="24"/>
      <c r="CG138" s="24"/>
      <c r="CH138" s="24"/>
      <c r="CI138" s="24"/>
      <c r="CJ138" s="24"/>
      <c r="CK138" s="24"/>
      <c r="CL138" s="24"/>
      <c r="CM138" s="24"/>
      <c r="CN138" s="24">
        <f t="shared" si="274"/>
        <v>0</v>
      </c>
      <c r="CO138" s="24">
        <f t="shared" si="275"/>
        <v>0</v>
      </c>
      <c r="CP138" s="24">
        <f t="shared" si="276"/>
        <v>0</v>
      </c>
      <c r="CQ138" s="11">
        <v>0</v>
      </c>
      <c r="CR138" s="11">
        <v>0</v>
      </c>
      <c r="CS138" s="11">
        <v>0</v>
      </c>
      <c r="CT138" s="11">
        <v>0</v>
      </c>
      <c r="CU138" s="11">
        <v>0</v>
      </c>
      <c r="CV138" s="11">
        <v>0</v>
      </c>
      <c r="CW138" s="24"/>
      <c r="CX138" s="24"/>
      <c r="CY138" s="24"/>
      <c r="CZ138" s="24"/>
      <c r="DA138" s="24"/>
      <c r="DB138" s="24"/>
      <c r="DC138" s="24"/>
      <c r="DD138" s="24"/>
      <c r="DE138" s="24"/>
      <c r="DF138" s="24"/>
      <c r="DG138" s="24"/>
      <c r="DH138" s="24"/>
      <c r="DI138" s="24"/>
      <c r="DJ138" s="24"/>
      <c r="DK138" s="24"/>
      <c r="DL138" s="24"/>
      <c r="DM138" s="24"/>
      <c r="DN138" s="24"/>
      <c r="DO138" s="24"/>
      <c r="DP138" s="24"/>
      <c r="DQ138" s="24"/>
      <c r="DR138" s="24"/>
      <c r="DS138" s="24"/>
      <c r="DT138" s="24"/>
      <c r="DU138" s="24"/>
      <c r="DV138" s="24"/>
      <c r="DW138" s="24"/>
      <c r="DX138" s="24"/>
      <c r="DY138" s="24"/>
      <c r="DZ138" s="24"/>
      <c r="EA138" s="24">
        <v>0</v>
      </c>
      <c r="EB138" s="24">
        <v>0</v>
      </c>
      <c r="EC138" s="24"/>
      <c r="ED138" s="24"/>
      <c r="EE138" s="24"/>
      <c r="EF138" s="24">
        <f t="shared" si="277"/>
        <v>0</v>
      </c>
      <c r="EG138" s="24">
        <f t="shared" si="278"/>
        <v>0</v>
      </c>
      <c r="EH138" s="24">
        <f t="shared" si="279"/>
        <v>0</v>
      </c>
      <c r="EI138" s="24">
        <f t="shared" si="280"/>
        <v>0</v>
      </c>
      <c r="EJ138" s="24">
        <f t="shared" si="281"/>
        <v>0</v>
      </c>
      <c r="EK138" s="12">
        <v>0</v>
      </c>
      <c r="EL138" s="12">
        <v>0</v>
      </c>
      <c r="EM138" s="12">
        <v>0</v>
      </c>
      <c r="EN138" s="12">
        <v>0</v>
      </c>
      <c r="EO138" s="12">
        <v>0</v>
      </c>
      <c r="EP138" s="12">
        <v>0</v>
      </c>
      <c r="EQ138" s="12">
        <v>0</v>
      </c>
      <c r="ER138" s="12">
        <v>0</v>
      </c>
      <c r="ES138" s="12">
        <v>0</v>
      </c>
      <c r="ET138" s="12">
        <v>0</v>
      </c>
      <c r="EU138" s="12">
        <v>0</v>
      </c>
      <c r="EV138" s="12">
        <v>1</v>
      </c>
      <c r="EW138" s="12">
        <f t="shared" si="282"/>
        <v>0</v>
      </c>
      <c r="EX138" s="12">
        <f t="shared" si="283"/>
        <v>1</v>
      </c>
      <c r="EY138" s="11">
        <v>0</v>
      </c>
      <c r="EZ138" s="11">
        <v>0</v>
      </c>
      <c r="FA138" s="11">
        <v>0</v>
      </c>
      <c r="FB138" s="11">
        <v>0</v>
      </c>
      <c r="FC138" s="11">
        <v>0</v>
      </c>
      <c r="FD138" s="11">
        <v>0</v>
      </c>
      <c r="FE138" s="11">
        <v>0</v>
      </c>
      <c r="FF138" s="11">
        <v>0</v>
      </c>
      <c r="FG138" s="11">
        <v>0</v>
      </c>
      <c r="FH138" s="11">
        <v>0</v>
      </c>
      <c r="FI138" s="11">
        <v>0</v>
      </c>
      <c r="FJ138" s="11">
        <v>0</v>
      </c>
      <c r="FK138" s="13">
        <v>0</v>
      </c>
      <c r="FL138" s="13">
        <v>0</v>
      </c>
      <c r="FM138" s="13">
        <v>0</v>
      </c>
      <c r="FN138" s="13">
        <v>0</v>
      </c>
      <c r="FO138" s="13">
        <v>0</v>
      </c>
      <c r="FP138" s="13">
        <v>0</v>
      </c>
      <c r="FQ138" s="13">
        <v>0</v>
      </c>
      <c r="FR138" s="13">
        <v>0</v>
      </c>
      <c r="FS138" s="13">
        <v>0</v>
      </c>
      <c r="FT138" s="13">
        <v>0</v>
      </c>
      <c r="FU138" s="13">
        <v>0</v>
      </c>
      <c r="FV138" s="13">
        <v>0</v>
      </c>
    </row>
    <row r="139" spans="1:178" ht="15" customHeight="1" x14ac:dyDescent="0.25">
      <c r="A139" s="8" t="s">
        <v>240</v>
      </c>
      <c r="B139" s="8" t="s">
        <v>707</v>
      </c>
      <c r="C139" s="34" t="s">
        <v>789</v>
      </c>
      <c r="D139" s="34" t="s">
        <v>789</v>
      </c>
      <c r="E139" s="34" t="s">
        <v>799</v>
      </c>
      <c r="F139" s="8" t="s">
        <v>55</v>
      </c>
      <c r="G139" s="8" t="s">
        <v>56</v>
      </c>
      <c r="H139" s="8" t="s">
        <v>47</v>
      </c>
      <c r="I139" s="8" t="s">
        <v>464</v>
      </c>
      <c r="J139" s="8" t="s">
        <v>318</v>
      </c>
      <c r="K139" s="8" t="s">
        <v>414</v>
      </c>
      <c r="L139" s="8">
        <v>13210</v>
      </c>
      <c r="M139" s="8">
        <v>132</v>
      </c>
      <c r="N139" s="1" t="s">
        <v>48</v>
      </c>
      <c r="O139" s="8" t="s">
        <v>40</v>
      </c>
      <c r="P139" s="8" t="s">
        <v>40</v>
      </c>
      <c r="Q139" s="8" t="s">
        <v>40</v>
      </c>
      <c r="R139" s="8" t="s">
        <v>49</v>
      </c>
      <c r="S139" s="8" t="s">
        <v>51</v>
      </c>
      <c r="T139" s="8" t="s">
        <v>52</v>
      </c>
      <c r="U139" s="8" t="s">
        <v>73</v>
      </c>
      <c r="V139" s="8" t="s">
        <v>54</v>
      </c>
      <c r="W139" s="8" t="s">
        <v>84</v>
      </c>
      <c r="X139" s="8" t="s">
        <v>65</v>
      </c>
      <c r="Y139" s="8" t="s">
        <v>65</v>
      </c>
      <c r="Z139" s="8" t="s">
        <v>79</v>
      </c>
      <c r="AA139" s="8" t="s">
        <v>78</v>
      </c>
      <c r="AB139" s="8" t="s">
        <v>78</v>
      </c>
      <c r="AC139" s="8" t="s">
        <v>78</v>
      </c>
      <c r="AD139" s="8"/>
      <c r="AE139" s="8"/>
      <c r="AF139" s="8"/>
      <c r="AG139" s="9">
        <v>261094.64</v>
      </c>
      <c r="AH139" s="9">
        <v>2569.6700000000005</v>
      </c>
      <c r="AI139" s="10">
        <v>0</v>
      </c>
      <c r="AJ139" s="15">
        <v>0</v>
      </c>
      <c r="AK139" s="9">
        <v>0</v>
      </c>
      <c r="AL139" s="9">
        <v>0</v>
      </c>
      <c r="AM139" s="9">
        <v>0</v>
      </c>
      <c r="AN139" s="9">
        <v>0</v>
      </c>
      <c r="AO139" s="8" t="s">
        <v>78</v>
      </c>
      <c r="AP139" s="11">
        <v>0</v>
      </c>
      <c r="AQ139" s="11">
        <v>0</v>
      </c>
      <c r="AR139" s="11">
        <v>0</v>
      </c>
      <c r="AS139" s="8" t="s">
        <v>78</v>
      </c>
      <c r="AT139" s="11">
        <v>0</v>
      </c>
      <c r="AU139" s="11">
        <v>0</v>
      </c>
      <c r="AV139" s="11">
        <v>0</v>
      </c>
      <c r="AW139" s="11">
        <v>0</v>
      </c>
      <c r="AX139" s="11">
        <v>0</v>
      </c>
      <c r="AY139" s="11">
        <v>0</v>
      </c>
      <c r="AZ139" s="11">
        <v>0</v>
      </c>
      <c r="BA139" s="11">
        <f t="shared" si="264"/>
        <v>0</v>
      </c>
      <c r="BB139" s="11">
        <v>0</v>
      </c>
      <c r="BC139" s="11">
        <v>0</v>
      </c>
      <c r="BD139" s="11">
        <f t="shared" si="265"/>
        <v>0</v>
      </c>
      <c r="BE139" s="12">
        <v>0</v>
      </c>
      <c r="BF139" s="12">
        <v>0</v>
      </c>
      <c r="BG139" s="12">
        <v>0</v>
      </c>
      <c r="BH139" s="12">
        <v>0</v>
      </c>
      <c r="BI139" s="12">
        <v>0</v>
      </c>
      <c r="BJ139" s="12">
        <v>0</v>
      </c>
      <c r="BK139" s="12">
        <v>0</v>
      </c>
      <c r="BL139" s="12">
        <v>0</v>
      </c>
      <c r="BM139" s="12">
        <v>0</v>
      </c>
      <c r="BN139" s="12">
        <v>0</v>
      </c>
      <c r="BO139" s="12">
        <v>0</v>
      </c>
      <c r="BP139" s="12">
        <v>1</v>
      </c>
      <c r="BQ139" s="23">
        <f t="shared" si="266"/>
        <v>1</v>
      </c>
      <c r="BR139" s="23">
        <f t="shared" si="267"/>
        <v>0</v>
      </c>
      <c r="BS139" s="24">
        <f t="shared" si="268"/>
        <v>0</v>
      </c>
      <c r="BT139" s="24">
        <f t="shared" si="269"/>
        <v>0</v>
      </c>
      <c r="BU139" s="24">
        <f t="shared" si="270"/>
        <v>0</v>
      </c>
      <c r="BV139" s="24">
        <v>0</v>
      </c>
      <c r="BW139" s="24">
        <v>0</v>
      </c>
      <c r="BX139" s="24">
        <v>0</v>
      </c>
      <c r="BY139" s="29">
        <v>0</v>
      </c>
      <c r="BZ139" s="29">
        <v>0</v>
      </c>
      <c r="CA139" s="30">
        <f t="shared" si="271"/>
        <v>0</v>
      </c>
      <c r="CB139" s="30">
        <f>CA139-BX139</f>
        <v>0</v>
      </c>
      <c r="CC139" s="30">
        <f t="shared" si="273"/>
        <v>0</v>
      </c>
      <c r="CD139" s="29"/>
      <c r="CE139" s="24"/>
      <c r="CF139" s="24"/>
      <c r="CG139" s="24"/>
      <c r="CH139" s="24"/>
      <c r="CI139" s="24"/>
      <c r="CJ139" s="24"/>
      <c r="CK139" s="24"/>
      <c r="CL139" s="24"/>
      <c r="CM139" s="24"/>
      <c r="CN139" s="24">
        <f t="shared" si="274"/>
        <v>0</v>
      </c>
      <c r="CO139" s="24">
        <f t="shared" si="275"/>
        <v>0</v>
      </c>
      <c r="CP139" s="24">
        <f t="shared" si="276"/>
        <v>0</v>
      </c>
      <c r="CQ139" s="11">
        <v>0</v>
      </c>
      <c r="CR139" s="11">
        <v>0</v>
      </c>
      <c r="CS139" s="11">
        <v>0</v>
      </c>
      <c r="CT139" s="11">
        <v>0</v>
      </c>
      <c r="CU139" s="11">
        <v>0</v>
      </c>
      <c r="CV139" s="11">
        <v>0</v>
      </c>
      <c r="CW139" s="24"/>
      <c r="CX139" s="24"/>
      <c r="CY139" s="24"/>
      <c r="CZ139" s="24"/>
      <c r="DA139" s="24"/>
      <c r="DB139" s="24"/>
      <c r="DC139" s="24"/>
      <c r="DD139" s="24"/>
      <c r="DE139" s="24"/>
      <c r="DF139" s="24"/>
      <c r="DG139" s="24"/>
      <c r="DH139" s="24"/>
      <c r="DI139" s="24"/>
      <c r="DJ139" s="24"/>
      <c r="DK139" s="24"/>
      <c r="DL139" s="24"/>
      <c r="DM139" s="24"/>
      <c r="DN139" s="24"/>
      <c r="DO139" s="24"/>
      <c r="DP139" s="24"/>
      <c r="DQ139" s="24"/>
      <c r="DR139" s="24"/>
      <c r="DS139" s="24"/>
      <c r="DT139" s="24"/>
      <c r="DU139" s="24"/>
      <c r="DV139" s="24"/>
      <c r="DW139" s="24"/>
      <c r="DX139" s="24"/>
      <c r="DY139" s="24"/>
      <c r="DZ139" s="24"/>
      <c r="EA139" s="24">
        <v>0</v>
      </c>
      <c r="EB139" s="24">
        <v>0</v>
      </c>
      <c r="EC139" s="24"/>
      <c r="ED139" s="24"/>
      <c r="EE139" s="24"/>
      <c r="EF139" s="24">
        <f t="shared" si="277"/>
        <v>0</v>
      </c>
      <c r="EG139" s="24">
        <f t="shared" si="278"/>
        <v>0</v>
      </c>
      <c r="EH139" s="24">
        <f t="shared" si="279"/>
        <v>0</v>
      </c>
      <c r="EI139" s="24">
        <f t="shared" si="280"/>
        <v>0</v>
      </c>
      <c r="EJ139" s="24">
        <f t="shared" si="281"/>
        <v>0</v>
      </c>
      <c r="EK139" s="12">
        <v>0</v>
      </c>
      <c r="EL139" s="12">
        <v>0</v>
      </c>
      <c r="EM139" s="12">
        <v>0</v>
      </c>
      <c r="EN139" s="12">
        <v>0</v>
      </c>
      <c r="EO139" s="12">
        <v>0</v>
      </c>
      <c r="EP139" s="12">
        <v>0</v>
      </c>
      <c r="EQ139" s="12">
        <v>0</v>
      </c>
      <c r="ER139" s="12">
        <v>0</v>
      </c>
      <c r="ES139" s="12">
        <v>0</v>
      </c>
      <c r="ET139" s="12">
        <v>0</v>
      </c>
      <c r="EU139" s="12">
        <v>0</v>
      </c>
      <c r="EV139" s="12">
        <v>1</v>
      </c>
      <c r="EW139" s="12">
        <f t="shared" si="282"/>
        <v>0</v>
      </c>
      <c r="EX139" s="12">
        <f t="shared" si="283"/>
        <v>1</v>
      </c>
      <c r="EY139" s="11">
        <v>0</v>
      </c>
      <c r="EZ139" s="11">
        <v>0</v>
      </c>
      <c r="FA139" s="11">
        <v>0</v>
      </c>
      <c r="FB139" s="11">
        <v>0</v>
      </c>
      <c r="FC139" s="11">
        <v>0</v>
      </c>
      <c r="FD139" s="11">
        <v>0</v>
      </c>
      <c r="FE139" s="11">
        <v>0</v>
      </c>
      <c r="FF139" s="11">
        <v>0</v>
      </c>
      <c r="FG139" s="11">
        <v>0</v>
      </c>
      <c r="FH139" s="11">
        <v>0</v>
      </c>
      <c r="FI139" s="11">
        <v>0</v>
      </c>
      <c r="FJ139" s="11">
        <v>0</v>
      </c>
      <c r="FK139" s="13">
        <v>0</v>
      </c>
      <c r="FL139" s="13">
        <v>0</v>
      </c>
      <c r="FM139" s="13">
        <v>0</v>
      </c>
      <c r="FN139" s="13">
        <v>0</v>
      </c>
      <c r="FO139" s="13">
        <v>0</v>
      </c>
      <c r="FP139" s="13">
        <v>0</v>
      </c>
      <c r="FQ139" s="13">
        <v>0</v>
      </c>
      <c r="FR139" s="13">
        <v>0</v>
      </c>
      <c r="FS139" s="13">
        <v>0</v>
      </c>
      <c r="FT139" s="13">
        <v>0</v>
      </c>
      <c r="FU139" s="13">
        <v>0</v>
      </c>
      <c r="FV139" s="13">
        <v>0</v>
      </c>
    </row>
    <row r="140" spans="1:178" ht="15" customHeight="1" x14ac:dyDescent="0.25">
      <c r="A140" s="8" t="s">
        <v>319</v>
      </c>
      <c r="B140" s="8" t="s">
        <v>708</v>
      </c>
      <c r="C140" s="34" t="s">
        <v>789</v>
      </c>
      <c r="D140" s="34" t="s">
        <v>789</v>
      </c>
      <c r="E140" s="34" t="s">
        <v>799</v>
      </c>
      <c r="F140" s="8" t="s">
        <v>55</v>
      </c>
      <c r="G140" s="8" t="s">
        <v>56</v>
      </c>
      <c r="H140" s="8" t="s">
        <v>47</v>
      </c>
      <c r="I140" s="8" t="s">
        <v>464</v>
      </c>
      <c r="J140" s="8" t="s">
        <v>318</v>
      </c>
      <c r="K140" s="8" t="s">
        <v>414</v>
      </c>
      <c r="L140" s="8">
        <v>13210</v>
      </c>
      <c r="M140" s="8">
        <v>132</v>
      </c>
      <c r="N140" s="1" t="s">
        <v>48</v>
      </c>
      <c r="O140" s="8" t="s">
        <v>40</v>
      </c>
      <c r="P140" s="8" t="s">
        <v>40</v>
      </c>
      <c r="Q140" s="8" t="s">
        <v>40</v>
      </c>
      <c r="R140" s="8" t="s">
        <v>49</v>
      </c>
      <c r="S140" s="8" t="s">
        <v>51</v>
      </c>
      <c r="T140" s="8" t="s">
        <v>52</v>
      </c>
      <c r="U140" s="8" t="s">
        <v>73</v>
      </c>
      <c r="V140" s="8" t="s">
        <v>54</v>
      </c>
      <c r="W140" s="8" t="s">
        <v>84</v>
      </c>
      <c r="X140" s="8" t="s">
        <v>65</v>
      </c>
      <c r="Y140" s="8" t="s">
        <v>65</v>
      </c>
      <c r="Z140" s="8" t="s">
        <v>79</v>
      </c>
      <c r="AA140" s="8" t="s">
        <v>78</v>
      </c>
      <c r="AB140" s="8" t="s">
        <v>78</v>
      </c>
      <c r="AC140" s="8" t="s">
        <v>78</v>
      </c>
      <c r="AD140" s="8"/>
      <c r="AE140" s="8"/>
      <c r="AF140" s="8"/>
      <c r="AG140" s="9">
        <v>0</v>
      </c>
      <c r="AH140" s="9">
        <v>1928492.5699999998</v>
      </c>
      <c r="AI140" s="10">
        <v>0</v>
      </c>
      <c r="AJ140" s="15">
        <v>0</v>
      </c>
      <c r="AK140" s="9">
        <v>0</v>
      </c>
      <c r="AL140" s="9">
        <v>0</v>
      </c>
      <c r="AM140" s="9">
        <v>0</v>
      </c>
      <c r="AN140" s="9">
        <v>0</v>
      </c>
      <c r="AO140" s="8" t="s">
        <v>78</v>
      </c>
      <c r="AP140" s="11">
        <v>0</v>
      </c>
      <c r="AQ140" s="11">
        <v>0</v>
      </c>
      <c r="AR140" s="11">
        <v>0</v>
      </c>
      <c r="AS140" s="8" t="s">
        <v>78</v>
      </c>
      <c r="AT140" s="11">
        <v>0</v>
      </c>
      <c r="AU140" s="11">
        <v>0</v>
      </c>
      <c r="AV140" s="11">
        <v>0</v>
      </c>
      <c r="AW140" s="11">
        <v>3417067.7800000003</v>
      </c>
      <c r="AX140" s="11">
        <v>-1027.83</v>
      </c>
      <c r="AY140" s="11">
        <v>10057.350000000002</v>
      </c>
      <c r="AZ140" s="11">
        <v>2098.96</v>
      </c>
      <c r="BA140" s="11">
        <f t="shared" si="264"/>
        <v>12156.310000000001</v>
      </c>
      <c r="BB140" s="11">
        <v>0</v>
      </c>
      <c r="BC140" s="11">
        <v>0</v>
      </c>
      <c r="BD140" s="11">
        <f t="shared" si="265"/>
        <v>0</v>
      </c>
      <c r="BE140" s="12">
        <v>0</v>
      </c>
      <c r="BF140" s="12">
        <v>0</v>
      </c>
      <c r="BG140" s="12">
        <v>0</v>
      </c>
      <c r="BH140" s="12">
        <v>0</v>
      </c>
      <c r="BI140" s="12">
        <v>0</v>
      </c>
      <c r="BJ140" s="12">
        <v>0</v>
      </c>
      <c r="BK140" s="12">
        <v>0</v>
      </c>
      <c r="BL140" s="12">
        <v>0</v>
      </c>
      <c r="BM140" s="12">
        <v>0</v>
      </c>
      <c r="BN140" s="12">
        <v>0</v>
      </c>
      <c r="BO140" s="12">
        <v>0</v>
      </c>
      <c r="BP140" s="12">
        <v>1</v>
      </c>
      <c r="BQ140" s="23">
        <f t="shared" si="266"/>
        <v>1</v>
      </c>
      <c r="BR140" s="23">
        <f t="shared" si="267"/>
        <v>0</v>
      </c>
      <c r="BS140" s="24">
        <f t="shared" si="268"/>
        <v>0</v>
      </c>
      <c r="BT140" s="24">
        <f t="shared" si="269"/>
        <v>0</v>
      </c>
      <c r="BU140" s="24">
        <f t="shared" si="270"/>
        <v>0</v>
      </c>
      <c r="BV140" s="24">
        <v>0</v>
      </c>
      <c r="BW140" s="24">
        <v>0</v>
      </c>
      <c r="BX140" s="24">
        <v>0</v>
      </c>
      <c r="BY140" s="29">
        <v>0</v>
      </c>
      <c r="BZ140" s="29">
        <v>0</v>
      </c>
      <c r="CA140" s="30">
        <f t="shared" si="271"/>
        <v>0</v>
      </c>
      <c r="CB140" s="30">
        <f t="shared" ref="CB140:CB141" si="285">CA140-BX140</f>
        <v>0</v>
      </c>
      <c r="CC140" s="30">
        <f t="shared" si="273"/>
        <v>0</v>
      </c>
      <c r="CD140" s="29"/>
      <c r="CE140" s="24"/>
      <c r="CF140" s="24"/>
      <c r="CG140" s="24"/>
      <c r="CH140" s="24"/>
      <c r="CI140" s="24"/>
      <c r="CJ140" s="24"/>
      <c r="CK140" s="24"/>
      <c r="CL140" s="24"/>
      <c r="CM140" s="24"/>
      <c r="CN140" s="24">
        <f t="shared" si="274"/>
        <v>0</v>
      </c>
      <c r="CO140" s="24">
        <f t="shared" si="275"/>
        <v>0</v>
      </c>
      <c r="CP140" s="24">
        <f t="shared" si="276"/>
        <v>0</v>
      </c>
      <c r="CQ140" s="11">
        <v>3464157.5300000003</v>
      </c>
      <c r="CR140" s="11">
        <v>0</v>
      </c>
      <c r="CS140" s="11">
        <v>11234.79</v>
      </c>
      <c r="CT140" s="11">
        <v>3417067.7800000003</v>
      </c>
      <c r="CU140" s="11">
        <v>-1027.83</v>
      </c>
      <c r="CV140" s="11">
        <v>10057.350000000002</v>
      </c>
      <c r="CW140" s="24"/>
      <c r="CX140" s="24"/>
      <c r="CY140" s="24"/>
      <c r="CZ140" s="24"/>
      <c r="DA140" s="24"/>
      <c r="DB140" s="24"/>
      <c r="DC140" s="24"/>
      <c r="DD140" s="24"/>
      <c r="DE140" s="24"/>
      <c r="DF140" s="24"/>
      <c r="DG140" s="24"/>
      <c r="DH140" s="24"/>
      <c r="DI140" s="24"/>
      <c r="DJ140" s="24"/>
      <c r="DK140" s="24"/>
      <c r="DL140" s="24"/>
      <c r="DM140" s="24"/>
      <c r="DN140" s="24"/>
      <c r="DO140" s="24"/>
      <c r="DP140" s="24"/>
      <c r="DQ140" s="24"/>
      <c r="DR140" s="24"/>
      <c r="DS140" s="24"/>
      <c r="DT140" s="24"/>
      <c r="DU140" s="24"/>
      <c r="DV140" s="24"/>
      <c r="DW140" s="24"/>
      <c r="DX140" s="24"/>
      <c r="DY140" s="24"/>
      <c r="DZ140" s="24"/>
      <c r="EA140" s="24">
        <v>0</v>
      </c>
      <c r="EB140" s="24">
        <v>0</v>
      </c>
      <c r="EC140" s="24"/>
      <c r="ED140" s="24"/>
      <c r="EE140" s="24"/>
      <c r="EF140" s="24">
        <f t="shared" si="277"/>
        <v>0</v>
      </c>
      <c r="EG140" s="24">
        <f t="shared" si="278"/>
        <v>3017.2050000000004</v>
      </c>
      <c r="EH140" s="24">
        <f t="shared" si="279"/>
        <v>0</v>
      </c>
      <c r="EI140" s="24">
        <f t="shared" si="280"/>
        <v>0</v>
      </c>
      <c r="EJ140" s="24">
        <f t="shared" si="281"/>
        <v>0</v>
      </c>
      <c r="EK140" s="12">
        <v>0</v>
      </c>
      <c r="EL140" s="12">
        <v>0</v>
      </c>
      <c r="EM140" s="12">
        <v>0</v>
      </c>
      <c r="EN140" s="12">
        <v>0</v>
      </c>
      <c r="EO140" s="12">
        <v>0</v>
      </c>
      <c r="EP140" s="12">
        <v>0</v>
      </c>
      <c r="EQ140" s="12">
        <v>0</v>
      </c>
      <c r="ER140" s="12">
        <v>0</v>
      </c>
      <c r="ES140" s="12">
        <v>0</v>
      </c>
      <c r="ET140" s="12">
        <v>0</v>
      </c>
      <c r="EU140" s="12">
        <v>0</v>
      </c>
      <c r="EV140" s="12">
        <v>1</v>
      </c>
      <c r="EW140" s="12">
        <f t="shared" si="282"/>
        <v>0</v>
      </c>
      <c r="EX140" s="12">
        <f t="shared" si="283"/>
        <v>1</v>
      </c>
      <c r="EY140" s="11">
        <v>0</v>
      </c>
      <c r="EZ140" s="11">
        <v>0</v>
      </c>
      <c r="FA140" s="11">
        <v>0</v>
      </c>
      <c r="FB140" s="11">
        <v>0</v>
      </c>
      <c r="FC140" s="11">
        <v>0</v>
      </c>
      <c r="FD140" s="11">
        <v>0</v>
      </c>
      <c r="FE140" s="11">
        <v>0</v>
      </c>
      <c r="FF140" s="11">
        <v>0</v>
      </c>
      <c r="FG140" s="11">
        <v>0</v>
      </c>
      <c r="FH140" s="11">
        <v>0</v>
      </c>
      <c r="FI140" s="11">
        <v>0</v>
      </c>
      <c r="FJ140" s="11">
        <v>0</v>
      </c>
      <c r="FK140" s="13">
        <v>0</v>
      </c>
      <c r="FL140" s="13">
        <v>0</v>
      </c>
      <c r="FM140" s="13">
        <v>0</v>
      </c>
      <c r="FN140" s="13">
        <v>0</v>
      </c>
      <c r="FO140" s="13">
        <v>0</v>
      </c>
      <c r="FP140" s="13">
        <v>0</v>
      </c>
      <c r="FQ140" s="13">
        <v>0</v>
      </c>
      <c r="FR140" s="13">
        <v>0</v>
      </c>
      <c r="FS140" s="13">
        <v>0</v>
      </c>
      <c r="FT140" s="13">
        <v>0</v>
      </c>
      <c r="FU140" s="13">
        <v>0</v>
      </c>
      <c r="FV140" s="13">
        <v>0</v>
      </c>
    </row>
    <row r="141" spans="1:178" ht="15" customHeight="1" x14ac:dyDescent="0.25">
      <c r="A141" s="8" t="s">
        <v>317</v>
      </c>
      <c r="B141" s="8" t="s">
        <v>706</v>
      </c>
      <c r="C141" s="34" t="s">
        <v>789</v>
      </c>
      <c r="D141" s="34" t="s">
        <v>789</v>
      </c>
      <c r="E141" s="34" t="s">
        <v>799</v>
      </c>
      <c r="F141" s="8" t="s">
        <v>55</v>
      </c>
      <c r="G141" s="8" t="s">
        <v>56</v>
      </c>
      <c r="H141" s="8" t="s">
        <v>47</v>
      </c>
      <c r="I141" s="8" t="s">
        <v>464</v>
      </c>
      <c r="J141" s="8" t="s">
        <v>318</v>
      </c>
      <c r="K141" s="8" t="s">
        <v>414</v>
      </c>
      <c r="L141" s="8">
        <v>13210</v>
      </c>
      <c r="M141" s="8">
        <v>132</v>
      </c>
      <c r="N141" s="1" t="s">
        <v>48</v>
      </c>
      <c r="O141" s="8" t="s">
        <v>40</v>
      </c>
      <c r="P141" s="8" t="s">
        <v>40</v>
      </c>
      <c r="Q141" s="8" t="s">
        <v>40</v>
      </c>
      <c r="R141" s="8" t="s">
        <v>49</v>
      </c>
      <c r="S141" s="8" t="s">
        <v>51</v>
      </c>
      <c r="T141" s="8" t="s">
        <v>52</v>
      </c>
      <c r="U141" s="8" t="s">
        <v>73</v>
      </c>
      <c r="V141" s="8" t="s">
        <v>54</v>
      </c>
      <c r="W141" s="8" t="s">
        <v>84</v>
      </c>
      <c r="X141" s="8" t="s">
        <v>65</v>
      </c>
      <c r="Y141" s="8" t="s">
        <v>65</v>
      </c>
      <c r="Z141" s="8" t="s">
        <v>79</v>
      </c>
      <c r="AA141" s="8" t="s">
        <v>78</v>
      </c>
      <c r="AB141" s="8" t="s">
        <v>78</v>
      </c>
      <c r="AC141" s="8" t="s">
        <v>78</v>
      </c>
      <c r="AD141" s="8"/>
      <c r="AE141" s="8"/>
      <c r="AF141" s="8"/>
      <c r="AG141" s="9">
        <v>0</v>
      </c>
      <c r="AH141" s="9">
        <v>2376209.189999999</v>
      </c>
      <c r="AI141" s="10">
        <v>0</v>
      </c>
      <c r="AJ141" s="15">
        <v>0</v>
      </c>
      <c r="AK141" s="9">
        <v>0</v>
      </c>
      <c r="AL141" s="9">
        <v>0</v>
      </c>
      <c r="AM141" s="9">
        <v>0</v>
      </c>
      <c r="AN141" s="9">
        <v>0</v>
      </c>
      <c r="AO141" s="8" t="s">
        <v>78</v>
      </c>
      <c r="AP141" s="11">
        <v>0</v>
      </c>
      <c r="AQ141" s="11">
        <v>0</v>
      </c>
      <c r="AR141" s="11">
        <v>0</v>
      </c>
      <c r="AS141" s="8" t="s">
        <v>78</v>
      </c>
      <c r="AT141" s="11">
        <v>0</v>
      </c>
      <c r="AU141" s="11">
        <v>0</v>
      </c>
      <c r="AV141" s="11">
        <v>0</v>
      </c>
      <c r="AW141" s="11">
        <v>26381778.470000003</v>
      </c>
      <c r="AX141" s="11">
        <v>34593.18</v>
      </c>
      <c r="AY141" s="11">
        <v>120628.10999999999</v>
      </c>
      <c r="AZ141" s="11">
        <v>537.48</v>
      </c>
      <c r="BA141" s="11">
        <f t="shared" si="264"/>
        <v>121165.58999999998</v>
      </c>
      <c r="BB141" s="11">
        <v>75961.37</v>
      </c>
      <c r="BC141" s="11">
        <v>0</v>
      </c>
      <c r="BD141" s="11">
        <f t="shared" si="265"/>
        <v>75961.37</v>
      </c>
      <c r="BE141" s="12">
        <v>0</v>
      </c>
      <c r="BF141" s="12">
        <v>0</v>
      </c>
      <c r="BG141" s="12">
        <v>0</v>
      </c>
      <c r="BH141" s="12">
        <v>0</v>
      </c>
      <c r="BI141" s="12">
        <v>0</v>
      </c>
      <c r="BJ141" s="12">
        <v>0</v>
      </c>
      <c r="BK141" s="12">
        <v>0</v>
      </c>
      <c r="BL141" s="12">
        <v>0</v>
      </c>
      <c r="BM141" s="12">
        <v>0</v>
      </c>
      <c r="BN141" s="12">
        <v>0</v>
      </c>
      <c r="BO141" s="12">
        <v>0</v>
      </c>
      <c r="BP141" s="12">
        <v>1</v>
      </c>
      <c r="BQ141" s="23">
        <f t="shared" si="266"/>
        <v>1</v>
      </c>
      <c r="BR141" s="23">
        <f t="shared" si="267"/>
        <v>0</v>
      </c>
      <c r="BS141" s="24">
        <f t="shared" si="268"/>
        <v>0</v>
      </c>
      <c r="BT141" s="24">
        <f t="shared" si="269"/>
        <v>0</v>
      </c>
      <c r="BU141" s="24">
        <f t="shared" si="270"/>
        <v>0</v>
      </c>
      <c r="BV141" s="24">
        <v>0</v>
      </c>
      <c r="BW141" s="24">
        <v>0</v>
      </c>
      <c r="BX141" s="24">
        <v>0</v>
      </c>
      <c r="BY141" s="29">
        <v>0</v>
      </c>
      <c r="BZ141" s="29">
        <v>0</v>
      </c>
      <c r="CA141" s="30">
        <f t="shared" si="271"/>
        <v>0</v>
      </c>
      <c r="CB141" s="30">
        <f t="shared" si="285"/>
        <v>0</v>
      </c>
      <c r="CC141" s="30">
        <f t="shared" si="273"/>
        <v>0</v>
      </c>
      <c r="CD141" s="29"/>
      <c r="CE141" s="24"/>
      <c r="CF141" s="24"/>
      <c r="CG141" s="24"/>
      <c r="CH141" s="24"/>
      <c r="CI141" s="24"/>
      <c r="CJ141" s="24"/>
      <c r="CK141" s="24"/>
      <c r="CL141" s="24"/>
      <c r="CM141" s="24"/>
      <c r="CN141" s="24">
        <f t="shared" si="274"/>
        <v>13673137.860000003</v>
      </c>
      <c r="CO141" s="24">
        <f t="shared" si="275"/>
        <v>34593.18</v>
      </c>
      <c r="CP141" s="24">
        <f t="shared" si="276"/>
        <v>79121.909999999989</v>
      </c>
      <c r="CQ141" s="11">
        <v>11344402.189999999</v>
      </c>
      <c r="CR141" s="11">
        <v>0</v>
      </c>
      <c r="CS141" s="11">
        <v>37264.42</v>
      </c>
      <c r="CT141" s="11">
        <v>12708640.609999999</v>
      </c>
      <c r="CU141" s="11">
        <v>0</v>
      </c>
      <c r="CV141" s="11">
        <v>41506.199999999997</v>
      </c>
      <c r="CW141" s="24"/>
      <c r="CX141" s="24"/>
      <c r="CY141" s="24"/>
      <c r="CZ141" s="24"/>
      <c r="DA141" s="24"/>
      <c r="DB141" s="24"/>
      <c r="DC141" s="24"/>
      <c r="DD141" s="24"/>
      <c r="DE141" s="24"/>
      <c r="DF141" s="24"/>
      <c r="DG141" s="24"/>
      <c r="DH141" s="24"/>
      <c r="DI141" s="24"/>
      <c r="DJ141" s="24"/>
      <c r="DK141" s="24"/>
      <c r="DL141" s="24"/>
      <c r="DM141" s="24"/>
      <c r="DN141" s="24"/>
      <c r="DO141" s="24"/>
      <c r="DP141" s="24"/>
      <c r="DQ141" s="24"/>
      <c r="DR141" s="24"/>
      <c r="DS141" s="24"/>
      <c r="DT141" s="24"/>
      <c r="DU141" s="24"/>
      <c r="DV141" s="24"/>
      <c r="DW141" s="24"/>
      <c r="DX141" s="24"/>
      <c r="DY141" s="24"/>
      <c r="DZ141" s="24"/>
      <c r="EA141" s="24">
        <v>0</v>
      </c>
      <c r="EB141" s="24">
        <v>0</v>
      </c>
      <c r="EC141" s="24"/>
      <c r="ED141" s="24"/>
      <c r="EE141" s="24"/>
      <c r="EF141" s="24">
        <f t="shared" si="277"/>
        <v>0</v>
      </c>
      <c r="EG141" s="24">
        <f t="shared" si="278"/>
        <v>36188.432999999997</v>
      </c>
      <c r="EH141" s="24">
        <f t="shared" si="279"/>
        <v>0</v>
      </c>
      <c r="EI141" s="24">
        <f t="shared" si="280"/>
        <v>23736.572999999997</v>
      </c>
      <c r="EJ141" s="24">
        <f t="shared" si="281"/>
        <v>0</v>
      </c>
      <c r="EK141" s="12">
        <v>0</v>
      </c>
      <c r="EL141" s="12">
        <v>0</v>
      </c>
      <c r="EM141" s="12">
        <v>0</v>
      </c>
      <c r="EN141" s="12">
        <v>0</v>
      </c>
      <c r="EO141" s="12">
        <v>0</v>
      </c>
      <c r="EP141" s="12">
        <v>0</v>
      </c>
      <c r="EQ141" s="12">
        <v>0</v>
      </c>
      <c r="ER141" s="12">
        <v>0</v>
      </c>
      <c r="ES141" s="12">
        <v>0</v>
      </c>
      <c r="ET141" s="12">
        <v>0</v>
      </c>
      <c r="EU141" s="12">
        <v>0</v>
      </c>
      <c r="EV141" s="12">
        <v>1</v>
      </c>
      <c r="EW141" s="12">
        <f t="shared" si="282"/>
        <v>0</v>
      </c>
      <c r="EX141" s="12">
        <f t="shared" si="283"/>
        <v>1</v>
      </c>
      <c r="EY141" s="11">
        <v>0</v>
      </c>
      <c r="EZ141" s="11">
        <v>0</v>
      </c>
      <c r="FA141" s="11">
        <v>0</v>
      </c>
      <c r="FB141" s="11">
        <v>0</v>
      </c>
      <c r="FC141" s="11">
        <v>0</v>
      </c>
      <c r="FD141" s="11">
        <v>0</v>
      </c>
      <c r="FE141" s="11">
        <v>0</v>
      </c>
      <c r="FF141" s="11">
        <v>0</v>
      </c>
      <c r="FG141" s="11">
        <v>0</v>
      </c>
      <c r="FH141" s="11">
        <v>0</v>
      </c>
      <c r="FI141" s="11">
        <v>0</v>
      </c>
      <c r="FJ141" s="11">
        <v>0</v>
      </c>
      <c r="FK141" s="13">
        <v>0</v>
      </c>
      <c r="FL141" s="13">
        <v>0</v>
      </c>
      <c r="FM141" s="13">
        <v>0</v>
      </c>
      <c r="FN141" s="13">
        <v>0</v>
      </c>
      <c r="FO141" s="13">
        <v>0</v>
      </c>
      <c r="FP141" s="13">
        <v>0</v>
      </c>
      <c r="FQ141" s="13">
        <v>0</v>
      </c>
      <c r="FR141" s="13">
        <v>0</v>
      </c>
      <c r="FS141" s="13">
        <v>0</v>
      </c>
      <c r="FT141" s="13">
        <v>0</v>
      </c>
      <c r="FU141" s="13">
        <v>0</v>
      </c>
      <c r="FV141" s="13">
        <v>0</v>
      </c>
    </row>
    <row r="142" spans="1:178" ht="15" customHeight="1" x14ac:dyDescent="0.25">
      <c r="A142" s="8" t="s">
        <v>157</v>
      </c>
      <c r="B142" s="8" t="s">
        <v>126</v>
      </c>
      <c r="C142" s="34" t="s">
        <v>789</v>
      </c>
      <c r="D142" s="34" t="s">
        <v>789</v>
      </c>
      <c r="E142" s="34" t="s">
        <v>796</v>
      </c>
      <c r="F142" s="8" t="s">
        <v>55</v>
      </c>
      <c r="G142" s="8" t="s">
        <v>56</v>
      </c>
      <c r="H142" s="8" t="s">
        <v>47</v>
      </c>
      <c r="I142" s="8" t="s">
        <v>464</v>
      </c>
      <c r="J142" s="8" t="s">
        <v>83</v>
      </c>
      <c r="K142" s="8" t="s">
        <v>672</v>
      </c>
      <c r="L142" s="8">
        <v>13203</v>
      </c>
      <c r="M142" s="8">
        <v>132</v>
      </c>
      <c r="N142" s="1" t="s">
        <v>48</v>
      </c>
      <c r="O142" s="8" t="s">
        <v>40</v>
      </c>
      <c r="P142" s="8" t="s">
        <v>40</v>
      </c>
      <c r="Q142" s="8" t="s">
        <v>40</v>
      </c>
      <c r="R142" s="8" t="s">
        <v>49</v>
      </c>
      <c r="S142" s="8" t="s">
        <v>51</v>
      </c>
      <c r="T142" s="8" t="s">
        <v>52</v>
      </c>
      <c r="U142" s="8" t="s">
        <v>73</v>
      </c>
      <c r="V142" s="8" t="s">
        <v>54</v>
      </c>
      <c r="W142" s="8" t="s">
        <v>121</v>
      </c>
      <c r="X142" s="8" t="s">
        <v>65</v>
      </c>
      <c r="Y142" s="8" t="s">
        <v>65</v>
      </c>
      <c r="Z142" s="8" t="s">
        <v>79</v>
      </c>
      <c r="AA142" s="8" t="s">
        <v>78</v>
      </c>
      <c r="AB142" s="8" t="s">
        <v>78</v>
      </c>
      <c r="AC142" s="8" t="s">
        <v>78</v>
      </c>
      <c r="AD142" s="8"/>
      <c r="AE142" s="8"/>
      <c r="AF142" s="8"/>
      <c r="AG142" s="9">
        <v>28501.82</v>
      </c>
      <c r="AH142" s="9">
        <v>9287.4500000000007</v>
      </c>
      <c r="AI142" s="10">
        <v>0</v>
      </c>
      <c r="AJ142" s="15">
        <v>0</v>
      </c>
      <c r="AK142" s="9">
        <v>0</v>
      </c>
      <c r="AL142" s="9">
        <v>0</v>
      </c>
      <c r="AM142" s="9">
        <v>0</v>
      </c>
      <c r="AN142" s="9">
        <v>0</v>
      </c>
      <c r="AO142" s="8" t="s">
        <v>78</v>
      </c>
      <c r="AP142" s="11">
        <v>0</v>
      </c>
      <c r="AQ142" s="11">
        <v>0</v>
      </c>
      <c r="AR142" s="11">
        <v>0</v>
      </c>
      <c r="AS142" s="8" t="s">
        <v>78</v>
      </c>
      <c r="AT142" s="11">
        <v>0</v>
      </c>
      <c r="AU142" s="11">
        <v>0</v>
      </c>
      <c r="AV142" s="11">
        <v>0</v>
      </c>
      <c r="AW142" s="11">
        <v>1642496.6</v>
      </c>
      <c r="AX142" s="11">
        <v>0</v>
      </c>
      <c r="AY142" s="11">
        <v>5314.4</v>
      </c>
      <c r="AZ142" s="11">
        <v>15144.91</v>
      </c>
      <c r="BA142" s="11">
        <f t="shared" si="264"/>
        <v>20459.309999999998</v>
      </c>
      <c r="BB142" s="11">
        <v>0</v>
      </c>
      <c r="BC142" s="11">
        <v>0</v>
      </c>
      <c r="BD142" s="11">
        <f t="shared" si="265"/>
        <v>0</v>
      </c>
      <c r="BE142" s="12">
        <v>0</v>
      </c>
      <c r="BF142" s="12">
        <v>0</v>
      </c>
      <c r="BG142" s="12">
        <v>0</v>
      </c>
      <c r="BH142" s="12">
        <v>0</v>
      </c>
      <c r="BI142" s="12">
        <v>0</v>
      </c>
      <c r="BJ142" s="12">
        <v>0</v>
      </c>
      <c r="BK142" s="12">
        <v>0</v>
      </c>
      <c r="BL142" s="12">
        <v>0</v>
      </c>
      <c r="BM142" s="12">
        <v>0</v>
      </c>
      <c r="BN142" s="12">
        <v>0</v>
      </c>
      <c r="BO142" s="12">
        <v>0</v>
      </c>
      <c r="BP142" s="12">
        <v>1</v>
      </c>
      <c r="BQ142" s="23">
        <f t="shared" si="266"/>
        <v>1</v>
      </c>
      <c r="BR142" s="23">
        <f t="shared" si="267"/>
        <v>0</v>
      </c>
      <c r="BS142" s="24">
        <f t="shared" si="268"/>
        <v>0</v>
      </c>
      <c r="BT142" s="24">
        <f t="shared" si="269"/>
        <v>0</v>
      </c>
      <c r="BU142" s="24">
        <f t="shared" si="270"/>
        <v>0</v>
      </c>
      <c r="BV142" s="24">
        <v>0</v>
      </c>
      <c r="BW142" s="24">
        <v>0</v>
      </c>
      <c r="BX142" s="24">
        <v>0</v>
      </c>
      <c r="BY142" s="29">
        <v>0</v>
      </c>
      <c r="BZ142" s="29">
        <v>0</v>
      </c>
      <c r="CA142" s="30">
        <f t="shared" si="271"/>
        <v>0</v>
      </c>
      <c r="CB142" s="30">
        <f>CA142-BX142</f>
        <v>0</v>
      </c>
      <c r="CC142" s="30">
        <f t="shared" si="273"/>
        <v>0</v>
      </c>
      <c r="CD142" s="29"/>
      <c r="CE142" s="24"/>
      <c r="CF142" s="24"/>
      <c r="CG142" s="24"/>
      <c r="CH142" s="24"/>
      <c r="CI142" s="24"/>
      <c r="CJ142" s="24"/>
      <c r="CK142" s="24"/>
      <c r="CL142" s="24"/>
      <c r="CM142" s="24"/>
      <c r="CN142" s="24">
        <f t="shared" si="274"/>
        <v>547496.60000000009</v>
      </c>
      <c r="CO142" s="24">
        <f t="shared" si="275"/>
        <v>0</v>
      </c>
      <c r="CP142" s="24">
        <f t="shared" si="276"/>
        <v>1782.8099999999995</v>
      </c>
      <c r="CQ142" s="11">
        <v>547500</v>
      </c>
      <c r="CR142" s="11">
        <v>0</v>
      </c>
      <c r="CS142" s="11">
        <v>1792.13</v>
      </c>
      <c r="CT142" s="11">
        <v>1095000</v>
      </c>
      <c r="CU142" s="11">
        <v>0</v>
      </c>
      <c r="CV142" s="11">
        <v>3531.59</v>
      </c>
      <c r="CW142" s="24"/>
      <c r="CX142" s="24"/>
      <c r="CY142" s="24"/>
      <c r="CZ142" s="24"/>
      <c r="DA142" s="24"/>
      <c r="DB142" s="24"/>
      <c r="DC142" s="24"/>
      <c r="DD142" s="24"/>
      <c r="DE142" s="24"/>
      <c r="DF142" s="24"/>
      <c r="DG142" s="24"/>
      <c r="DH142" s="24"/>
      <c r="DI142" s="24"/>
      <c r="DJ142" s="24"/>
      <c r="DK142" s="24"/>
      <c r="DL142" s="24"/>
      <c r="DM142" s="24"/>
      <c r="DN142" s="24"/>
      <c r="DO142" s="24"/>
      <c r="DP142" s="24"/>
      <c r="DQ142" s="24"/>
      <c r="DR142" s="24"/>
      <c r="DS142" s="24"/>
      <c r="DT142" s="24"/>
      <c r="DU142" s="24"/>
      <c r="DV142" s="24"/>
      <c r="DW142" s="24"/>
      <c r="DX142" s="24"/>
      <c r="DY142" s="24"/>
      <c r="DZ142" s="24"/>
      <c r="EA142" s="24">
        <v>0</v>
      </c>
      <c r="EB142" s="24">
        <v>0</v>
      </c>
      <c r="EC142" s="24"/>
      <c r="ED142" s="24"/>
      <c r="EE142" s="24"/>
      <c r="EF142" s="24">
        <f t="shared" si="277"/>
        <v>0</v>
      </c>
      <c r="EG142" s="24">
        <f t="shared" si="278"/>
        <v>1594.32</v>
      </c>
      <c r="EH142" s="24">
        <f t="shared" si="279"/>
        <v>0</v>
      </c>
      <c r="EI142" s="24">
        <f t="shared" si="280"/>
        <v>534.84299999999985</v>
      </c>
      <c r="EJ142" s="24">
        <f t="shared" si="281"/>
        <v>0</v>
      </c>
      <c r="EK142" s="12">
        <v>0</v>
      </c>
      <c r="EL142" s="12">
        <v>0</v>
      </c>
      <c r="EM142" s="12">
        <v>0</v>
      </c>
      <c r="EN142" s="12">
        <v>0</v>
      </c>
      <c r="EO142" s="12">
        <v>0</v>
      </c>
      <c r="EP142" s="12">
        <v>0</v>
      </c>
      <c r="EQ142" s="12">
        <v>0</v>
      </c>
      <c r="ER142" s="12">
        <v>0</v>
      </c>
      <c r="ES142" s="12">
        <v>0</v>
      </c>
      <c r="ET142" s="12">
        <v>0</v>
      </c>
      <c r="EU142" s="12">
        <v>0</v>
      </c>
      <c r="EV142" s="12">
        <v>1</v>
      </c>
      <c r="EW142" s="12">
        <f t="shared" si="282"/>
        <v>0</v>
      </c>
      <c r="EX142" s="12">
        <f t="shared" si="283"/>
        <v>1</v>
      </c>
      <c r="EY142" s="11">
        <v>0</v>
      </c>
      <c r="EZ142" s="11">
        <v>0</v>
      </c>
      <c r="FA142" s="11">
        <v>0</v>
      </c>
      <c r="FB142" s="11">
        <v>0</v>
      </c>
      <c r="FC142" s="11">
        <v>0</v>
      </c>
      <c r="FD142" s="11">
        <v>0</v>
      </c>
      <c r="FE142" s="11">
        <v>0</v>
      </c>
      <c r="FF142" s="11">
        <v>0</v>
      </c>
      <c r="FG142" s="11">
        <v>0</v>
      </c>
      <c r="FH142" s="11">
        <v>0</v>
      </c>
      <c r="FI142" s="11">
        <v>0</v>
      </c>
      <c r="FJ142" s="11">
        <v>0</v>
      </c>
      <c r="FK142" s="13">
        <v>0</v>
      </c>
      <c r="FL142" s="13">
        <v>0</v>
      </c>
      <c r="FM142" s="13">
        <v>0</v>
      </c>
      <c r="FN142" s="13">
        <v>0</v>
      </c>
      <c r="FO142" s="13">
        <v>0</v>
      </c>
      <c r="FP142" s="13">
        <v>0</v>
      </c>
      <c r="FQ142" s="13">
        <v>0</v>
      </c>
      <c r="FR142" s="13">
        <v>0</v>
      </c>
      <c r="FS142" s="13">
        <v>0</v>
      </c>
      <c r="FT142" s="13">
        <v>0</v>
      </c>
      <c r="FU142" s="13">
        <v>0</v>
      </c>
      <c r="FV142" s="13">
        <v>0</v>
      </c>
    </row>
    <row r="143" spans="1:178" ht="15" customHeight="1" x14ac:dyDescent="0.25">
      <c r="A143" s="8" t="s">
        <v>125</v>
      </c>
      <c r="B143" s="8" t="s">
        <v>126</v>
      </c>
      <c r="C143" s="34" t="s">
        <v>789</v>
      </c>
      <c r="D143" s="34" t="s">
        <v>789</v>
      </c>
      <c r="E143" s="34" t="s">
        <v>796</v>
      </c>
      <c r="F143" s="8" t="s">
        <v>55</v>
      </c>
      <c r="G143" s="8" t="s">
        <v>56</v>
      </c>
      <c r="H143" s="8" t="s">
        <v>47</v>
      </c>
      <c r="I143" s="8" t="s">
        <v>464</v>
      </c>
      <c r="J143" s="8" t="s">
        <v>83</v>
      </c>
      <c r="K143" s="8" t="s">
        <v>672</v>
      </c>
      <c r="L143" s="8">
        <v>13203</v>
      </c>
      <c r="M143" s="8">
        <v>132</v>
      </c>
      <c r="N143" s="1" t="s">
        <v>48</v>
      </c>
      <c r="O143" s="8" t="s">
        <v>40</v>
      </c>
      <c r="P143" s="8" t="s">
        <v>40</v>
      </c>
      <c r="Q143" s="8" t="s">
        <v>40</v>
      </c>
      <c r="R143" s="8" t="s">
        <v>49</v>
      </c>
      <c r="S143" s="8" t="s">
        <v>51</v>
      </c>
      <c r="T143" s="8" t="s">
        <v>52</v>
      </c>
      <c r="U143" s="8" t="s">
        <v>73</v>
      </c>
      <c r="V143" s="8" t="s">
        <v>54</v>
      </c>
      <c r="W143" s="8" t="s">
        <v>121</v>
      </c>
      <c r="X143" s="8" t="s">
        <v>65</v>
      </c>
      <c r="Y143" s="8" t="s">
        <v>65</v>
      </c>
      <c r="Z143" s="8" t="s">
        <v>79</v>
      </c>
      <c r="AA143" s="8" t="s">
        <v>78</v>
      </c>
      <c r="AB143" s="8" t="s">
        <v>78</v>
      </c>
      <c r="AC143" s="8" t="s">
        <v>78</v>
      </c>
      <c r="AD143" s="8"/>
      <c r="AE143" s="8"/>
      <c r="AF143" s="8"/>
      <c r="AG143" s="9">
        <v>-184.69</v>
      </c>
      <c r="AH143" s="9">
        <v>-0.03</v>
      </c>
      <c r="AI143" s="10">
        <v>0</v>
      </c>
      <c r="AJ143" s="15">
        <v>0</v>
      </c>
      <c r="AK143" s="9">
        <v>0</v>
      </c>
      <c r="AL143" s="9">
        <v>0</v>
      </c>
      <c r="AM143" s="9">
        <v>0</v>
      </c>
      <c r="AN143" s="9">
        <v>0</v>
      </c>
      <c r="AO143" s="8" t="s">
        <v>78</v>
      </c>
      <c r="AP143" s="11">
        <v>0</v>
      </c>
      <c r="AQ143" s="11">
        <v>0</v>
      </c>
      <c r="AR143" s="11">
        <v>0</v>
      </c>
      <c r="AS143" s="8" t="s">
        <v>78</v>
      </c>
      <c r="AT143" s="11">
        <v>0</v>
      </c>
      <c r="AU143" s="11">
        <v>0</v>
      </c>
      <c r="AV143" s="11">
        <v>0</v>
      </c>
      <c r="AW143" s="11">
        <v>0</v>
      </c>
      <c r="AX143" s="11">
        <v>0</v>
      </c>
      <c r="AY143" s="11">
        <v>0</v>
      </c>
      <c r="AZ143" s="11">
        <v>0</v>
      </c>
      <c r="BA143" s="11">
        <f t="shared" si="264"/>
        <v>0</v>
      </c>
      <c r="BB143" s="11">
        <v>0</v>
      </c>
      <c r="BC143" s="11">
        <v>0</v>
      </c>
      <c r="BD143" s="11">
        <f t="shared" si="265"/>
        <v>0</v>
      </c>
      <c r="BE143" s="12">
        <v>0</v>
      </c>
      <c r="BF143" s="12">
        <v>0</v>
      </c>
      <c r="BG143" s="12">
        <v>0</v>
      </c>
      <c r="BH143" s="12">
        <v>0</v>
      </c>
      <c r="BI143" s="12">
        <v>0</v>
      </c>
      <c r="BJ143" s="12">
        <v>0</v>
      </c>
      <c r="BK143" s="12">
        <v>0</v>
      </c>
      <c r="BL143" s="12">
        <v>0</v>
      </c>
      <c r="BM143" s="12">
        <v>0</v>
      </c>
      <c r="BN143" s="12">
        <v>0</v>
      </c>
      <c r="BO143" s="12">
        <v>0</v>
      </c>
      <c r="BP143" s="12">
        <v>1</v>
      </c>
      <c r="BQ143" s="23">
        <f t="shared" si="266"/>
        <v>1</v>
      </c>
      <c r="BR143" s="23">
        <f t="shared" si="267"/>
        <v>0</v>
      </c>
      <c r="BS143" s="24">
        <f t="shared" si="268"/>
        <v>0</v>
      </c>
      <c r="BT143" s="24">
        <f t="shared" si="269"/>
        <v>0</v>
      </c>
      <c r="BU143" s="24">
        <f t="shared" si="270"/>
        <v>0</v>
      </c>
      <c r="BV143" s="24">
        <v>0</v>
      </c>
      <c r="BW143" s="24">
        <v>0</v>
      </c>
      <c r="BX143" s="24">
        <v>0</v>
      </c>
      <c r="BY143" s="29">
        <v>0</v>
      </c>
      <c r="BZ143" s="29">
        <v>0</v>
      </c>
      <c r="CA143" s="30">
        <f t="shared" si="271"/>
        <v>0</v>
      </c>
      <c r="CB143" s="30">
        <f t="shared" ref="CB143:CB147" si="286">CA143-BX143</f>
        <v>0</v>
      </c>
      <c r="CC143" s="30">
        <f t="shared" si="273"/>
        <v>0</v>
      </c>
      <c r="CD143" s="29"/>
      <c r="CE143" s="24"/>
      <c r="CF143" s="24"/>
      <c r="CG143" s="24"/>
      <c r="CH143" s="24"/>
      <c r="CI143" s="24"/>
      <c r="CJ143" s="24"/>
      <c r="CK143" s="24"/>
      <c r="CL143" s="24"/>
      <c r="CM143" s="24"/>
      <c r="CN143" s="24">
        <f t="shared" si="274"/>
        <v>0</v>
      </c>
      <c r="CO143" s="24">
        <f t="shared" si="275"/>
        <v>0</v>
      </c>
      <c r="CP143" s="24">
        <f t="shared" si="276"/>
        <v>0</v>
      </c>
      <c r="CQ143" s="11">
        <v>0</v>
      </c>
      <c r="CR143" s="11">
        <v>0</v>
      </c>
      <c r="CS143" s="11">
        <v>0</v>
      </c>
      <c r="CT143" s="11">
        <v>0</v>
      </c>
      <c r="CU143" s="11">
        <v>0</v>
      </c>
      <c r="CV143" s="11">
        <v>0</v>
      </c>
      <c r="CW143" s="24"/>
      <c r="CX143" s="24"/>
      <c r="CY143" s="24"/>
      <c r="CZ143" s="24"/>
      <c r="DA143" s="24"/>
      <c r="DB143" s="24"/>
      <c r="DC143" s="24"/>
      <c r="DD143" s="24"/>
      <c r="DE143" s="24"/>
      <c r="DF143" s="24"/>
      <c r="DG143" s="24"/>
      <c r="DH143" s="24"/>
      <c r="DI143" s="24"/>
      <c r="DJ143" s="24"/>
      <c r="DK143" s="24"/>
      <c r="DL143" s="24"/>
      <c r="DM143" s="24"/>
      <c r="DN143" s="24"/>
      <c r="DO143" s="24"/>
      <c r="DP143" s="24"/>
      <c r="DQ143" s="24"/>
      <c r="DR143" s="24"/>
      <c r="DS143" s="24"/>
      <c r="DT143" s="24"/>
      <c r="DU143" s="24"/>
      <c r="DV143" s="24"/>
      <c r="DW143" s="24"/>
      <c r="DX143" s="24"/>
      <c r="DY143" s="24"/>
      <c r="DZ143" s="24"/>
      <c r="EA143" s="24">
        <v>0</v>
      </c>
      <c r="EB143" s="24">
        <v>0</v>
      </c>
      <c r="EC143" s="24"/>
      <c r="ED143" s="24"/>
      <c r="EE143" s="24"/>
      <c r="EF143" s="24">
        <f t="shared" si="277"/>
        <v>0</v>
      </c>
      <c r="EG143" s="24">
        <f t="shared" si="278"/>
        <v>0</v>
      </c>
      <c r="EH143" s="24">
        <f t="shared" si="279"/>
        <v>0</v>
      </c>
      <c r="EI143" s="24">
        <f t="shared" si="280"/>
        <v>0</v>
      </c>
      <c r="EJ143" s="24">
        <f t="shared" si="281"/>
        <v>0</v>
      </c>
      <c r="EK143" s="12">
        <v>0</v>
      </c>
      <c r="EL143" s="12">
        <v>0</v>
      </c>
      <c r="EM143" s="12">
        <v>0</v>
      </c>
      <c r="EN143" s="12">
        <v>0</v>
      </c>
      <c r="EO143" s="12">
        <v>0</v>
      </c>
      <c r="EP143" s="12">
        <v>0</v>
      </c>
      <c r="EQ143" s="12">
        <v>0</v>
      </c>
      <c r="ER143" s="12">
        <v>0</v>
      </c>
      <c r="ES143" s="12">
        <v>0</v>
      </c>
      <c r="ET143" s="12">
        <v>0</v>
      </c>
      <c r="EU143" s="12">
        <v>0</v>
      </c>
      <c r="EV143" s="12">
        <v>1</v>
      </c>
      <c r="EW143" s="12">
        <f t="shared" si="282"/>
        <v>0</v>
      </c>
      <c r="EX143" s="12">
        <f t="shared" si="283"/>
        <v>1</v>
      </c>
      <c r="EY143" s="11">
        <v>0</v>
      </c>
      <c r="EZ143" s="11">
        <v>0</v>
      </c>
      <c r="FA143" s="11">
        <v>0</v>
      </c>
      <c r="FB143" s="11">
        <v>0</v>
      </c>
      <c r="FC143" s="11">
        <v>0</v>
      </c>
      <c r="FD143" s="11">
        <v>0</v>
      </c>
      <c r="FE143" s="11">
        <v>0</v>
      </c>
      <c r="FF143" s="11">
        <v>0</v>
      </c>
      <c r="FG143" s="11">
        <v>0</v>
      </c>
      <c r="FH143" s="11">
        <v>0</v>
      </c>
      <c r="FI143" s="11">
        <v>0</v>
      </c>
      <c r="FJ143" s="11">
        <v>0</v>
      </c>
      <c r="FK143" s="13">
        <v>0</v>
      </c>
      <c r="FL143" s="13">
        <v>0</v>
      </c>
      <c r="FM143" s="13">
        <v>0</v>
      </c>
      <c r="FN143" s="13">
        <v>0</v>
      </c>
      <c r="FO143" s="13">
        <v>0</v>
      </c>
      <c r="FP143" s="13">
        <v>0</v>
      </c>
      <c r="FQ143" s="13">
        <v>0</v>
      </c>
      <c r="FR143" s="13">
        <v>0</v>
      </c>
      <c r="FS143" s="13">
        <v>0</v>
      </c>
      <c r="FT143" s="13">
        <v>0</v>
      </c>
      <c r="FU143" s="13">
        <v>0</v>
      </c>
      <c r="FV143" s="13">
        <v>0</v>
      </c>
    </row>
    <row r="144" spans="1:178" ht="15" customHeight="1" x14ac:dyDescent="0.25">
      <c r="A144" s="8" t="s">
        <v>158</v>
      </c>
      <c r="B144" s="8" t="s">
        <v>127</v>
      </c>
      <c r="C144" s="34" t="s">
        <v>789</v>
      </c>
      <c r="D144" s="34" t="s">
        <v>789</v>
      </c>
      <c r="E144" s="34" t="s">
        <v>791</v>
      </c>
      <c r="F144" s="8" t="s">
        <v>55</v>
      </c>
      <c r="G144" s="8" t="s">
        <v>56</v>
      </c>
      <c r="H144" s="8" t="s">
        <v>47</v>
      </c>
      <c r="I144" s="8" t="s">
        <v>464</v>
      </c>
      <c r="J144" s="8" t="s">
        <v>83</v>
      </c>
      <c r="K144" s="8" t="s">
        <v>672</v>
      </c>
      <c r="L144" s="8">
        <v>13203</v>
      </c>
      <c r="M144" s="8">
        <v>132</v>
      </c>
      <c r="N144" s="1" t="s">
        <v>48</v>
      </c>
      <c r="O144" s="8" t="s">
        <v>40</v>
      </c>
      <c r="P144" s="8" t="s">
        <v>40</v>
      </c>
      <c r="Q144" s="8" t="s">
        <v>40</v>
      </c>
      <c r="R144" s="8" t="s">
        <v>49</v>
      </c>
      <c r="S144" s="8" t="s">
        <v>51</v>
      </c>
      <c r="T144" s="8" t="s">
        <v>52</v>
      </c>
      <c r="U144" s="8" t="s">
        <v>73</v>
      </c>
      <c r="V144" s="8" t="s">
        <v>54</v>
      </c>
      <c r="W144" s="8" t="s">
        <v>121</v>
      </c>
      <c r="X144" s="8" t="s">
        <v>65</v>
      </c>
      <c r="Y144" s="8" t="s">
        <v>65</v>
      </c>
      <c r="Z144" s="8" t="s">
        <v>79</v>
      </c>
      <c r="AA144" s="8" t="s">
        <v>78</v>
      </c>
      <c r="AB144" s="8" t="s">
        <v>78</v>
      </c>
      <c r="AC144" s="8" t="s">
        <v>78</v>
      </c>
      <c r="AD144" s="8"/>
      <c r="AE144" s="8"/>
      <c r="AF144" s="8"/>
      <c r="AG144" s="9">
        <v>-123.26999999999998</v>
      </c>
      <c r="AH144" s="9">
        <v>-0.03</v>
      </c>
      <c r="AI144" s="10">
        <v>0</v>
      </c>
      <c r="AJ144" s="15">
        <v>0</v>
      </c>
      <c r="AK144" s="9">
        <v>0</v>
      </c>
      <c r="AL144" s="9">
        <v>0</v>
      </c>
      <c r="AM144" s="9">
        <v>0</v>
      </c>
      <c r="AN144" s="9">
        <v>0</v>
      </c>
      <c r="AO144" s="8" t="s">
        <v>78</v>
      </c>
      <c r="AP144" s="11">
        <v>0</v>
      </c>
      <c r="AQ144" s="11">
        <v>0</v>
      </c>
      <c r="AR144" s="11">
        <v>0</v>
      </c>
      <c r="AS144" s="8" t="s">
        <v>78</v>
      </c>
      <c r="AT144" s="11">
        <v>0</v>
      </c>
      <c r="AU144" s="11">
        <v>0</v>
      </c>
      <c r="AV144" s="11">
        <v>0</v>
      </c>
      <c r="AW144" s="11">
        <v>0</v>
      </c>
      <c r="AX144" s="11">
        <v>0</v>
      </c>
      <c r="AY144" s="11">
        <v>0</v>
      </c>
      <c r="AZ144" s="11">
        <v>0</v>
      </c>
      <c r="BA144" s="11">
        <f t="shared" si="264"/>
        <v>0</v>
      </c>
      <c r="BB144" s="11">
        <v>0</v>
      </c>
      <c r="BC144" s="11">
        <v>0</v>
      </c>
      <c r="BD144" s="11">
        <f t="shared" si="265"/>
        <v>0</v>
      </c>
      <c r="BE144" s="12">
        <v>0</v>
      </c>
      <c r="BF144" s="12">
        <v>0</v>
      </c>
      <c r="BG144" s="12">
        <v>0</v>
      </c>
      <c r="BH144" s="12">
        <v>0</v>
      </c>
      <c r="BI144" s="12">
        <v>0</v>
      </c>
      <c r="BJ144" s="12">
        <v>0</v>
      </c>
      <c r="BK144" s="12">
        <v>0</v>
      </c>
      <c r="BL144" s="12">
        <v>0</v>
      </c>
      <c r="BM144" s="12">
        <v>0</v>
      </c>
      <c r="BN144" s="12">
        <v>0</v>
      </c>
      <c r="BO144" s="12">
        <v>0</v>
      </c>
      <c r="BP144" s="12">
        <v>1</v>
      </c>
      <c r="BQ144" s="23">
        <f t="shared" si="266"/>
        <v>1</v>
      </c>
      <c r="BR144" s="23">
        <f t="shared" si="267"/>
        <v>0</v>
      </c>
      <c r="BS144" s="24">
        <f t="shared" si="268"/>
        <v>0</v>
      </c>
      <c r="BT144" s="24">
        <f t="shared" si="269"/>
        <v>0</v>
      </c>
      <c r="BU144" s="24">
        <f t="shared" si="270"/>
        <v>0</v>
      </c>
      <c r="BV144" s="24">
        <v>0</v>
      </c>
      <c r="BW144" s="24">
        <v>0</v>
      </c>
      <c r="BX144" s="24">
        <v>0</v>
      </c>
      <c r="BY144" s="29">
        <v>0</v>
      </c>
      <c r="BZ144" s="29">
        <v>0</v>
      </c>
      <c r="CA144" s="30">
        <f t="shared" si="271"/>
        <v>0</v>
      </c>
      <c r="CB144" s="30">
        <f t="shared" si="286"/>
        <v>0</v>
      </c>
      <c r="CC144" s="30">
        <f t="shared" si="273"/>
        <v>0</v>
      </c>
      <c r="CD144" s="29"/>
      <c r="CE144" s="24"/>
      <c r="CF144" s="24"/>
      <c r="CG144" s="24"/>
      <c r="CH144" s="24"/>
      <c r="CI144" s="24"/>
      <c r="CJ144" s="24"/>
      <c r="CK144" s="24"/>
      <c r="CL144" s="24"/>
      <c r="CM144" s="24"/>
      <c r="CN144" s="24">
        <f t="shared" si="274"/>
        <v>0</v>
      </c>
      <c r="CO144" s="24">
        <f t="shared" si="275"/>
        <v>0</v>
      </c>
      <c r="CP144" s="24">
        <f t="shared" si="276"/>
        <v>0</v>
      </c>
      <c r="CQ144" s="11">
        <v>0</v>
      </c>
      <c r="CR144" s="11">
        <v>0</v>
      </c>
      <c r="CS144" s="11">
        <v>0</v>
      </c>
      <c r="CT144" s="11">
        <v>0</v>
      </c>
      <c r="CU144" s="11">
        <v>0</v>
      </c>
      <c r="CV144" s="11">
        <v>0</v>
      </c>
      <c r="CW144" s="24"/>
      <c r="CX144" s="24"/>
      <c r="CY144" s="24"/>
      <c r="CZ144" s="24"/>
      <c r="DA144" s="24"/>
      <c r="DB144" s="24"/>
      <c r="DC144" s="24"/>
      <c r="DD144" s="24"/>
      <c r="DE144" s="24"/>
      <c r="DF144" s="24"/>
      <c r="DG144" s="24"/>
      <c r="DH144" s="24"/>
      <c r="DI144" s="24"/>
      <c r="DJ144" s="24"/>
      <c r="DK144" s="24"/>
      <c r="DL144" s="24"/>
      <c r="DM144" s="24"/>
      <c r="DN144" s="24"/>
      <c r="DO144" s="24"/>
      <c r="DP144" s="24"/>
      <c r="DQ144" s="24"/>
      <c r="DR144" s="24"/>
      <c r="DS144" s="24"/>
      <c r="DT144" s="24"/>
      <c r="DU144" s="24"/>
      <c r="DV144" s="24"/>
      <c r="DW144" s="24"/>
      <c r="DX144" s="24"/>
      <c r="DY144" s="24"/>
      <c r="DZ144" s="24"/>
      <c r="EA144" s="24">
        <v>0</v>
      </c>
      <c r="EB144" s="24">
        <v>0</v>
      </c>
      <c r="EC144" s="24"/>
      <c r="ED144" s="24"/>
      <c r="EE144" s="24"/>
      <c r="EF144" s="24">
        <f t="shared" si="277"/>
        <v>0</v>
      </c>
      <c r="EG144" s="24">
        <f t="shared" si="278"/>
        <v>0</v>
      </c>
      <c r="EH144" s="24">
        <f t="shared" si="279"/>
        <v>0</v>
      </c>
      <c r="EI144" s="24">
        <f t="shared" si="280"/>
        <v>0</v>
      </c>
      <c r="EJ144" s="24">
        <f t="shared" si="281"/>
        <v>0</v>
      </c>
      <c r="EK144" s="12">
        <v>0</v>
      </c>
      <c r="EL144" s="12">
        <v>0</v>
      </c>
      <c r="EM144" s="12">
        <v>0</v>
      </c>
      <c r="EN144" s="12">
        <v>0</v>
      </c>
      <c r="EO144" s="12">
        <v>0</v>
      </c>
      <c r="EP144" s="12">
        <v>0</v>
      </c>
      <c r="EQ144" s="12">
        <v>0</v>
      </c>
      <c r="ER144" s="12">
        <v>0</v>
      </c>
      <c r="ES144" s="12">
        <v>0</v>
      </c>
      <c r="ET144" s="12">
        <v>0</v>
      </c>
      <c r="EU144" s="12">
        <v>0</v>
      </c>
      <c r="EV144" s="12">
        <v>1</v>
      </c>
      <c r="EW144" s="12">
        <f t="shared" si="282"/>
        <v>0</v>
      </c>
      <c r="EX144" s="12">
        <f t="shared" si="283"/>
        <v>1</v>
      </c>
      <c r="EY144" s="11">
        <v>0</v>
      </c>
      <c r="EZ144" s="11">
        <v>0</v>
      </c>
      <c r="FA144" s="11">
        <v>0</v>
      </c>
      <c r="FB144" s="11">
        <v>0</v>
      </c>
      <c r="FC144" s="11">
        <v>0</v>
      </c>
      <c r="FD144" s="11">
        <v>0</v>
      </c>
      <c r="FE144" s="11">
        <v>0</v>
      </c>
      <c r="FF144" s="11">
        <v>0</v>
      </c>
      <c r="FG144" s="11">
        <v>0</v>
      </c>
      <c r="FH144" s="11">
        <v>0</v>
      </c>
      <c r="FI144" s="11">
        <v>0</v>
      </c>
      <c r="FJ144" s="11">
        <v>0</v>
      </c>
      <c r="FK144" s="13">
        <v>0</v>
      </c>
      <c r="FL144" s="13">
        <v>0</v>
      </c>
      <c r="FM144" s="13">
        <v>0</v>
      </c>
      <c r="FN144" s="13">
        <v>0</v>
      </c>
      <c r="FO144" s="13">
        <v>0</v>
      </c>
      <c r="FP144" s="13">
        <v>0</v>
      </c>
      <c r="FQ144" s="13">
        <v>0</v>
      </c>
      <c r="FR144" s="13">
        <v>0</v>
      </c>
      <c r="FS144" s="13">
        <v>0</v>
      </c>
      <c r="FT144" s="13">
        <v>0</v>
      </c>
      <c r="FU144" s="13">
        <v>0</v>
      </c>
      <c r="FV144" s="13">
        <v>0</v>
      </c>
    </row>
    <row r="145" spans="1:178" ht="15" customHeight="1" x14ac:dyDescent="0.25">
      <c r="A145" s="8" t="s">
        <v>83</v>
      </c>
      <c r="B145" s="8" t="s">
        <v>672</v>
      </c>
      <c r="C145" s="34" t="s">
        <v>789</v>
      </c>
      <c r="D145" s="34" t="s">
        <v>789</v>
      </c>
      <c r="E145" s="34" t="s">
        <v>791</v>
      </c>
      <c r="F145" s="8" t="s">
        <v>55</v>
      </c>
      <c r="G145" s="8" t="s">
        <v>56</v>
      </c>
      <c r="H145" s="8" t="s">
        <v>47</v>
      </c>
      <c r="I145" s="8" t="s">
        <v>464</v>
      </c>
      <c r="J145" s="8" t="s">
        <v>282</v>
      </c>
      <c r="K145" s="8" t="s">
        <v>127</v>
      </c>
      <c r="L145" s="8">
        <v>13210</v>
      </c>
      <c r="M145" s="8">
        <v>132</v>
      </c>
      <c r="N145" s="1" t="s">
        <v>48</v>
      </c>
      <c r="O145" s="8" t="s">
        <v>40</v>
      </c>
      <c r="P145" s="8" t="s">
        <v>40</v>
      </c>
      <c r="Q145" s="8" t="s">
        <v>40</v>
      </c>
      <c r="R145" s="8" t="s">
        <v>49</v>
      </c>
      <c r="S145" s="8" t="s">
        <v>51</v>
      </c>
      <c r="T145" s="8" t="s">
        <v>52</v>
      </c>
      <c r="U145" s="8" t="s">
        <v>73</v>
      </c>
      <c r="V145" s="8" t="s">
        <v>54</v>
      </c>
      <c r="W145" s="8" t="s">
        <v>121</v>
      </c>
      <c r="X145" s="8" t="s">
        <v>65</v>
      </c>
      <c r="Y145" s="8" t="s">
        <v>65</v>
      </c>
      <c r="Z145" s="8" t="s">
        <v>79</v>
      </c>
      <c r="AA145" s="8" t="s">
        <v>78</v>
      </c>
      <c r="AB145" s="8" t="s">
        <v>78</v>
      </c>
      <c r="AC145" s="8" t="s">
        <v>78</v>
      </c>
      <c r="AD145" s="8"/>
      <c r="AE145" s="8"/>
      <c r="AF145" s="8"/>
      <c r="AG145" s="9">
        <v>118191.8</v>
      </c>
      <c r="AH145" s="9">
        <v>-0.01</v>
      </c>
      <c r="AI145" s="10">
        <v>0</v>
      </c>
      <c r="AJ145" s="15">
        <v>0</v>
      </c>
      <c r="AK145" s="9">
        <v>0</v>
      </c>
      <c r="AL145" s="9">
        <v>0</v>
      </c>
      <c r="AM145" s="9">
        <v>0</v>
      </c>
      <c r="AN145" s="9">
        <v>0</v>
      </c>
      <c r="AO145" s="8" t="s">
        <v>78</v>
      </c>
      <c r="AP145" s="11">
        <v>0</v>
      </c>
      <c r="AQ145" s="11">
        <v>0</v>
      </c>
      <c r="AR145" s="11">
        <v>0</v>
      </c>
      <c r="AS145" s="8" t="s">
        <v>78</v>
      </c>
      <c r="AT145" s="11">
        <v>0</v>
      </c>
      <c r="AU145" s="11">
        <v>0</v>
      </c>
      <c r="AV145" s="11">
        <v>0</v>
      </c>
      <c r="AW145" s="11">
        <v>0</v>
      </c>
      <c r="AX145" s="11">
        <v>0</v>
      </c>
      <c r="AY145" s="11">
        <v>0</v>
      </c>
      <c r="AZ145" s="11">
        <v>0</v>
      </c>
      <c r="BA145" s="11">
        <f t="shared" si="264"/>
        <v>0</v>
      </c>
      <c r="BB145" s="11">
        <v>0</v>
      </c>
      <c r="BC145" s="11">
        <v>0</v>
      </c>
      <c r="BD145" s="11">
        <f t="shared" si="265"/>
        <v>0</v>
      </c>
      <c r="BE145" s="12">
        <v>0</v>
      </c>
      <c r="BF145" s="12">
        <v>0</v>
      </c>
      <c r="BG145" s="12">
        <v>0</v>
      </c>
      <c r="BH145" s="12">
        <v>0</v>
      </c>
      <c r="BI145" s="12">
        <v>0</v>
      </c>
      <c r="BJ145" s="12">
        <v>0</v>
      </c>
      <c r="BK145" s="12">
        <v>0</v>
      </c>
      <c r="BL145" s="12">
        <v>0</v>
      </c>
      <c r="BM145" s="12">
        <v>0</v>
      </c>
      <c r="BN145" s="12">
        <v>0</v>
      </c>
      <c r="BO145" s="12">
        <v>0</v>
      </c>
      <c r="BP145" s="12">
        <v>1</v>
      </c>
      <c r="BQ145" s="23">
        <f t="shared" si="266"/>
        <v>1</v>
      </c>
      <c r="BR145" s="23">
        <f t="shared" si="267"/>
        <v>0</v>
      </c>
      <c r="BS145" s="24">
        <f t="shared" si="268"/>
        <v>0</v>
      </c>
      <c r="BT145" s="24">
        <f t="shared" si="269"/>
        <v>0</v>
      </c>
      <c r="BU145" s="24">
        <f t="shared" si="270"/>
        <v>0</v>
      </c>
      <c r="BV145" s="24">
        <v>0</v>
      </c>
      <c r="BW145" s="24">
        <v>0</v>
      </c>
      <c r="BX145" s="24">
        <v>0</v>
      </c>
      <c r="BY145" s="29">
        <v>0</v>
      </c>
      <c r="BZ145" s="29">
        <v>0</v>
      </c>
      <c r="CA145" s="30">
        <f t="shared" si="271"/>
        <v>0</v>
      </c>
      <c r="CB145" s="30">
        <f t="shared" si="286"/>
        <v>0</v>
      </c>
      <c r="CC145" s="30">
        <f t="shared" si="273"/>
        <v>0</v>
      </c>
      <c r="CD145" s="29"/>
      <c r="CE145" s="24"/>
      <c r="CF145" s="24"/>
      <c r="CG145" s="24"/>
      <c r="CH145" s="24"/>
      <c r="CI145" s="24"/>
      <c r="CJ145" s="24"/>
      <c r="CK145" s="24"/>
      <c r="CL145" s="24"/>
      <c r="CM145" s="24"/>
      <c r="CN145" s="24">
        <f t="shared" si="274"/>
        <v>0</v>
      </c>
      <c r="CO145" s="24">
        <f t="shared" si="275"/>
        <v>0</v>
      </c>
      <c r="CP145" s="24">
        <f t="shared" si="276"/>
        <v>0</v>
      </c>
      <c r="CQ145" s="11">
        <v>0</v>
      </c>
      <c r="CR145" s="11">
        <v>0</v>
      </c>
      <c r="CS145" s="11">
        <v>0</v>
      </c>
      <c r="CT145" s="11">
        <v>0</v>
      </c>
      <c r="CU145" s="11">
        <v>0</v>
      </c>
      <c r="CV145" s="11">
        <v>0</v>
      </c>
      <c r="CW145" s="24"/>
      <c r="CX145" s="24"/>
      <c r="CY145" s="24"/>
      <c r="CZ145" s="24"/>
      <c r="DA145" s="24"/>
      <c r="DB145" s="24"/>
      <c r="DC145" s="24"/>
      <c r="DD145" s="24"/>
      <c r="DE145" s="24"/>
      <c r="DF145" s="24"/>
      <c r="DG145" s="24"/>
      <c r="DH145" s="24"/>
      <c r="DI145" s="24"/>
      <c r="DJ145" s="24"/>
      <c r="DK145" s="24"/>
      <c r="DL145" s="24"/>
      <c r="DM145" s="24"/>
      <c r="DN145" s="24"/>
      <c r="DO145" s="24"/>
      <c r="DP145" s="24"/>
      <c r="DQ145" s="24"/>
      <c r="DR145" s="24"/>
      <c r="DS145" s="24"/>
      <c r="DT145" s="24"/>
      <c r="DU145" s="24"/>
      <c r="DV145" s="24"/>
      <c r="DW145" s="24"/>
      <c r="DX145" s="24"/>
      <c r="DY145" s="24"/>
      <c r="DZ145" s="24"/>
      <c r="EA145" s="24">
        <v>0</v>
      </c>
      <c r="EB145" s="24">
        <v>0</v>
      </c>
      <c r="EC145" s="24"/>
      <c r="ED145" s="24"/>
      <c r="EE145" s="24"/>
      <c r="EF145" s="24">
        <f t="shared" si="277"/>
        <v>0</v>
      </c>
      <c r="EG145" s="24">
        <f t="shared" si="278"/>
        <v>0</v>
      </c>
      <c r="EH145" s="24">
        <f t="shared" si="279"/>
        <v>0</v>
      </c>
      <c r="EI145" s="24">
        <f t="shared" si="280"/>
        <v>0</v>
      </c>
      <c r="EJ145" s="24">
        <f t="shared" si="281"/>
        <v>0</v>
      </c>
      <c r="EK145" s="12">
        <v>0</v>
      </c>
      <c r="EL145" s="12">
        <v>0</v>
      </c>
      <c r="EM145" s="12">
        <v>0</v>
      </c>
      <c r="EN145" s="12">
        <v>0</v>
      </c>
      <c r="EO145" s="12">
        <v>0</v>
      </c>
      <c r="EP145" s="12">
        <v>0</v>
      </c>
      <c r="EQ145" s="12">
        <v>0</v>
      </c>
      <c r="ER145" s="12">
        <v>0</v>
      </c>
      <c r="ES145" s="12">
        <v>0</v>
      </c>
      <c r="ET145" s="12">
        <v>0</v>
      </c>
      <c r="EU145" s="12">
        <v>0</v>
      </c>
      <c r="EV145" s="12">
        <v>1</v>
      </c>
      <c r="EW145" s="12">
        <f t="shared" si="282"/>
        <v>0</v>
      </c>
      <c r="EX145" s="12">
        <f t="shared" si="283"/>
        <v>1</v>
      </c>
      <c r="EY145" s="11">
        <v>0</v>
      </c>
      <c r="EZ145" s="11">
        <v>0</v>
      </c>
      <c r="FA145" s="11">
        <v>0</v>
      </c>
      <c r="FB145" s="11">
        <v>0</v>
      </c>
      <c r="FC145" s="11">
        <v>0</v>
      </c>
      <c r="FD145" s="11">
        <v>0</v>
      </c>
      <c r="FE145" s="11">
        <v>0</v>
      </c>
      <c r="FF145" s="11">
        <v>0</v>
      </c>
      <c r="FG145" s="11">
        <v>0</v>
      </c>
      <c r="FH145" s="11">
        <v>0</v>
      </c>
      <c r="FI145" s="11">
        <v>0</v>
      </c>
      <c r="FJ145" s="11">
        <v>0</v>
      </c>
      <c r="FK145" s="13">
        <v>0</v>
      </c>
      <c r="FL145" s="13">
        <v>0</v>
      </c>
      <c r="FM145" s="13">
        <v>0</v>
      </c>
      <c r="FN145" s="13">
        <v>0</v>
      </c>
      <c r="FO145" s="13">
        <v>0</v>
      </c>
      <c r="FP145" s="13">
        <v>0</v>
      </c>
      <c r="FQ145" s="13">
        <v>0</v>
      </c>
      <c r="FR145" s="13">
        <v>0</v>
      </c>
      <c r="FS145" s="13">
        <v>0</v>
      </c>
      <c r="FT145" s="13">
        <v>0</v>
      </c>
      <c r="FU145" s="13">
        <v>0</v>
      </c>
      <c r="FV145" s="13">
        <v>0</v>
      </c>
    </row>
    <row r="146" spans="1:178" ht="15" customHeight="1" x14ac:dyDescent="0.25">
      <c r="A146" s="8" t="s">
        <v>320</v>
      </c>
      <c r="B146" s="8" t="s">
        <v>709</v>
      </c>
      <c r="C146" s="34" t="s">
        <v>789</v>
      </c>
      <c r="D146" s="34" t="s">
        <v>789</v>
      </c>
      <c r="E146" s="34" t="s">
        <v>807</v>
      </c>
      <c r="F146" s="8" t="s">
        <v>55</v>
      </c>
      <c r="G146" s="8" t="s">
        <v>56</v>
      </c>
      <c r="H146" s="8" t="s">
        <v>47</v>
      </c>
      <c r="I146" s="8" t="s">
        <v>464</v>
      </c>
      <c r="J146" s="8" t="s">
        <v>282</v>
      </c>
      <c r="K146" s="8" t="s">
        <v>127</v>
      </c>
      <c r="L146" s="8">
        <v>13210</v>
      </c>
      <c r="M146" s="8">
        <v>132</v>
      </c>
      <c r="N146" s="1" t="s">
        <v>48</v>
      </c>
      <c r="O146" s="8" t="s">
        <v>40</v>
      </c>
      <c r="P146" s="8" t="s">
        <v>40</v>
      </c>
      <c r="Q146" s="8" t="s">
        <v>40</v>
      </c>
      <c r="R146" s="8" t="s">
        <v>49</v>
      </c>
      <c r="S146" s="8" t="s">
        <v>51</v>
      </c>
      <c r="T146" s="8" t="s">
        <v>52</v>
      </c>
      <c r="U146" s="8" t="s">
        <v>73</v>
      </c>
      <c r="V146" s="8" t="s">
        <v>54</v>
      </c>
      <c r="W146" s="8" t="s">
        <v>121</v>
      </c>
      <c r="X146" s="8" t="s">
        <v>65</v>
      </c>
      <c r="Y146" s="8" t="s">
        <v>65</v>
      </c>
      <c r="Z146" s="8" t="s">
        <v>79</v>
      </c>
      <c r="AA146" s="8" t="s">
        <v>78</v>
      </c>
      <c r="AB146" s="8" t="s">
        <v>78</v>
      </c>
      <c r="AC146" s="8" t="s">
        <v>78</v>
      </c>
      <c r="AD146" s="8"/>
      <c r="AE146" s="8"/>
      <c r="AF146" s="8"/>
      <c r="AG146" s="9">
        <v>0</v>
      </c>
      <c r="AH146" s="9">
        <v>379408.09</v>
      </c>
      <c r="AI146" s="10">
        <v>0</v>
      </c>
      <c r="AJ146" s="15">
        <v>0</v>
      </c>
      <c r="AK146" s="9">
        <v>0</v>
      </c>
      <c r="AL146" s="9">
        <v>0</v>
      </c>
      <c r="AM146" s="9">
        <v>0</v>
      </c>
      <c r="AN146" s="9">
        <v>0</v>
      </c>
      <c r="AO146" s="8" t="s">
        <v>78</v>
      </c>
      <c r="AP146" s="11">
        <v>0</v>
      </c>
      <c r="AQ146" s="11">
        <v>0</v>
      </c>
      <c r="AR146" s="11">
        <v>0</v>
      </c>
      <c r="AS146" s="8" t="s">
        <v>78</v>
      </c>
      <c r="AT146" s="11">
        <v>0</v>
      </c>
      <c r="AU146" s="11">
        <v>0</v>
      </c>
      <c r="AV146" s="11">
        <v>0</v>
      </c>
      <c r="AW146" s="11">
        <v>-0.02</v>
      </c>
      <c r="AX146" s="11">
        <v>0</v>
      </c>
      <c r="AY146" s="11">
        <v>-94854.54</v>
      </c>
      <c r="AZ146" s="11">
        <v>0</v>
      </c>
      <c r="BA146" s="11">
        <f t="shared" si="264"/>
        <v>-94854.54</v>
      </c>
      <c r="BB146" s="11">
        <v>0</v>
      </c>
      <c r="BC146" s="11">
        <v>0</v>
      </c>
      <c r="BD146" s="11">
        <f t="shared" si="265"/>
        <v>0</v>
      </c>
      <c r="BE146" s="12">
        <v>0</v>
      </c>
      <c r="BF146" s="12">
        <v>0</v>
      </c>
      <c r="BG146" s="12">
        <v>0</v>
      </c>
      <c r="BH146" s="12">
        <v>0</v>
      </c>
      <c r="BI146" s="12">
        <v>0</v>
      </c>
      <c r="BJ146" s="12">
        <v>0</v>
      </c>
      <c r="BK146" s="12">
        <v>0</v>
      </c>
      <c r="BL146" s="12">
        <v>0</v>
      </c>
      <c r="BM146" s="12">
        <v>0</v>
      </c>
      <c r="BN146" s="12">
        <v>0</v>
      </c>
      <c r="BO146" s="12">
        <v>0</v>
      </c>
      <c r="BP146" s="12">
        <v>1</v>
      </c>
      <c r="BQ146" s="23">
        <f t="shared" si="266"/>
        <v>1</v>
      </c>
      <c r="BR146" s="23">
        <f t="shared" si="267"/>
        <v>0</v>
      </c>
      <c r="BS146" s="24">
        <f t="shared" si="268"/>
        <v>0</v>
      </c>
      <c r="BT146" s="24">
        <f t="shared" si="269"/>
        <v>0</v>
      </c>
      <c r="BU146" s="24">
        <f t="shared" si="270"/>
        <v>0</v>
      </c>
      <c r="BV146" s="24">
        <v>0</v>
      </c>
      <c r="BW146" s="24">
        <v>0</v>
      </c>
      <c r="BX146" s="24">
        <v>0</v>
      </c>
      <c r="BY146" s="29">
        <v>0</v>
      </c>
      <c r="BZ146" s="29">
        <v>0</v>
      </c>
      <c r="CA146" s="30">
        <f t="shared" si="271"/>
        <v>0</v>
      </c>
      <c r="CB146" s="30">
        <f t="shared" si="286"/>
        <v>0</v>
      </c>
      <c r="CC146" s="30">
        <f t="shared" si="273"/>
        <v>0</v>
      </c>
      <c r="CD146" s="29"/>
      <c r="CE146" s="24"/>
      <c r="CF146" s="24"/>
      <c r="CG146" s="24"/>
      <c r="CH146" s="24"/>
      <c r="CI146" s="24"/>
      <c r="CJ146" s="24"/>
      <c r="CK146" s="24"/>
      <c r="CL146" s="24"/>
      <c r="CM146" s="24"/>
      <c r="CN146" s="24">
        <f t="shared" si="274"/>
        <v>-767571.54</v>
      </c>
      <c r="CO146" s="24">
        <f t="shared" si="275"/>
        <v>0</v>
      </c>
      <c r="CP146" s="24">
        <f t="shared" si="276"/>
        <v>-49865.919999999998</v>
      </c>
      <c r="CQ146" s="11">
        <v>0</v>
      </c>
      <c r="CR146" s="11">
        <v>0</v>
      </c>
      <c r="CS146" s="11">
        <v>0</v>
      </c>
      <c r="CT146" s="11">
        <v>767571.52</v>
      </c>
      <c r="CU146" s="11">
        <v>0</v>
      </c>
      <c r="CV146" s="11">
        <v>-44988.619999999995</v>
      </c>
      <c r="CW146" s="24"/>
      <c r="CX146" s="24"/>
      <c r="CY146" s="24"/>
      <c r="CZ146" s="24"/>
      <c r="DA146" s="24"/>
      <c r="DB146" s="24"/>
      <c r="DC146" s="24"/>
      <c r="DD146" s="24"/>
      <c r="DE146" s="24"/>
      <c r="DF146" s="24"/>
      <c r="DG146" s="24"/>
      <c r="DH146" s="24"/>
      <c r="DI146" s="24"/>
      <c r="DJ146" s="24"/>
      <c r="DK146" s="24"/>
      <c r="DL146" s="24"/>
      <c r="DM146" s="24"/>
      <c r="DN146" s="24"/>
      <c r="DO146" s="24"/>
      <c r="DP146" s="24"/>
      <c r="DQ146" s="24"/>
      <c r="DR146" s="24"/>
      <c r="DS146" s="24"/>
      <c r="DT146" s="24"/>
      <c r="DU146" s="24"/>
      <c r="DV146" s="24"/>
      <c r="DW146" s="24"/>
      <c r="DX146" s="24"/>
      <c r="DY146" s="24"/>
      <c r="DZ146" s="24"/>
      <c r="EA146" s="24">
        <v>0</v>
      </c>
      <c r="EB146" s="24">
        <v>0</v>
      </c>
      <c r="EC146" s="24"/>
      <c r="ED146" s="24"/>
      <c r="EE146" s="24"/>
      <c r="EF146" s="24">
        <f t="shared" si="277"/>
        <v>0</v>
      </c>
      <c r="EG146" s="24">
        <f t="shared" si="278"/>
        <v>-28456.361999999997</v>
      </c>
      <c r="EH146" s="24">
        <f t="shared" si="279"/>
        <v>0</v>
      </c>
      <c r="EI146" s="24">
        <f t="shared" si="280"/>
        <v>-14959.775999999998</v>
      </c>
      <c r="EJ146" s="24">
        <f t="shared" si="281"/>
        <v>0</v>
      </c>
      <c r="EK146" s="12">
        <v>0</v>
      </c>
      <c r="EL146" s="12">
        <v>0</v>
      </c>
      <c r="EM146" s="12">
        <v>0</v>
      </c>
      <c r="EN146" s="12">
        <v>0</v>
      </c>
      <c r="EO146" s="12">
        <v>0</v>
      </c>
      <c r="EP146" s="12">
        <v>0</v>
      </c>
      <c r="EQ146" s="12">
        <v>0</v>
      </c>
      <c r="ER146" s="12">
        <v>0</v>
      </c>
      <c r="ES146" s="12">
        <v>0</v>
      </c>
      <c r="ET146" s="12">
        <v>0</v>
      </c>
      <c r="EU146" s="12">
        <v>0</v>
      </c>
      <c r="EV146" s="12">
        <v>1</v>
      </c>
      <c r="EW146" s="12">
        <f t="shared" si="282"/>
        <v>0</v>
      </c>
      <c r="EX146" s="12">
        <f t="shared" si="283"/>
        <v>1</v>
      </c>
      <c r="EY146" s="11">
        <v>0</v>
      </c>
      <c r="EZ146" s="11">
        <v>0</v>
      </c>
      <c r="FA146" s="11">
        <v>0</v>
      </c>
      <c r="FB146" s="11">
        <v>0</v>
      </c>
      <c r="FC146" s="11">
        <v>0</v>
      </c>
      <c r="FD146" s="11">
        <v>0</v>
      </c>
      <c r="FE146" s="11">
        <v>0</v>
      </c>
      <c r="FF146" s="11">
        <v>0</v>
      </c>
      <c r="FG146" s="11">
        <v>0</v>
      </c>
      <c r="FH146" s="11">
        <v>0</v>
      </c>
      <c r="FI146" s="11">
        <v>0</v>
      </c>
      <c r="FJ146" s="11">
        <v>0</v>
      </c>
      <c r="FK146" s="13">
        <v>0</v>
      </c>
      <c r="FL146" s="13">
        <v>0</v>
      </c>
      <c r="FM146" s="13">
        <v>0</v>
      </c>
      <c r="FN146" s="13">
        <v>0</v>
      </c>
      <c r="FO146" s="13">
        <v>0</v>
      </c>
      <c r="FP146" s="13">
        <v>0</v>
      </c>
      <c r="FQ146" s="13">
        <v>0</v>
      </c>
      <c r="FR146" s="13">
        <v>0</v>
      </c>
      <c r="FS146" s="13">
        <v>0</v>
      </c>
      <c r="FT146" s="13">
        <v>0</v>
      </c>
      <c r="FU146" s="13">
        <v>0</v>
      </c>
      <c r="FV146" s="13">
        <v>0</v>
      </c>
    </row>
    <row r="147" spans="1:178" ht="15" customHeight="1" x14ac:dyDescent="0.25">
      <c r="A147" s="8" t="s">
        <v>321</v>
      </c>
      <c r="B147" s="8" t="s">
        <v>710</v>
      </c>
      <c r="C147" s="34" t="s">
        <v>789</v>
      </c>
      <c r="D147" s="34" t="s">
        <v>789</v>
      </c>
      <c r="E147" s="34" t="s">
        <v>807</v>
      </c>
      <c r="F147" s="8" t="s">
        <v>55</v>
      </c>
      <c r="G147" s="8" t="s">
        <v>56</v>
      </c>
      <c r="H147" s="8" t="s">
        <v>47</v>
      </c>
      <c r="I147" s="8" t="s">
        <v>464</v>
      </c>
      <c r="J147" s="8" t="s">
        <v>282</v>
      </c>
      <c r="K147" s="8" t="s">
        <v>127</v>
      </c>
      <c r="L147" s="8">
        <v>13210</v>
      </c>
      <c r="M147" s="8">
        <v>132</v>
      </c>
      <c r="N147" s="1" t="s">
        <v>48</v>
      </c>
      <c r="O147" s="8" t="s">
        <v>40</v>
      </c>
      <c r="P147" s="8" t="s">
        <v>40</v>
      </c>
      <c r="Q147" s="8" t="s">
        <v>40</v>
      </c>
      <c r="R147" s="8" t="s">
        <v>49</v>
      </c>
      <c r="S147" s="8" t="s">
        <v>51</v>
      </c>
      <c r="T147" s="8" t="s">
        <v>52</v>
      </c>
      <c r="U147" s="8" t="s">
        <v>73</v>
      </c>
      <c r="V147" s="8" t="s">
        <v>54</v>
      </c>
      <c r="W147" s="8" t="s">
        <v>121</v>
      </c>
      <c r="X147" s="8" t="s">
        <v>65</v>
      </c>
      <c r="Y147" s="8" t="s">
        <v>65</v>
      </c>
      <c r="Z147" s="8" t="s">
        <v>79</v>
      </c>
      <c r="AA147" s="8" t="s">
        <v>78</v>
      </c>
      <c r="AB147" s="8" t="s">
        <v>78</v>
      </c>
      <c r="AC147" s="8" t="s">
        <v>78</v>
      </c>
      <c r="AD147" s="8"/>
      <c r="AE147" s="8"/>
      <c r="AF147" s="8"/>
      <c r="AG147" s="9">
        <v>0</v>
      </c>
      <c r="AH147" s="9">
        <v>902129.46</v>
      </c>
      <c r="AI147" s="10">
        <v>0</v>
      </c>
      <c r="AJ147" s="15">
        <v>0</v>
      </c>
      <c r="AK147" s="9">
        <v>0</v>
      </c>
      <c r="AL147" s="9">
        <v>0</v>
      </c>
      <c r="AM147" s="9">
        <v>0</v>
      </c>
      <c r="AN147" s="9">
        <v>0</v>
      </c>
      <c r="AO147" s="8" t="s">
        <v>78</v>
      </c>
      <c r="AP147" s="11">
        <v>0</v>
      </c>
      <c r="AQ147" s="11">
        <v>0</v>
      </c>
      <c r="AR147" s="11">
        <v>0</v>
      </c>
      <c r="AS147" s="8" t="s">
        <v>78</v>
      </c>
      <c r="AT147" s="11">
        <v>0</v>
      </c>
      <c r="AU147" s="11">
        <v>0</v>
      </c>
      <c r="AV147" s="11">
        <v>0</v>
      </c>
      <c r="AW147" s="11">
        <v>0</v>
      </c>
      <c r="AX147" s="11">
        <v>0</v>
      </c>
      <c r="AY147" s="11">
        <v>-9.0949470177292824E-13</v>
      </c>
      <c r="AZ147" s="11">
        <v>0.68</v>
      </c>
      <c r="BA147" s="11">
        <f t="shared" si="264"/>
        <v>0.67999999999909055</v>
      </c>
      <c r="BB147" s="11">
        <v>0</v>
      </c>
      <c r="BC147" s="11">
        <v>0</v>
      </c>
      <c r="BD147" s="11">
        <f t="shared" si="265"/>
        <v>0</v>
      </c>
      <c r="BE147" s="12">
        <v>0</v>
      </c>
      <c r="BF147" s="12">
        <v>0</v>
      </c>
      <c r="BG147" s="12">
        <v>0</v>
      </c>
      <c r="BH147" s="12">
        <v>0</v>
      </c>
      <c r="BI147" s="12">
        <v>0</v>
      </c>
      <c r="BJ147" s="12">
        <v>0</v>
      </c>
      <c r="BK147" s="12">
        <v>0</v>
      </c>
      <c r="BL147" s="12">
        <v>0</v>
      </c>
      <c r="BM147" s="12">
        <v>0</v>
      </c>
      <c r="BN147" s="12">
        <v>0</v>
      </c>
      <c r="BO147" s="12">
        <v>0</v>
      </c>
      <c r="BP147" s="12">
        <v>1</v>
      </c>
      <c r="BQ147" s="23">
        <f t="shared" si="266"/>
        <v>1</v>
      </c>
      <c r="BR147" s="23">
        <f t="shared" si="267"/>
        <v>0</v>
      </c>
      <c r="BS147" s="24">
        <f t="shared" si="268"/>
        <v>0</v>
      </c>
      <c r="BT147" s="24">
        <f t="shared" si="269"/>
        <v>0</v>
      </c>
      <c r="BU147" s="24">
        <f t="shared" si="270"/>
        <v>0</v>
      </c>
      <c r="BV147" s="24">
        <v>0</v>
      </c>
      <c r="BW147" s="24">
        <v>0</v>
      </c>
      <c r="BX147" s="24">
        <v>0</v>
      </c>
      <c r="BY147" s="29">
        <v>0</v>
      </c>
      <c r="BZ147" s="29">
        <v>0</v>
      </c>
      <c r="CA147" s="30">
        <f t="shared" si="271"/>
        <v>0</v>
      </c>
      <c r="CB147" s="30">
        <f t="shared" si="286"/>
        <v>0</v>
      </c>
      <c r="CC147" s="30">
        <f t="shared" si="273"/>
        <v>0</v>
      </c>
      <c r="CD147" s="29"/>
      <c r="CE147" s="24"/>
      <c r="CF147" s="24"/>
      <c r="CG147" s="24"/>
      <c r="CH147" s="24"/>
      <c r="CI147" s="24"/>
      <c r="CJ147" s="24"/>
      <c r="CK147" s="24"/>
      <c r="CL147" s="24"/>
      <c r="CM147" s="24"/>
      <c r="CN147" s="24">
        <f t="shared" si="274"/>
        <v>-2112300</v>
      </c>
      <c r="CO147" s="24">
        <f t="shared" si="275"/>
        <v>0</v>
      </c>
      <c r="CP147" s="24">
        <f t="shared" si="276"/>
        <v>-6691.3300000000017</v>
      </c>
      <c r="CQ147" s="11">
        <v>650700</v>
      </c>
      <c r="CR147" s="11">
        <v>0</v>
      </c>
      <c r="CS147" s="11">
        <v>2517.6300000000006</v>
      </c>
      <c r="CT147" s="11">
        <v>2112300</v>
      </c>
      <c r="CU147" s="11">
        <v>0</v>
      </c>
      <c r="CV147" s="11">
        <v>6691.3300000000008</v>
      </c>
      <c r="CW147" s="24"/>
      <c r="CX147" s="24"/>
      <c r="CY147" s="24"/>
      <c r="CZ147" s="24"/>
      <c r="DA147" s="24"/>
      <c r="DB147" s="24"/>
      <c r="DC147" s="24"/>
      <c r="DD147" s="24"/>
      <c r="DE147" s="24"/>
      <c r="DF147" s="24"/>
      <c r="DG147" s="24"/>
      <c r="DH147" s="24"/>
      <c r="DI147" s="24"/>
      <c r="DJ147" s="24"/>
      <c r="DK147" s="24"/>
      <c r="DL147" s="24"/>
      <c r="DM147" s="24"/>
      <c r="DN147" s="24"/>
      <c r="DO147" s="24"/>
      <c r="DP147" s="24"/>
      <c r="DQ147" s="24"/>
      <c r="DR147" s="24"/>
      <c r="DS147" s="24"/>
      <c r="DT147" s="24"/>
      <c r="DU147" s="24"/>
      <c r="DV147" s="24"/>
      <c r="DW147" s="24"/>
      <c r="DX147" s="24"/>
      <c r="DY147" s="24"/>
      <c r="DZ147" s="24"/>
      <c r="EA147" s="24">
        <v>0</v>
      </c>
      <c r="EB147" s="24">
        <v>0</v>
      </c>
      <c r="EC147" s="24"/>
      <c r="ED147" s="24"/>
      <c r="EE147" s="24"/>
      <c r="EF147" s="24">
        <f t="shared" si="277"/>
        <v>0</v>
      </c>
      <c r="EG147" s="24">
        <f t="shared" si="278"/>
        <v>-2.7284841053187846E-13</v>
      </c>
      <c r="EH147" s="24">
        <f t="shared" si="279"/>
        <v>0</v>
      </c>
      <c r="EI147" s="24">
        <f t="shared" si="280"/>
        <v>-2007.3990000000003</v>
      </c>
      <c r="EJ147" s="24">
        <f t="shared" si="281"/>
        <v>0</v>
      </c>
      <c r="EK147" s="12">
        <v>0</v>
      </c>
      <c r="EL147" s="12">
        <v>0</v>
      </c>
      <c r="EM147" s="12">
        <v>0</v>
      </c>
      <c r="EN147" s="12">
        <v>0</v>
      </c>
      <c r="EO147" s="12">
        <v>0</v>
      </c>
      <c r="EP147" s="12">
        <v>0</v>
      </c>
      <c r="EQ147" s="12">
        <v>0</v>
      </c>
      <c r="ER147" s="12">
        <v>0</v>
      </c>
      <c r="ES147" s="12">
        <v>0</v>
      </c>
      <c r="ET147" s="12">
        <v>0</v>
      </c>
      <c r="EU147" s="12">
        <v>0</v>
      </c>
      <c r="EV147" s="12">
        <v>1</v>
      </c>
      <c r="EW147" s="12">
        <f t="shared" si="282"/>
        <v>0</v>
      </c>
      <c r="EX147" s="12">
        <f t="shared" si="283"/>
        <v>1</v>
      </c>
      <c r="EY147" s="11">
        <v>0</v>
      </c>
      <c r="EZ147" s="11">
        <v>0</v>
      </c>
      <c r="FA147" s="11">
        <v>0</v>
      </c>
      <c r="FB147" s="11">
        <v>0</v>
      </c>
      <c r="FC147" s="11">
        <v>0</v>
      </c>
      <c r="FD147" s="11">
        <v>0</v>
      </c>
      <c r="FE147" s="11">
        <v>0</v>
      </c>
      <c r="FF147" s="11">
        <v>0</v>
      </c>
      <c r="FG147" s="11">
        <v>0</v>
      </c>
      <c r="FH147" s="11">
        <v>0</v>
      </c>
      <c r="FI147" s="11">
        <v>0</v>
      </c>
      <c r="FJ147" s="11">
        <v>0</v>
      </c>
      <c r="FK147" s="13">
        <v>0</v>
      </c>
      <c r="FL147" s="13">
        <v>0</v>
      </c>
      <c r="FM147" s="13">
        <v>0</v>
      </c>
      <c r="FN147" s="13">
        <v>0</v>
      </c>
      <c r="FO147" s="13">
        <v>0</v>
      </c>
      <c r="FP147" s="13">
        <v>0</v>
      </c>
      <c r="FQ147" s="13">
        <v>0</v>
      </c>
      <c r="FR147" s="13">
        <v>0</v>
      </c>
      <c r="FS147" s="13">
        <v>0</v>
      </c>
      <c r="FT147" s="13">
        <v>0</v>
      </c>
      <c r="FU147" s="13">
        <v>0</v>
      </c>
      <c r="FV147" s="13">
        <v>0</v>
      </c>
    </row>
    <row r="148" spans="1:178" ht="15" customHeight="1" x14ac:dyDescent="0.25">
      <c r="A148" s="8" t="s">
        <v>229</v>
      </c>
      <c r="B148" s="8" t="s">
        <v>230</v>
      </c>
      <c r="C148" s="34" t="s">
        <v>789</v>
      </c>
      <c r="D148" s="34" t="s">
        <v>789</v>
      </c>
      <c r="E148" s="34" t="s">
        <v>799</v>
      </c>
      <c r="F148" s="8" t="s">
        <v>55</v>
      </c>
      <c r="G148" s="8" t="s">
        <v>56</v>
      </c>
      <c r="H148" s="8" t="s">
        <v>47</v>
      </c>
      <c r="I148" s="8" t="s">
        <v>464</v>
      </c>
      <c r="J148" s="8" t="s">
        <v>265</v>
      </c>
      <c r="K148" s="8" t="s">
        <v>410</v>
      </c>
      <c r="L148" s="8">
        <v>13210</v>
      </c>
      <c r="M148" s="8">
        <v>132</v>
      </c>
      <c r="N148" s="1" t="s">
        <v>48</v>
      </c>
      <c r="O148" s="8" t="s">
        <v>40</v>
      </c>
      <c r="P148" s="8" t="s">
        <v>40</v>
      </c>
      <c r="Q148" s="8" t="s">
        <v>40</v>
      </c>
      <c r="R148" s="8" t="s">
        <v>49</v>
      </c>
      <c r="S148" s="8" t="s">
        <v>51</v>
      </c>
      <c r="T148" s="8" t="s">
        <v>52</v>
      </c>
      <c r="U148" s="8" t="s">
        <v>73</v>
      </c>
      <c r="V148" s="8" t="s">
        <v>54</v>
      </c>
      <c r="W148" s="8" t="s">
        <v>195</v>
      </c>
      <c r="X148" s="8" t="s">
        <v>65</v>
      </c>
      <c r="Y148" s="8" t="s">
        <v>65</v>
      </c>
      <c r="Z148" s="8" t="s">
        <v>79</v>
      </c>
      <c r="AA148" s="8" t="s">
        <v>78</v>
      </c>
      <c r="AB148" s="8" t="s">
        <v>78</v>
      </c>
      <c r="AC148" s="8" t="s">
        <v>78</v>
      </c>
      <c r="AD148" s="8"/>
      <c r="AE148" s="8"/>
      <c r="AF148" s="8"/>
      <c r="AG148" s="9">
        <v>14.060000000000002</v>
      </c>
      <c r="AH148" s="9">
        <v>0</v>
      </c>
      <c r="AI148" s="10">
        <v>0</v>
      </c>
      <c r="AJ148" s="15">
        <v>0</v>
      </c>
      <c r="AK148" s="9">
        <v>0</v>
      </c>
      <c r="AL148" s="9">
        <v>0</v>
      </c>
      <c r="AM148" s="9">
        <v>0</v>
      </c>
      <c r="AN148" s="9">
        <v>0</v>
      </c>
      <c r="AO148" s="8" t="s">
        <v>78</v>
      </c>
      <c r="AP148" s="11">
        <v>0</v>
      </c>
      <c r="AQ148" s="11">
        <v>0</v>
      </c>
      <c r="AR148" s="11">
        <v>0</v>
      </c>
      <c r="AS148" s="8" t="s">
        <v>78</v>
      </c>
      <c r="AT148" s="11">
        <v>0</v>
      </c>
      <c r="AU148" s="11">
        <v>0</v>
      </c>
      <c r="AV148" s="11">
        <v>0</v>
      </c>
      <c r="AW148" s="11">
        <v>0</v>
      </c>
      <c r="AX148" s="11">
        <v>0</v>
      </c>
      <c r="AY148" s="11">
        <v>0</v>
      </c>
      <c r="AZ148" s="11">
        <v>790.56</v>
      </c>
      <c r="BA148" s="11">
        <f t="shared" ref="BA148:BA164" si="287">AY148+AZ148</f>
        <v>790.56</v>
      </c>
      <c r="BB148" s="11">
        <v>0</v>
      </c>
      <c r="BC148" s="11">
        <v>0</v>
      </c>
      <c r="BD148" s="11">
        <f t="shared" ref="BD148:BD164" si="288">BB148+BC148</f>
        <v>0</v>
      </c>
      <c r="BE148" s="12">
        <v>0</v>
      </c>
      <c r="BF148" s="12">
        <v>0</v>
      </c>
      <c r="BG148" s="12">
        <v>0</v>
      </c>
      <c r="BH148" s="12">
        <v>0</v>
      </c>
      <c r="BI148" s="12">
        <v>0</v>
      </c>
      <c r="BJ148" s="12">
        <v>0</v>
      </c>
      <c r="BK148" s="12">
        <v>0</v>
      </c>
      <c r="BL148" s="12">
        <v>0</v>
      </c>
      <c r="BM148" s="12">
        <v>0</v>
      </c>
      <c r="BN148" s="12">
        <v>0</v>
      </c>
      <c r="BO148" s="12">
        <v>0</v>
      </c>
      <c r="BP148" s="12">
        <v>1</v>
      </c>
      <c r="BQ148" s="23">
        <f t="shared" ref="BQ148:BQ164" si="289">SUM(BE148:BP148)</f>
        <v>1</v>
      </c>
      <c r="BR148" s="23">
        <f t="shared" ref="BR148:BR164" si="290">SUM(BE148:BG148)</f>
        <v>0</v>
      </c>
      <c r="BS148" s="24">
        <f t="shared" ref="BS148:BS164" si="291">EW148*AN148</f>
        <v>0</v>
      </c>
      <c r="BT148" s="24">
        <f t="shared" ref="BT148:BT164" si="292">BR148*BX148</f>
        <v>0</v>
      </c>
      <c r="BU148" s="24">
        <f t="shared" ref="BU148:BU164" si="293">BR148*AV148</f>
        <v>0</v>
      </c>
      <c r="BV148" s="24">
        <v>0</v>
      </c>
      <c r="BW148" s="24">
        <v>0</v>
      </c>
      <c r="BX148" s="24">
        <v>0</v>
      </c>
      <c r="BY148" s="29">
        <v>0</v>
      </c>
      <c r="BZ148" s="29">
        <v>0</v>
      </c>
      <c r="CA148" s="30">
        <f t="shared" ref="CA148:CA164" si="294">BY148/305+BZ148</f>
        <v>0</v>
      </c>
      <c r="CB148" s="30">
        <f t="shared" ref="CB148:CB150" si="295">CA148-BX148</f>
        <v>0</v>
      </c>
      <c r="CC148" s="30">
        <f t="shared" ref="CC148:CC164" si="296">CA148-AN148</f>
        <v>0</v>
      </c>
      <c r="CD148" s="29"/>
      <c r="CE148" s="24"/>
      <c r="CF148" s="24"/>
      <c r="CG148" s="24"/>
      <c r="CH148" s="24"/>
      <c r="CI148" s="24"/>
      <c r="CJ148" s="24"/>
      <c r="CK148" s="24"/>
      <c r="CL148" s="24"/>
      <c r="CM148" s="24"/>
      <c r="CN148" s="24">
        <f t="shared" ref="CN148:CN163" si="297">AW148-CT148</f>
        <v>0</v>
      </c>
      <c r="CO148" s="24">
        <f t="shared" ref="CO148:CO163" si="298">AX148-CU148</f>
        <v>0</v>
      </c>
      <c r="CP148" s="24">
        <f t="shared" ref="CP148:CP163" si="299">AY148-CV148</f>
        <v>0</v>
      </c>
      <c r="CQ148" s="11">
        <v>0</v>
      </c>
      <c r="CR148" s="11">
        <v>0</v>
      </c>
      <c r="CS148" s="11">
        <v>0</v>
      </c>
      <c r="CT148" s="11">
        <v>0</v>
      </c>
      <c r="CU148" s="11">
        <v>0</v>
      </c>
      <c r="CV148" s="11">
        <v>0</v>
      </c>
      <c r="CW148" s="24"/>
      <c r="CX148" s="24"/>
      <c r="CY148" s="24"/>
      <c r="CZ148" s="24"/>
      <c r="DA148" s="24"/>
      <c r="DB148" s="24"/>
      <c r="DC148" s="24"/>
      <c r="DD148" s="24"/>
      <c r="DE148" s="24"/>
      <c r="DF148" s="24"/>
      <c r="DG148" s="24"/>
      <c r="DH148" s="24"/>
      <c r="DI148" s="24"/>
      <c r="DJ148" s="24"/>
      <c r="DK148" s="24"/>
      <c r="DL148" s="24"/>
      <c r="DM148" s="24"/>
      <c r="DN148" s="24"/>
      <c r="DO148" s="24"/>
      <c r="DP148" s="24"/>
      <c r="DQ148" s="24"/>
      <c r="DR148" s="24"/>
      <c r="DS148" s="24"/>
      <c r="DT148" s="24"/>
      <c r="DU148" s="24"/>
      <c r="DV148" s="24"/>
      <c r="DW148" s="24"/>
      <c r="DX148" s="24"/>
      <c r="DY148" s="24"/>
      <c r="DZ148" s="24"/>
      <c r="EA148" s="24">
        <v>0</v>
      </c>
      <c r="EB148" s="24">
        <v>0</v>
      </c>
      <c r="EC148" s="24"/>
      <c r="ED148" s="24"/>
      <c r="EE148" s="24"/>
      <c r="EF148" s="24">
        <f t="shared" ref="EF148:EF163" si="300">SUM(FK148:FM148)</f>
        <v>0</v>
      </c>
      <c r="EG148" s="24">
        <f t="shared" ref="EG148:EG164" si="301">IF($Q148="MCA1",AY148*2/3,IF($Q148="MCA2 - GU",AY148*2/3,IF($Q148="MCA2 - TNPL",AY148*2/3,AY148*0.3)))</f>
        <v>0</v>
      </c>
      <c r="EH148" s="24">
        <f t="shared" ref="EH148:EH163" si="302">IFERROR(EM148*EA148,0)</f>
        <v>0</v>
      </c>
      <c r="EI148" s="24">
        <f t="shared" ref="EI148:EI164" si="303">IF($Q148="MCA1",CP148*2/3,IF($Q148="MCA2 - GU",CP148*2/3,IF($Q148="MCA2 - TNPL",CP148*2/3,CP148*0.3)))</f>
        <v>0</v>
      </c>
      <c r="EJ148" s="24">
        <f t="shared" ref="EJ148:EJ163" si="304">IF(Q148="MCA1",BT148*2/3,IF(Q148="MCA2 - GU",BT148*2/3,IF(Q148="MCA2 - TNPL",BT148*2/3,BT148*0.3)))</f>
        <v>0</v>
      </c>
      <c r="EK148" s="12">
        <v>0</v>
      </c>
      <c r="EL148" s="12">
        <v>0</v>
      </c>
      <c r="EM148" s="12">
        <v>0</v>
      </c>
      <c r="EN148" s="12">
        <v>0</v>
      </c>
      <c r="EO148" s="12">
        <v>0</v>
      </c>
      <c r="EP148" s="12">
        <v>0</v>
      </c>
      <c r="EQ148" s="12">
        <v>0</v>
      </c>
      <c r="ER148" s="12">
        <v>0</v>
      </c>
      <c r="ES148" s="12">
        <v>0</v>
      </c>
      <c r="ET148" s="12">
        <v>0</v>
      </c>
      <c r="EU148" s="12">
        <v>0</v>
      </c>
      <c r="EV148" s="12">
        <v>1</v>
      </c>
      <c r="EW148" s="12">
        <f t="shared" ref="EW148:EW164" si="305">SUM(EK148:EM148)</f>
        <v>0</v>
      </c>
      <c r="EX148" s="12">
        <f t="shared" ref="EX148:EX164" si="306">SUM(EK148:EV148)</f>
        <v>1</v>
      </c>
      <c r="EY148" s="11">
        <v>0</v>
      </c>
      <c r="EZ148" s="11">
        <v>0</v>
      </c>
      <c r="FA148" s="11">
        <v>0</v>
      </c>
      <c r="FB148" s="11">
        <v>0</v>
      </c>
      <c r="FC148" s="11">
        <v>0</v>
      </c>
      <c r="FD148" s="11">
        <v>0</v>
      </c>
      <c r="FE148" s="11">
        <v>0</v>
      </c>
      <c r="FF148" s="11">
        <v>0</v>
      </c>
      <c r="FG148" s="11">
        <v>0</v>
      </c>
      <c r="FH148" s="11">
        <v>0</v>
      </c>
      <c r="FI148" s="11">
        <v>0</v>
      </c>
      <c r="FJ148" s="11">
        <v>0</v>
      </c>
      <c r="FK148" s="13">
        <v>0</v>
      </c>
      <c r="FL148" s="13">
        <v>0</v>
      </c>
      <c r="FM148" s="13">
        <v>0</v>
      </c>
      <c r="FN148" s="13">
        <v>0</v>
      </c>
      <c r="FO148" s="13">
        <v>0</v>
      </c>
      <c r="FP148" s="13">
        <v>0</v>
      </c>
      <c r="FQ148" s="13">
        <v>0</v>
      </c>
      <c r="FR148" s="13">
        <v>0</v>
      </c>
      <c r="FS148" s="13">
        <v>0</v>
      </c>
      <c r="FT148" s="13">
        <v>0</v>
      </c>
      <c r="FU148" s="13">
        <v>0</v>
      </c>
      <c r="FV148" s="13">
        <v>0</v>
      </c>
    </row>
    <row r="149" spans="1:178" ht="15" customHeight="1" x14ac:dyDescent="0.25">
      <c r="A149" s="8" t="s">
        <v>159</v>
      </c>
      <c r="B149" s="8" t="s">
        <v>160</v>
      </c>
      <c r="C149" s="34" t="s">
        <v>789</v>
      </c>
      <c r="D149" s="34" t="s">
        <v>789</v>
      </c>
      <c r="E149" s="34" t="s">
        <v>799</v>
      </c>
      <c r="F149" s="8" t="s">
        <v>55</v>
      </c>
      <c r="G149" s="8" t="s">
        <v>56</v>
      </c>
      <c r="H149" s="8" t="s">
        <v>47</v>
      </c>
      <c r="I149" s="8" t="s">
        <v>464</v>
      </c>
      <c r="J149" s="8" t="s">
        <v>265</v>
      </c>
      <c r="K149" s="8" t="s">
        <v>410</v>
      </c>
      <c r="L149" s="8">
        <v>13210</v>
      </c>
      <c r="M149" s="8">
        <v>132</v>
      </c>
      <c r="N149" s="1" t="s">
        <v>48</v>
      </c>
      <c r="O149" s="8" t="s">
        <v>40</v>
      </c>
      <c r="P149" s="8" t="s">
        <v>40</v>
      </c>
      <c r="Q149" s="8" t="s">
        <v>40</v>
      </c>
      <c r="R149" s="8" t="s">
        <v>49</v>
      </c>
      <c r="S149" s="8" t="s">
        <v>51</v>
      </c>
      <c r="T149" s="8" t="s">
        <v>52</v>
      </c>
      <c r="U149" s="8" t="s">
        <v>73</v>
      </c>
      <c r="V149" s="8" t="s">
        <v>54</v>
      </c>
      <c r="W149" s="8" t="s">
        <v>195</v>
      </c>
      <c r="X149" s="8" t="s">
        <v>65</v>
      </c>
      <c r="Y149" s="8" t="s">
        <v>65</v>
      </c>
      <c r="Z149" s="8" t="s">
        <v>79</v>
      </c>
      <c r="AA149" s="8" t="s">
        <v>78</v>
      </c>
      <c r="AB149" s="8" t="s">
        <v>78</v>
      </c>
      <c r="AC149" s="8" t="s">
        <v>78</v>
      </c>
      <c r="AD149" s="8"/>
      <c r="AE149" s="8"/>
      <c r="AF149" s="8"/>
      <c r="AG149" s="9">
        <v>245.79000000000019</v>
      </c>
      <c r="AH149" s="9">
        <v>-1.45</v>
      </c>
      <c r="AI149" s="10">
        <v>0</v>
      </c>
      <c r="AJ149" s="15">
        <v>0</v>
      </c>
      <c r="AK149" s="9">
        <v>0</v>
      </c>
      <c r="AL149" s="9">
        <v>0</v>
      </c>
      <c r="AM149" s="9">
        <v>0</v>
      </c>
      <c r="AN149" s="9">
        <v>0</v>
      </c>
      <c r="AO149" s="8" t="s">
        <v>78</v>
      </c>
      <c r="AP149" s="11">
        <v>0</v>
      </c>
      <c r="AQ149" s="11">
        <v>0</v>
      </c>
      <c r="AR149" s="11">
        <v>0</v>
      </c>
      <c r="AS149" s="8" t="s">
        <v>78</v>
      </c>
      <c r="AT149" s="11">
        <v>0</v>
      </c>
      <c r="AU149" s="11">
        <v>0</v>
      </c>
      <c r="AV149" s="11">
        <v>0</v>
      </c>
      <c r="AW149" s="11">
        <v>0</v>
      </c>
      <c r="AX149" s="11">
        <v>0</v>
      </c>
      <c r="AY149" s="11">
        <v>6.0000000000000005E-2</v>
      </c>
      <c r="AZ149" s="11">
        <v>40.65</v>
      </c>
      <c r="BA149" s="11">
        <f t="shared" si="287"/>
        <v>40.71</v>
      </c>
      <c r="BB149" s="11">
        <v>25.26</v>
      </c>
      <c r="BC149" s="11">
        <v>0</v>
      </c>
      <c r="BD149" s="11">
        <f t="shared" si="288"/>
        <v>25.26</v>
      </c>
      <c r="BE149" s="12">
        <v>0</v>
      </c>
      <c r="BF149" s="12">
        <v>0</v>
      </c>
      <c r="BG149" s="12">
        <v>0</v>
      </c>
      <c r="BH149" s="12">
        <v>0</v>
      </c>
      <c r="BI149" s="12">
        <v>0</v>
      </c>
      <c r="BJ149" s="12">
        <v>0</v>
      </c>
      <c r="BK149" s="12">
        <v>0</v>
      </c>
      <c r="BL149" s="12">
        <v>0</v>
      </c>
      <c r="BM149" s="12">
        <v>0</v>
      </c>
      <c r="BN149" s="12">
        <v>0</v>
      </c>
      <c r="BO149" s="12">
        <v>0</v>
      </c>
      <c r="BP149" s="12">
        <v>1</v>
      </c>
      <c r="BQ149" s="23">
        <f t="shared" si="289"/>
        <v>1</v>
      </c>
      <c r="BR149" s="23">
        <f t="shared" si="290"/>
        <v>0</v>
      </c>
      <c r="BS149" s="24">
        <f t="shared" si="291"/>
        <v>0</v>
      </c>
      <c r="BT149" s="24">
        <f t="shared" si="292"/>
        <v>0</v>
      </c>
      <c r="BU149" s="24">
        <f t="shared" si="293"/>
        <v>0</v>
      </c>
      <c r="BV149" s="24">
        <v>0</v>
      </c>
      <c r="BW149" s="24">
        <v>0</v>
      </c>
      <c r="BX149" s="24">
        <v>0</v>
      </c>
      <c r="BY149" s="29">
        <v>0</v>
      </c>
      <c r="BZ149" s="29">
        <v>0</v>
      </c>
      <c r="CA149" s="30">
        <f t="shared" si="294"/>
        <v>0</v>
      </c>
      <c r="CB149" s="30">
        <f t="shared" si="295"/>
        <v>0</v>
      </c>
      <c r="CC149" s="30">
        <f t="shared" si="296"/>
        <v>0</v>
      </c>
      <c r="CD149" s="29"/>
      <c r="CE149" s="24"/>
      <c r="CF149" s="24"/>
      <c r="CG149" s="24"/>
      <c r="CH149" s="24"/>
      <c r="CI149" s="24"/>
      <c r="CJ149" s="24"/>
      <c r="CK149" s="24"/>
      <c r="CL149" s="24"/>
      <c r="CM149" s="24"/>
      <c r="CN149" s="24">
        <f t="shared" si="297"/>
        <v>0</v>
      </c>
      <c r="CO149" s="24">
        <f t="shared" si="298"/>
        <v>0</v>
      </c>
      <c r="CP149" s="24">
        <f t="shared" si="299"/>
        <v>6.0000000000000005E-2</v>
      </c>
      <c r="CQ149" s="11">
        <v>0</v>
      </c>
      <c r="CR149" s="11">
        <v>0</v>
      </c>
      <c r="CS149" s="11">
        <v>9.0000000000000011E-2</v>
      </c>
      <c r="CT149" s="11">
        <v>0</v>
      </c>
      <c r="CU149" s="11">
        <v>0</v>
      </c>
      <c r="CV149" s="11">
        <v>0</v>
      </c>
      <c r="CW149" s="24"/>
      <c r="CX149" s="24"/>
      <c r="CY149" s="24"/>
      <c r="CZ149" s="24"/>
      <c r="DA149" s="24"/>
      <c r="DB149" s="24"/>
      <c r="DC149" s="24"/>
      <c r="DD149" s="24"/>
      <c r="DE149" s="24"/>
      <c r="DF149" s="24"/>
      <c r="DG149" s="24"/>
      <c r="DH149" s="24"/>
      <c r="DI149" s="24"/>
      <c r="DJ149" s="24"/>
      <c r="DK149" s="24"/>
      <c r="DL149" s="24"/>
      <c r="DM149" s="24"/>
      <c r="DN149" s="24"/>
      <c r="DO149" s="24"/>
      <c r="DP149" s="24"/>
      <c r="DQ149" s="24"/>
      <c r="DR149" s="24"/>
      <c r="DS149" s="24"/>
      <c r="DT149" s="24"/>
      <c r="DU149" s="24"/>
      <c r="DV149" s="24"/>
      <c r="DW149" s="24"/>
      <c r="DX149" s="24"/>
      <c r="DY149" s="24"/>
      <c r="DZ149" s="24"/>
      <c r="EA149" s="24">
        <v>0</v>
      </c>
      <c r="EB149" s="24">
        <v>0</v>
      </c>
      <c r="EC149" s="24"/>
      <c r="ED149" s="24"/>
      <c r="EE149" s="24"/>
      <c r="EF149" s="24">
        <f t="shared" si="300"/>
        <v>0</v>
      </c>
      <c r="EG149" s="24">
        <f t="shared" si="301"/>
        <v>1.8000000000000002E-2</v>
      </c>
      <c r="EH149" s="24">
        <f t="shared" si="302"/>
        <v>0</v>
      </c>
      <c r="EI149" s="24">
        <f t="shared" si="303"/>
        <v>1.8000000000000002E-2</v>
      </c>
      <c r="EJ149" s="24">
        <f t="shared" si="304"/>
        <v>0</v>
      </c>
      <c r="EK149" s="12">
        <v>0</v>
      </c>
      <c r="EL149" s="12">
        <v>0</v>
      </c>
      <c r="EM149" s="12">
        <v>0</v>
      </c>
      <c r="EN149" s="12">
        <v>0</v>
      </c>
      <c r="EO149" s="12">
        <v>0</v>
      </c>
      <c r="EP149" s="12">
        <v>0</v>
      </c>
      <c r="EQ149" s="12">
        <v>0</v>
      </c>
      <c r="ER149" s="12">
        <v>0</v>
      </c>
      <c r="ES149" s="12">
        <v>0</v>
      </c>
      <c r="ET149" s="12">
        <v>0</v>
      </c>
      <c r="EU149" s="12">
        <v>0</v>
      </c>
      <c r="EV149" s="12">
        <v>1</v>
      </c>
      <c r="EW149" s="12">
        <f t="shared" si="305"/>
        <v>0</v>
      </c>
      <c r="EX149" s="12">
        <f t="shared" si="306"/>
        <v>1</v>
      </c>
      <c r="EY149" s="11">
        <v>0</v>
      </c>
      <c r="EZ149" s="11">
        <v>0</v>
      </c>
      <c r="FA149" s="11">
        <v>0</v>
      </c>
      <c r="FB149" s="11">
        <v>0</v>
      </c>
      <c r="FC149" s="11">
        <v>0</v>
      </c>
      <c r="FD149" s="11">
        <v>0</v>
      </c>
      <c r="FE149" s="11">
        <v>0</v>
      </c>
      <c r="FF149" s="11">
        <v>0</v>
      </c>
      <c r="FG149" s="11">
        <v>0</v>
      </c>
      <c r="FH149" s="11">
        <v>0</v>
      </c>
      <c r="FI149" s="11">
        <v>0</v>
      </c>
      <c r="FJ149" s="11">
        <v>0</v>
      </c>
      <c r="FK149" s="13">
        <v>0</v>
      </c>
      <c r="FL149" s="13">
        <v>0</v>
      </c>
      <c r="FM149" s="13">
        <v>0</v>
      </c>
      <c r="FN149" s="13">
        <v>0</v>
      </c>
      <c r="FO149" s="13">
        <v>0</v>
      </c>
      <c r="FP149" s="13">
        <v>0</v>
      </c>
      <c r="FQ149" s="13">
        <v>0</v>
      </c>
      <c r="FR149" s="13">
        <v>0</v>
      </c>
      <c r="FS149" s="13">
        <v>0</v>
      </c>
      <c r="FT149" s="13">
        <v>0</v>
      </c>
      <c r="FU149" s="13">
        <v>0</v>
      </c>
      <c r="FV149" s="13">
        <v>0</v>
      </c>
    </row>
    <row r="150" spans="1:178" ht="15" customHeight="1" x14ac:dyDescent="0.25">
      <c r="A150" s="8" t="s">
        <v>161</v>
      </c>
      <c r="B150" s="8" t="s">
        <v>162</v>
      </c>
      <c r="C150" s="34" t="s">
        <v>789</v>
      </c>
      <c r="D150" s="34" t="s">
        <v>789</v>
      </c>
      <c r="E150" s="34" t="s">
        <v>799</v>
      </c>
      <c r="F150" s="8" t="s">
        <v>55</v>
      </c>
      <c r="G150" s="8" t="s">
        <v>56</v>
      </c>
      <c r="H150" s="8" t="s">
        <v>47</v>
      </c>
      <c r="I150" s="8" t="s">
        <v>464</v>
      </c>
      <c r="J150" s="8" t="s">
        <v>265</v>
      </c>
      <c r="K150" s="8" t="s">
        <v>410</v>
      </c>
      <c r="L150" s="8">
        <v>13210</v>
      </c>
      <c r="M150" s="8">
        <v>132</v>
      </c>
      <c r="N150" s="1" t="s">
        <v>48</v>
      </c>
      <c r="O150" s="8" t="s">
        <v>40</v>
      </c>
      <c r="P150" s="8" t="s">
        <v>40</v>
      </c>
      <c r="Q150" s="8" t="s">
        <v>40</v>
      </c>
      <c r="R150" s="8" t="s">
        <v>49</v>
      </c>
      <c r="S150" s="8" t="s">
        <v>51</v>
      </c>
      <c r="T150" s="8" t="s">
        <v>52</v>
      </c>
      <c r="U150" s="8" t="s">
        <v>73</v>
      </c>
      <c r="V150" s="8" t="s">
        <v>54</v>
      </c>
      <c r="W150" s="8" t="s">
        <v>195</v>
      </c>
      <c r="X150" s="8" t="s">
        <v>65</v>
      </c>
      <c r="Y150" s="8" t="s">
        <v>65</v>
      </c>
      <c r="Z150" s="8" t="s">
        <v>79</v>
      </c>
      <c r="AA150" s="8" t="s">
        <v>78</v>
      </c>
      <c r="AB150" s="8" t="s">
        <v>78</v>
      </c>
      <c r="AC150" s="8" t="s">
        <v>78</v>
      </c>
      <c r="AD150" s="8"/>
      <c r="AE150" s="8"/>
      <c r="AF150" s="8"/>
      <c r="AG150" s="9">
        <v>299.28000000000043</v>
      </c>
      <c r="AH150" s="9">
        <v>0</v>
      </c>
      <c r="AI150" s="10">
        <v>0</v>
      </c>
      <c r="AJ150" s="15">
        <v>0</v>
      </c>
      <c r="AK150" s="9">
        <v>0</v>
      </c>
      <c r="AL150" s="9">
        <v>0</v>
      </c>
      <c r="AM150" s="9">
        <v>0</v>
      </c>
      <c r="AN150" s="9">
        <v>0</v>
      </c>
      <c r="AO150" s="8" t="s">
        <v>78</v>
      </c>
      <c r="AP150" s="11">
        <v>0</v>
      </c>
      <c r="AQ150" s="11">
        <v>0</v>
      </c>
      <c r="AR150" s="11">
        <v>0</v>
      </c>
      <c r="AS150" s="8" t="s">
        <v>78</v>
      </c>
      <c r="AT150" s="11">
        <v>0</v>
      </c>
      <c r="AU150" s="11">
        <v>0</v>
      </c>
      <c r="AV150" s="11">
        <v>0</v>
      </c>
      <c r="AW150" s="11">
        <v>0</v>
      </c>
      <c r="AX150" s="11">
        <v>0</v>
      </c>
      <c r="AY150" s="11">
        <v>0</v>
      </c>
      <c r="AZ150" s="11">
        <v>0</v>
      </c>
      <c r="BA150" s="11">
        <f t="shared" si="287"/>
        <v>0</v>
      </c>
      <c r="BB150" s="11">
        <v>0</v>
      </c>
      <c r="BC150" s="11">
        <v>0</v>
      </c>
      <c r="BD150" s="11">
        <f t="shared" si="288"/>
        <v>0</v>
      </c>
      <c r="BE150" s="12">
        <v>0</v>
      </c>
      <c r="BF150" s="12">
        <v>0</v>
      </c>
      <c r="BG150" s="12">
        <v>0</v>
      </c>
      <c r="BH150" s="12">
        <v>0</v>
      </c>
      <c r="BI150" s="12">
        <v>0</v>
      </c>
      <c r="BJ150" s="12">
        <v>0</v>
      </c>
      <c r="BK150" s="12">
        <v>0</v>
      </c>
      <c r="BL150" s="12">
        <v>0</v>
      </c>
      <c r="BM150" s="12">
        <v>0</v>
      </c>
      <c r="BN150" s="12">
        <v>0</v>
      </c>
      <c r="BO150" s="12">
        <v>0</v>
      </c>
      <c r="BP150" s="12">
        <v>1</v>
      </c>
      <c r="BQ150" s="23">
        <f t="shared" si="289"/>
        <v>1</v>
      </c>
      <c r="BR150" s="23">
        <f t="shared" si="290"/>
        <v>0</v>
      </c>
      <c r="BS150" s="24">
        <f t="shared" si="291"/>
        <v>0</v>
      </c>
      <c r="BT150" s="24">
        <f t="shared" si="292"/>
        <v>0</v>
      </c>
      <c r="BU150" s="24">
        <f t="shared" si="293"/>
        <v>0</v>
      </c>
      <c r="BV150" s="24">
        <v>0</v>
      </c>
      <c r="BW150" s="24">
        <v>0</v>
      </c>
      <c r="BX150" s="24">
        <v>0</v>
      </c>
      <c r="BY150" s="29">
        <v>0</v>
      </c>
      <c r="BZ150" s="29">
        <v>0</v>
      </c>
      <c r="CA150" s="30">
        <f t="shared" si="294"/>
        <v>0</v>
      </c>
      <c r="CB150" s="30">
        <f t="shared" si="295"/>
        <v>0</v>
      </c>
      <c r="CC150" s="30">
        <f t="shared" si="296"/>
        <v>0</v>
      </c>
      <c r="CD150" s="29"/>
      <c r="CE150" s="24"/>
      <c r="CF150" s="24"/>
      <c r="CG150" s="24"/>
      <c r="CH150" s="24"/>
      <c r="CI150" s="24"/>
      <c r="CJ150" s="24"/>
      <c r="CK150" s="24"/>
      <c r="CL150" s="24"/>
      <c r="CM150" s="24"/>
      <c r="CN150" s="24">
        <f t="shared" si="297"/>
        <v>0</v>
      </c>
      <c r="CO150" s="24">
        <f t="shared" si="298"/>
        <v>0</v>
      </c>
      <c r="CP150" s="24">
        <f t="shared" si="299"/>
        <v>0</v>
      </c>
      <c r="CQ150" s="11">
        <v>0</v>
      </c>
      <c r="CR150" s="11">
        <v>0</v>
      </c>
      <c r="CS150" s="11">
        <v>0</v>
      </c>
      <c r="CT150" s="11">
        <v>0</v>
      </c>
      <c r="CU150" s="11">
        <v>0</v>
      </c>
      <c r="CV150" s="11">
        <v>0</v>
      </c>
      <c r="CW150" s="24"/>
      <c r="CX150" s="24"/>
      <c r="CY150" s="24"/>
      <c r="CZ150" s="24"/>
      <c r="DA150" s="24"/>
      <c r="DB150" s="24"/>
      <c r="DC150" s="24"/>
      <c r="DD150" s="24"/>
      <c r="DE150" s="24"/>
      <c r="DF150" s="24"/>
      <c r="DG150" s="24"/>
      <c r="DH150" s="24"/>
      <c r="DI150" s="24"/>
      <c r="DJ150" s="24"/>
      <c r="DK150" s="24"/>
      <c r="DL150" s="24"/>
      <c r="DM150" s="24"/>
      <c r="DN150" s="24"/>
      <c r="DO150" s="24"/>
      <c r="DP150" s="24"/>
      <c r="DQ150" s="24"/>
      <c r="DR150" s="24"/>
      <c r="DS150" s="24"/>
      <c r="DT150" s="24"/>
      <c r="DU150" s="24"/>
      <c r="DV150" s="24"/>
      <c r="DW150" s="24"/>
      <c r="DX150" s="24"/>
      <c r="DY150" s="24"/>
      <c r="DZ150" s="24"/>
      <c r="EA150" s="24">
        <v>0</v>
      </c>
      <c r="EB150" s="24">
        <v>0</v>
      </c>
      <c r="EC150" s="24"/>
      <c r="ED150" s="24"/>
      <c r="EE150" s="24"/>
      <c r="EF150" s="24">
        <f t="shared" si="300"/>
        <v>0</v>
      </c>
      <c r="EG150" s="24">
        <f t="shared" si="301"/>
        <v>0</v>
      </c>
      <c r="EH150" s="24">
        <f t="shared" si="302"/>
        <v>0</v>
      </c>
      <c r="EI150" s="24">
        <f t="shared" si="303"/>
        <v>0</v>
      </c>
      <c r="EJ150" s="24">
        <f t="shared" si="304"/>
        <v>0</v>
      </c>
      <c r="EK150" s="12">
        <v>0</v>
      </c>
      <c r="EL150" s="12">
        <v>0</v>
      </c>
      <c r="EM150" s="12">
        <v>0</v>
      </c>
      <c r="EN150" s="12">
        <v>0</v>
      </c>
      <c r="EO150" s="12">
        <v>0</v>
      </c>
      <c r="EP150" s="12">
        <v>0</v>
      </c>
      <c r="EQ150" s="12">
        <v>0</v>
      </c>
      <c r="ER150" s="12">
        <v>0</v>
      </c>
      <c r="ES150" s="12">
        <v>0</v>
      </c>
      <c r="ET150" s="12">
        <v>0</v>
      </c>
      <c r="EU150" s="12">
        <v>0</v>
      </c>
      <c r="EV150" s="12">
        <v>1</v>
      </c>
      <c r="EW150" s="12">
        <f t="shared" si="305"/>
        <v>0</v>
      </c>
      <c r="EX150" s="12">
        <f t="shared" si="306"/>
        <v>1</v>
      </c>
      <c r="EY150" s="11">
        <v>0</v>
      </c>
      <c r="EZ150" s="11">
        <v>0</v>
      </c>
      <c r="FA150" s="11">
        <v>0</v>
      </c>
      <c r="FB150" s="11">
        <v>0</v>
      </c>
      <c r="FC150" s="11">
        <v>0</v>
      </c>
      <c r="FD150" s="11">
        <v>0</v>
      </c>
      <c r="FE150" s="11">
        <v>0</v>
      </c>
      <c r="FF150" s="11">
        <v>0</v>
      </c>
      <c r="FG150" s="11">
        <v>0</v>
      </c>
      <c r="FH150" s="11">
        <v>0</v>
      </c>
      <c r="FI150" s="11">
        <v>0</v>
      </c>
      <c r="FJ150" s="11">
        <v>0</v>
      </c>
      <c r="FK150" s="13">
        <v>0</v>
      </c>
      <c r="FL150" s="13">
        <v>0</v>
      </c>
      <c r="FM150" s="13">
        <v>0</v>
      </c>
      <c r="FN150" s="13">
        <v>0</v>
      </c>
      <c r="FO150" s="13">
        <v>0</v>
      </c>
      <c r="FP150" s="13">
        <v>0</v>
      </c>
      <c r="FQ150" s="13">
        <v>0</v>
      </c>
      <c r="FR150" s="13">
        <v>0</v>
      </c>
      <c r="FS150" s="13">
        <v>0</v>
      </c>
      <c r="FT150" s="13">
        <v>0</v>
      </c>
      <c r="FU150" s="13">
        <v>0</v>
      </c>
      <c r="FV150" s="13">
        <v>0</v>
      </c>
    </row>
    <row r="151" spans="1:178" ht="15" customHeight="1" x14ac:dyDescent="0.25">
      <c r="A151" s="8" t="s">
        <v>163</v>
      </c>
      <c r="B151" s="8" t="s">
        <v>164</v>
      </c>
      <c r="C151" s="34" t="s">
        <v>789</v>
      </c>
      <c r="D151" s="34" t="s">
        <v>789</v>
      </c>
      <c r="E151" s="34" t="s">
        <v>799</v>
      </c>
      <c r="F151" s="8" t="s">
        <v>55</v>
      </c>
      <c r="G151" s="8" t="s">
        <v>56</v>
      </c>
      <c r="H151" s="8" t="s">
        <v>47</v>
      </c>
      <c r="I151" s="8" t="s">
        <v>464</v>
      </c>
      <c r="J151" s="8" t="s">
        <v>265</v>
      </c>
      <c r="K151" s="8" t="s">
        <v>410</v>
      </c>
      <c r="L151" s="8">
        <v>13210</v>
      </c>
      <c r="M151" s="8">
        <v>132</v>
      </c>
      <c r="N151" s="1" t="s">
        <v>48</v>
      </c>
      <c r="O151" s="8" t="s">
        <v>40</v>
      </c>
      <c r="P151" s="8" t="s">
        <v>40</v>
      </c>
      <c r="Q151" s="8" t="s">
        <v>40</v>
      </c>
      <c r="R151" s="8" t="s">
        <v>49</v>
      </c>
      <c r="S151" s="8" t="s">
        <v>51</v>
      </c>
      <c r="T151" s="8" t="s">
        <v>52</v>
      </c>
      <c r="U151" s="8" t="s">
        <v>73</v>
      </c>
      <c r="V151" s="8" t="s">
        <v>54</v>
      </c>
      <c r="W151" s="8" t="s">
        <v>195</v>
      </c>
      <c r="X151" s="8" t="s">
        <v>65</v>
      </c>
      <c r="Y151" s="8" t="s">
        <v>65</v>
      </c>
      <c r="Z151" s="8" t="s">
        <v>79</v>
      </c>
      <c r="AA151" s="8" t="s">
        <v>78</v>
      </c>
      <c r="AB151" s="8" t="s">
        <v>78</v>
      </c>
      <c r="AC151" s="8" t="s">
        <v>78</v>
      </c>
      <c r="AD151" s="8"/>
      <c r="AE151" s="8"/>
      <c r="AF151" s="8"/>
      <c r="AG151" s="9">
        <v>-4580.21</v>
      </c>
      <c r="AH151" s="9">
        <v>4.33</v>
      </c>
      <c r="AI151" s="10">
        <v>0</v>
      </c>
      <c r="AJ151" s="15">
        <v>0</v>
      </c>
      <c r="AK151" s="9">
        <v>0</v>
      </c>
      <c r="AL151" s="9">
        <v>0</v>
      </c>
      <c r="AM151" s="9">
        <v>0</v>
      </c>
      <c r="AN151" s="9">
        <v>0</v>
      </c>
      <c r="AO151" s="8" t="s">
        <v>78</v>
      </c>
      <c r="AP151" s="11">
        <v>0</v>
      </c>
      <c r="AQ151" s="11">
        <v>0</v>
      </c>
      <c r="AR151" s="11">
        <v>0</v>
      </c>
      <c r="AS151" s="8" t="s">
        <v>78</v>
      </c>
      <c r="AT151" s="11">
        <v>0</v>
      </c>
      <c r="AU151" s="11">
        <v>0</v>
      </c>
      <c r="AV151" s="11">
        <v>0</v>
      </c>
      <c r="AW151" s="11">
        <v>0</v>
      </c>
      <c r="AX151" s="11">
        <v>0</v>
      </c>
      <c r="AY151" s="11">
        <v>62.98</v>
      </c>
      <c r="AZ151" s="11">
        <v>5359.49</v>
      </c>
      <c r="BA151" s="11">
        <f t="shared" si="287"/>
        <v>5422.4699999999993</v>
      </c>
      <c r="BB151" s="11">
        <v>2767.54</v>
      </c>
      <c r="BC151" s="11">
        <v>0</v>
      </c>
      <c r="BD151" s="11">
        <f t="shared" si="288"/>
        <v>2767.54</v>
      </c>
      <c r="BE151" s="12">
        <v>0</v>
      </c>
      <c r="BF151" s="12">
        <v>0</v>
      </c>
      <c r="BG151" s="12">
        <v>0</v>
      </c>
      <c r="BH151" s="12">
        <v>0</v>
      </c>
      <c r="BI151" s="12">
        <v>0</v>
      </c>
      <c r="BJ151" s="12">
        <v>0</v>
      </c>
      <c r="BK151" s="12">
        <v>0</v>
      </c>
      <c r="BL151" s="12">
        <v>0</v>
      </c>
      <c r="BM151" s="12">
        <v>0</v>
      </c>
      <c r="BN151" s="12">
        <v>0</v>
      </c>
      <c r="BO151" s="12">
        <v>0</v>
      </c>
      <c r="BP151" s="12">
        <v>1</v>
      </c>
      <c r="BQ151" s="23">
        <f t="shared" si="289"/>
        <v>1</v>
      </c>
      <c r="BR151" s="23">
        <f t="shared" si="290"/>
        <v>0</v>
      </c>
      <c r="BS151" s="24">
        <f t="shared" si="291"/>
        <v>0</v>
      </c>
      <c r="BT151" s="24">
        <f t="shared" si="292"/>
        <v>0</v>
      </c>
      <c r="BU151" s="24">
        <f t="shared" si="293"/>
        <v>0</v>
      </c>
      <c r="BV151" s="24">
        <v>0</v>
      </c>
      <c r="BW151" s="24">
        <v>0</v>
      </c>
      <c r="BX151" s="24">
        <v>0</v>
      </c>
      <c r="BY151" s="29">
        <v>0</v>
      </c>
      <c r="BZ151" s="29">
        <v>0</v>
      </c>
      <c r="CA151" s="30">
        <f t="shared" si="294"/>
        <v>0</v>
      </c>
      <c r="CB151" s="30">
        <f>CA151-BX151</f>
        <v>0</v>
      </c>
      <c r="CC151" s="30">
        <f t="shared" si="296"/>
        <v>0</v>
      </c>
      <c r="CD151" s="29"/>
      <c r="CE151" s="24"/>
      <c r="CF151" s="24"/>
      <c r="CG151" s="24"/>
      <c r="CH151" s="24"/>
      <c r="CI151" s="24"/>
      <c r="CJ151" s="24"/>
      <c r="CK151" s="24"/>
      <c r="CL151" s="24"/>
      <c r="CM151" s="24"/>
      <c r="CN151" s="24">
        <f t="shared" si="297"/>
        <v>0</v>
      </c>
      <c r="CO151" s="24">
        <f t="shared" si="298"/>
        <v>0</v>
      </c>
      <c r="CP151" s="24">
        <f t="shared" si="299"/>
        <v>67.31</v>
      </c>
      <c r="CQ151" s="11">
        <v>0</v>
      </c>
      <c r="CR151" s="11">
        <v>0</v>
      </c>
      <c r="CS151" s="11">
        <v>84.31</v>
      </c>
      <c r="CT151" s="11">
        <v>0</v>
      </c>
      <c r="CU151" s="11">
        <v>0</v>
      </c>
      <c r="CV151" s="11">
        <v>-4.33</v>
      </c>
      <c r="CW151" s="24"/>
      <c r="CX151" s="24"/>
      <c r="CY151" s="24"/>
      <c r="CZ151" s="24"/>
      <c r="DA151" s="24"/>
      <c r="DB151" s="24"/>
      <c r="DC151" s="24"/>
      <c r="DD151" s="24"/>
      <c r="DE151" s="24"/>
      <c r="DF151" s="24"/>
      <c r="DG151" s="24"/>
      <c r="DH151" s="24"/>
      <c r="DI151" s="24"/>
      <c r="DJ151" s="24"/>
      <c r="DK151" s="24"/>
      <c r="DL151" s="24"/>
      <c r="DM151" s="24"/>
      <c r="DN151" s="24"/>
      <c r="DO151" s="24"/>
      <c r="DP151" s="24"/>
      <c r="DQ151" s="24"/>
      <c r="DR151" s="24"/>
      <c r="DS151" s="24"/>
      <c r="DT151" s="24"/>
      <c r="DU151" s="24"/>
      <c r="DV151" s="24"/>
      <c r="DW151" s="24"/>
      <c r="DX151" s="24"/>
      <c r="DY151" s="24"/>
      <c r="DZ151" s="24"/>
      <c r="EA151" s="24">
        <v>0</v>
      </c>
      <c r="EB151" s="24">
        <v>0</v>
      </c>
      <c r="EC151" s="24"/>
      <c r="ED151" s="24"/>
      <c r="EE151" s="24"/>
      <c r="EF151" s="24">
        <f t="shared" si="300"/>
        <v>0</v>
      </c>
      <c r="EG151" s="24">
        <f t="shared" si="301"/>
        <v>18.893999999999998</v>
      </c>
      <c r="EH151" s="24">
        <f t="shared" si="302"/>
        <v>0</v>
      </c>
      <c r="EI151" s="24">
        <f t="shared" si="303"/>
        <v>20.193000000000001</v>
      </c>
      <c r="EJ151" s="24">
        <f t="shared" si="304"/>
        <v>0</v>
      </c>
      <c r="EK151" s="12">
        <v>0</v>
      </c>
      <c r="EL151" s="12">
        <v>0</v>
      </c>
      <c r="EM151" s="12">
        <v>0</v>
      </c>
      <c r="EN151" s="12">
        <v>0</v>
      </c>
      <c r="EO151" s="12">
        <v>0</v>
      </c>
      <c r="EP151" s="12">
        <v>0</v>
      </c>
      <c r="EQ151" s="12">
        <v>0</v>
      </c>
      <c r="ER151" s="12">
        <v>0</v>
      </c>
      <c r="ES151" s="12">
        <v>0</v>
      </c>
      <c r="ET151" s="12">
        <v>0</v>
      </c>
      <c r="EU151" s="12">
        <v>0</v>
      </c>
      <c r="EV151" s="12">
        <v>1</v>
      </c>
      <c r="EW151" s="12">
        <f t="shared" si="305"/>
        <v>0</v>
      </c>
      <c r="EX151" s="12">
        <f t="shared" si="306"/>
        <v>1</v>
      </c>
      <c r="EY151" s="11">
        <v>0</v>
      </c>
      <c r="EZ151" s="11">
        <v>0</v>
      </c>
      <c r="FA151" s="11">
        <v>0</v>
      </c>
      <c r="FB151" s="11">
        <v>0</v>
      </c>
      <c r="FC151" s="11">
        <v>0</v>
      </c>
      <c r="FD151" s="11">
        <v>0</v>
      </c>
      <c r="FE151" s="11">
        <v>0</v>
      </c>
      <c r="FF151" s="11">
        <v>0</v>
      </c>
      <c r="FG151" s="11">
        <v>0</v>
      </c>
      <c r="FH151" s="11">
        <v>0</v>
      </c>
      <c r="FI151" s="11">
        <v>0</v>
      </c>
      <c r="FJ151" s="11">
        <v>0</v>
      </c>
      <c r="FK151" s="13">
        <v>0</v>
      </c>
      <c r="FL151" s="13">
        <v>0</v>
      </c>
      <c r="FM151" s="13">
        <v>0</v>
      </c>
      <c r="FN151" s="13">
        <v>0</v>
      </c>
      <c r="FO151" s="13">
        <v>0</v>
      </c>
      <c r="FP151" s="13">
        <v>0</v>
      </c>
      <c r="FQ151" s="13">
        <v>0</v>
      </c>
      <c r="FR151" s="13">
        <v>0</v>
      </c>
      <c r="FS151" s="13">
        <v>0</v>
      </c>
      <c r="FT151" s="13">
        <v>0</v>
      </c>
      <c r="FU151" s="13">
        <v>0</v>
      </c>
      <c r="FV151" s="13">
        <v>0</v>
      </c>
    </row>
    <row r="152" spans="1:178" ht="15" customHeight="1" x14ac:dyDescent="0.25">
      <c r="A152" s="8" t="s">
        <v>285</v>
      </c>
      <c r="B152" s="8" t="s">
        <v>711</v>
      </c>
      <c r="C152" s="34" t="s">
        <v>789</v>
      </c>
      <c r="D152" s="34" t="s">
        <v>789</v>
      </c>
      <c r="E152" s="34" t="s">
        <v>799</v>
      </c>
      <c r="F152" s="8" t="s">
        <v>55</v>
      </c>
      <c r="G152" s="8" t="s">
        <v>56</v>
      </c>
      <c r="H152" s="8" t="s">
        <v>47</v>
      </c>
      <c r="I152" s="8" t="s">
        <v>464</v>
      </c>
      <c r="J152" s="8" t="s">
        <v>265</v>
      </c>
      <c r="K152" s="8" t="s">
        <v>410</v>
      </c>
      <c r="L152" s="8">
        <v>13210</v>
      </c>
      <c r="M152" s="8">
        <v>132</v>
      </c>
      <c r="N152" s="1" t="s">
        <v>48</v>
      </c>
      <c r="O152" s="8" t="s">
        <v>40</v>
      </c>
      <c r="P152" s="8" t="s">
        <v>40</v>
      </c>
      <c r="Q152" s="8" t="s">
        <v>40</v>
      </c>
      <c r="R152" s="8" t="s">
        <v>49</v>
      </c>
      <c r="S152" s="8" t="s">
        <v>51</v>
      </c>
      <c r="T152" s="8" t="s">
        <v>52</v>
      </c>
      <c r="U152" s="8" t="s">
        <v>73</v>
      </c>
      <c r="V152" s="8" t="s">
        <v>54</v>
      </c>
      <c r="W152" s="8" t="s">
        <v>195</v>
      </c>
      <c r="X152" s="8" t="s">
        <v>65</v>
      </c>
      <c r="Y152" s="8" t="s">
        <v>65</v>
      </c>
      <c r="Z152" s="8" t="s">
        <v>79</v>
      </c>
      <c r="AA152" s="8" t="s">
        <v>78</v>
      </c>
      <c r="AB152" s="8" t="s">
        <v>78</v>
      </c>
      <c r="AC152" s="8" t="s">
        <v>78</v>
      </c>
      <c r="AD152" s="8"/>
      <c r="AE152" s="8"/>
      <c r="AF152" s="8"/>
      <c r="AG152" s="9">
        <v>0</v>
      </c>
      <c r="AH152" s="9">
        <v>1252950.9700000002</v>
      </c>
      <c r="AI152" s="10">
        <v>0</v>
      </c>
      <c r="AJ152" s="15">
        <v>0</v>
      </c>
      <c r="AK152" s="9">
        <v>0</v>
      </c>
      <c r="AL152" s="9">
        <v>0</v>
      </c>
      <c r="AM152" s="9">
        <v>0</v>
      </c>
      <c r="AN152" s="9">
        <v>0</v>
      </c>
      <c r="AO152" s="8" t="s">
        <v>78</v>
      </c>
      <c r="AP152" s="11">
        <v>0</v>
      </c>
      <c r="AQ152" s="11">
        <v>0</v>
      </c>
      <c r="AR152" s="11">
        <v>0</v>
      </c>
      <c r="AS152" s="8" t="s">
        <v>78</v>
      </c>
      <c r="AT152" s="11">
        <v>0</v>
      </c>
      <c r="AU152" s="11">
        <v>0</v>
      </c>
      <c r="AV152" s="11">
        <v>0</v>
      </c>
      <c r="AW152" s="11">
        <v>254355.20000000001</v>
      </c>
      <c r="AX152" s="11">
        <v>0</v>
      </c>
      <c r="AY152" s="11">
        <v>-40671.67</v>
      </c>
      <c r="AZ152" s="11">
        <v>0</v>
      </c>
      <c r="BA152" s="11">
        <f t="shared" si="287"/>
        <v>-40671.67</v>
      </c>
      <c r="BB152" s="11">
        <v>0</v>
      </c>
      <c r="BC152" s="11">
        <v>0</v>
      </c>
      <c r="BD152" s="11">
        <f t="shared" si="288"/>
        <v>0</v>
      </c>
      <c r="BE152" s="12">
        <v>0</v>
      </c>
      <c r="BF152" s="12">
        <v>0</v>
      </c>
      <c r="BG152" s="12">
        <v>0</v>
      </c>
      <c r="BH152" s="12">
        <v>0</v>
      </c>
      <c r="BI152" s="12">
        <v>0</v>
      </c>
      <c r="BJ152" s="12">
        <v>0</v>
      </c>
      <c r="BK152" s="12">
        <v>0</v>
      </c>
      <c r="BL152" s="12">
        <v>0</v>
      </c>
      <c r="BM152" s="12">
        <v>0</v>
      </c>
      <c r="BN152" s="12">
        <v>0</v>
      </c>
      <c r="BO152" s="12">
        <v>0</v>
      </c>
      <c r="BP152" s="12">
        <v>1</v>
      </c>
      <c r="BQ152" s="23">
        <f t="shared" si="289"/>
        <v>1</v>
      </c>
      <c r="BR152" s="23">
        <f t="shared" si="290"/>
        <v>0</v>
      </c>
      <c r="BS152" s="24">
        <f t="shared" si="291"/>
        <v>0</v>
      </c>
      <c r="BT152" s="24">
        <f t="shared" si="292"/>
        <v>0</v>
      </c>
      <c r="BU152" s="24">
        <f t="shared" si="293"/>
        <v>0</v>
      </c>
      <c r="BV152" s="24">
        <v>0</v>
      </c>
      <c r="BW152" s="24">
        <v>0</v>
      </c>
      <c r="BX152" s="24">
        <v>0</v>
      </c>
      <c r="BY152" s="29">
        <v>0</v>
      </c>
      <c r="BZ152" s="29">
        <v>0</v>
      </c>
      <c r="CA152" s="30">
        <f t="shared" si="294"/>
        <v>0</v>
      </c>
      <c r="CB152" s="30">
        <f t="shared" ref="CB152:CB156" si="307">CA152-BX152</f>
        <v>0</v>
      </c>
      <c r="CC152" s="30">
        <f t="shared" si="296"/>
        <v>0</v>
      </c>
      <c r="CD152" s="29"/>
      <c r="CE152" s="24"/>
      <c r="CF152" s="24"/>
      <c r="CG152" s="24"/>
      <c r="CH152" s="24"/>
      <c r="CI152" s="24"/>
      <c r="CJ152" s="24"/>
      <c r="CK152" s="24"/>
      <c r="CL152" s="24"/>
      <c r="CM152" s="24"/>
      <c r="CN152" s="24">
        <f t="shared" si="297"/>
        <v>0</v>
      </c>
      <c r="CO152" s="24">
        <f t="shared" si="298"/>
        <v>0</v>
      </c>
      <c r="CP152" s="24">
        <f t="shared" si="299"/>
        <v>0</v>
      </c>
      <c r="CQ152" s="11">
        <v>254355.21000000002</v>
      </c>
      <c r="CR152" s="11">
        <v>0</v>
      </c>
      <c r="CS152" s="11">
        <v>831.89</v>
      </c>
      <c r="CT152" s="11">
        <v>254355.20000000001</v>
      </c>
      <c r="CU152" s="11">
        <v>0</v>
      </c>
      <c r="CV152" s="11">
        <v>-40671.67</v>
      </c>
      <c r="CW152" s="24"/>
      <c r="CX152" s="24"/>
      <c r="CY152" s="24"/>
      <c r="CZ152" s="24"/>
      <c r="DA152" s="24"/>
      <c r="DB152" s="24"/>
      <c r="DC152" s="24"/>
      <c r="DD152" s="24"/>
      <c r="DE152" s="24"/>
      <c r="DF152" s="24"/>
      <c r="DG152" s="24"/>
      <c r="DH152" s="24"/>
      <c r="DI152" s="24"/>
      <c r="DJ152" s="24"/>
      <c r="DK152" s="24"/>
      <c r="DL152" s="24"/>
      <c r="DM152" s="24"/>
      <c r="DN152" s="24"/>
      <c r="DO152" s="24"/>
      <c r="DP152" s="24"/>
      <c r="DQ152" s="24"/>
      <c r="DR152" s="24"/>
      <c r="DS152" s="24"/>
      <c r="DT152" s="24"/>
      <c r="DU152" s="24"/>
      <c r="DV152" s="24"/>
      <c r="DW152" s="24"/>
      <c r="DX152" s="24"/>
      <c r="DY152" s="24"/>
      <c r="DZ152" s="24"/>
      <c r="EA152" s="24">
        <v>0</v>
      </c>
      <c r="EB152" s="24">
        <v>0</v>
      </c>
      <c r="EC152" s="24"/>
      <c r="ED152" s="24"/>
      <c r="EE152" s="24"/>
      <c r="EF152" s="24">
        <f t="shared" si="300"/>
        <v>0</v>
      </c>
      <c r="EG152" s="24">
        <f t="shared" si="301"/>
        <v>-12201.500999999998</v>
      </c>
      <c r="EH152" s="24">
        <f t="shared" si="302"/>
        <v>0</v>
      </c>
      <c r="EI152" s="24">
        <f t="shared" si="303"/>
        <v>0</v>
      </c>
      <c r="EJ152" s="24">
        <f t="shared" si="304"/>
        <v>0</v>
      </c>
      <c r="EK152" s="12">
        <v>0</v>
      </c>
      <c r="EL152" s="12">
        <v>0</v>
      </c>
      <c r="EM152" s="12">
        <v>0</v>
      </c>
      <c r="EN152" s="12">
        <v>0</v>
      </c>
      <c r="EO152" s="12">
        <v>0</v>
      </c>
      <c r="EP152" s="12">
        <v>0</v>
      </c>
      <c r="EQ152" s="12">
        <v>0</v>
      </c>
      <c r="ER152" s="12">
        <v>0</v>
      </c>
      <c r="ES152" s="12">
        <v>0</v>
      </c>
      <c r="ET152" s="12">
        <v>0</v>
      </c>
      <c r="EU152" s="12">
        <v>0</v>
      </c>
      <c r="EV152" s="12">
        <v>1</v>
      </c>
      <c r="EW152" s="12">
        <f t="shared" si="305"/>
        <v>0</v>
      </c>
      <c r="EX152" s="12">
        <f t="shared" si="306"/>
        <v>1</v>
      </c>
      <c r="EY152" s="11">
        <v>0</v>
      </c>
      <c r="EZ152" s="11">
        <v>0</v>
      </c>
      <c r="FA152" s="11">
        <v>0</v>
      </c>
      <c r="FB152" s="11">
        <v>0</v>
      </c>
      <c r="FC152" s="11">
        <v>0</v>
      </c>
      <c r="FD152" s="11">
        <v>0</v>
      </c>
      <c r="FE152" s="11">
        <v>0</v>
      </c>
      <c r="FF152" s="11">
        <v>0</v>
      </c>
      <c r="FG152" s="11">
        <v>0</v>
      </c>
      <c r="FH152" s="11">
        <v>0</v>
      </c>
      <c r="FI152" s="11">
        <v>0</v>
      </c>
      <c r="FJ152" s="11">
        <v>0</v>
      </c>
      <c r="FK152" s="13">
        <v>0</v>
      </c>
      <c r="FL152" s="13">
        <v>0</v>
      </c>
      <c r="FM152" s="13">
        <v>0</v>
      </c>
      <c r="FN152" s="13">
        <v>0</v>
      </c>
      <c r="FO152" s="13">
        <v>0</v>
      </c>
      <c r="FP152" s="13">
        <v>0</v>
      </c>
      <c r="FQ152" s="13">
        <v>0</v>
      </c>
      <c r="FR152" s="13">
        <v>0</v>
      </c>
      <c r="FS152" s="13">
        <v>0</v>
      </c>
      <c r="FT152" s="13">
        <v>0</v>
      </c>
      <c r="FU152" s="13">
        <v>0</v>
      </c>
      <c r="FV152" s="13">
        <v>0</v>
      </c>
    </row>
    <row r="153" spans="1:178" ht="15" customHeight="1" x14ac:dyDescent="0.25">
      <c r="A153" s="8" t="s">
        <v>289</v>
      </c>
      <c r="B153" s="8" t="s">
        <v>712</v>
      </c>
      <c r="C153" s="34" t="s">
        <v>789</v>
      </c>
      <c r="D153" s="34" t="s">
        <v>789</v>
      </c>
      <c r="E153" s="34" t="s">
        <v>799</v>
      </c>
      <c r="F153" s="8" t="s">
        <v>55</v>
      </c>
      <c r="G153" s="8" t="s">
        <v>56</v>
      </c>
      <c r="H153" s="8" t="s">
        <v>47</v>
      </c>
      <c r="I153" s="8" t="s">
        <v>464</v>
      </c>
      <c r="J153" s="8" t="s">
        <v>265</v>
      </c>
      <c r="K153" s="8" t="s">
        <v>410</v>
      </c>
      <c r="L153" s="8">
        <v>13210</v>
      </c>
      <c r="M153" s="8">
        <v>132</v>
      </c>
      <c r="N153" s="1" t="s">
        <v>48</v>
      </c>
      <c r="O153" s="8" t="s">
        <v>40</v>
      </c>
      <c r="P153" s="8" t="s">
        <v>40</v>
      </c>
      <c r="Q153" s="8" t="s">
        <v>40</v>
      </c>
      <c r="R153" s="8" t="s">
        <v>49</v>
      </c>
      <c r="S153" s="8" t="s">
        <v>51</v>
      </c>
      <c r="T153" s="8" t="s">
        <v>52</v>
      </c>
      <c r="U153" s="8" t="s">
        <v>73</v>
      </c>
      <c r="V153" s="8" t="s">
        <v>54</v>
      </c>
      <c r="W153" s="8" t="s">
        <v>195</v>
      </c>
      <c r="X153" s="8" t="s">
        <v>65</v>
      </c>
      <c r="Y153" s="8" t="s">
        <v>65</v>
      </c>
      <c r="Z153" s="8" t="s">
        <v>79</v>
      </c>
      <c r="AA153" s="8" t="s">
        <v>78</v>
      </c>
      <c r="AB153" s="8" t="s">
        <v>78</v>
      </c>
      <c r="AC153" s="8" t="s">
        <v>78</v>
      </c>
      <c r="AD153" s="8"/>
      <c r="AE153" s="8"/>
      <c r="AF153" s="8"/>
      <c r="AG153" s="9">
        <v>0</v>
      </c>
      <c r="AH153" s="9">
        <v>62.47</v>
      </c>
      <c r="AI153" s="10">
        <v>0</v>
      </c>
      <c r="AJ153" s="15">
        <v>0</v>
      </c>
      <c r="AK153" s="9">
        <v>0</v>
      </c>
      <c r="AL153" s="9">
        <v>0</v>
      </c>
      <c r="AM153" s="9">
        <v>0</v>
      </c>
      <c r="AN153" s="9">
        <v>0</v>
      </c>
      <c r="AO153" s="8" t="s">
        <v>78</v>
      </c>
      <c r="AP153" s="11">
        <v>0</v>
      </c>
      <c r="AQ153" s="11">
        <v>0</v>
      </c>
      <c r="AR153" s="11">
        <v>0</v>
      </c>
      <c r="AS153" s="8" t="s">
        <v>78</v>
      </c>
      <c r="AT153" s="11">
        <v>0</v>
      </c>
      <c r="AU153" s="11">
        <v>0</v>
      </c>
      <c r="AV153" s="11">
        <v>0</v>
      </c>
      <c r="AW153" s="11">
        <v>68440</v>
      </c>
      <c r="AX153" s="11">
        <v>0</v>
      </c>
      <c r="AY153" s="11">
        <v>220.9</v>
      </c>
      <c r="AZ153" s="11">
        <v>0</v>
      </c>
      <c r="BA153" s="11">
        <f t="shared" si="287"/>
        <v>220.9</v>
      </c>
      <c r="BB153" s="11">
        <v>0</v>
      </c>
      <c r="BC153" s="11">
        <v>0</v>
      </c>
      <c r="BD153" s="11">
        <f t="shared" si="288"/>
        <v>0</v>
      </c>
      <c r="BE153" s="12">
        <v>0</v>
      </c>
      <c r="BF153" s="12">
        <v>0</v>
      </c>
      <c r="BG153" s="12">
        <v>0</v>
      </c>
      <c r="BH153" s="12">
        <v>0</v>
      </c>
      <c r="BI153" s="12">
        <v>0</v>
      </c>
      <c r="BJ153" s="12">
        <v>0</v>
      </c>
      <c r="BK153" s="12">
        <v>0</v>
      </c>
      <c r="BL153" s="12">
        <v>0</v>
      </c>
      <c r="BM153" s="12">
        <v>0</v>
      </c>
      <c r="BN153" s="12">
        <v>0</v>
      </c>
      <c r="BO153" s="12">
        <v>0</v>
      </c>
      <c r="BP153" s="12">
        <v>1</v>
      </c>
      <c r="BQ153" s="23">
        <f t="shared" si="289"/>
        <v>1</v>
      </c>
      <c r="BR153" s="23">
        <f t="shared" si="290"/>
        <v>0</v>
      </c>
      <c r="BS153" s="24">
        <f t="shared" si="291"/>
        <v>0</v>
      </c>
      <c r="BT153" s="24">
        <f t="shared" si="292"/>
        <v>0</v>
      </c>
      <c r="BU153" s="24">
        <f t="shared" si="293"/>
        <v>0</v>
      </c>
      <c r="BV153" s="24">
        <v>0</v>
      </c>
      <c r="BW153" s="24">
        <v>0</v>
      </c>
      <c r="BX153" s="24">
        <v>0</v>
      </c>
      <c r="BY153" s="29">
        <v>0</v>
      </c>
      <c r="BZ153" s="29">
        <v>0</v>
      </c>
      <c r="CA153" s="30">
        <f t="shared" si="294"/>
        <v>0</v>
      </c>
      <c r="CB153" s="30">
        <f t="shared" si="307"/>
        <v>0</v>
      </c>
      <c r="CC153" s="30">
        <f t="shared" si="296"/>
        <v>0</v>
      </c>
      <c r="CD153" s="29"/>
      <c r="CE153" s="24"/>
      <c r="CF153" s="24"/>
      <c r="CG153" s="24"/>
      <c r="CH153" s="24"/>
      <c r="CI153" s="24"/>
      <c r="CJ153" s="24"/>
      <c r="CK153" s="24"/>
      <c r="CL153" s="24"/>
      <c r="CM153" s="24"/>
      <c r="CN153" s="24">
        <f t="shared" si="297"/>
        <v>0</v>
      </c>
      <c r="CO153" s="24">
        <f t="shared" si="298"/>
        <v>0</v>
      </c>
      <c r="CP153" s="24">
        <f t="shared" si="299"/>
        <v>0</v>
      </c>
      <c r="CQ153" s="11">
        <v>35960</v>
      </c>
      <c r="CR153" s="11">
        <v>0</v>
      </c>
      <c r="CS153" s="11">
        <v>117.71</v>
      </c>
      <c r="CT153" s="11">
        <v>68440</v>
      </c>
      <c r="CU153" s="11">
        <v>0</v>
      </c>
      <c r="CV153" s="11">
        <v>220.9</v>
      </c>
      <c r="CW153" s="24"/>
      <c r="CX153" s="24"/>
      <c r="CY153" s="24"/>
      <c r="CZ153" s="24"/>
      <c r="DA153" s="24"/>
      <c r="DB153" s="24"/>
      <c r="DC153" s="24"/>
      <c r="DD153" s="24"/>
      <c r="DE153" s="24"/>
      <c r="DF153" s="24"/>
      <c r="DG153" s="24"/>
      <c r="DH153" s="24"/>
      <c r="DI153" s="24"/>
      <c r="DJ153" s="24"/>
      <c r="DK153" s="24"/>
      <c r="DL153" s="24"/>
      <c r="DM153" s="24"/>
      <c r="DN153" s="24"/>
      <c r="DO153" s="24"/>
      <c r="DP153" s="24"/>
      <c r="DQ153" s="24"/>
      <c r="DR153" s="24"/>
      <c r="DS153" s="24"/>
      <c r="DT153" s="24"/>
      <c r="DU153" s="24"/>
      <c r="DV153" s="24"/>
      <c r="DW153" s="24"/>
      <c r="DX153" s="24"/>
      <c r="DY153" s="24"/>
      <c r="DZ153" s="24"/>
      <c r="EA153" s="24">
        <v>0</v>
      </c>
      <c r="EB153" s="24">
        <v>0</v>
      </c>
      <c r="EC153" s="24"/>
      <c r="ED153" s="24"/>
      <c r="EE153" s="24"/>
      <c r="EF153" s="24">
        <f t="shared" si="300"/>
        <v>0</v>
      </c>
      <c r="EG153" s="24">
        <f t="shared" si="301"/>
        <v>66.27</v>
      </c>
      <c r="EH153" s="24">
        <f t="shared" si="302"/>
        <v>0</v>
      </c>
      <c r="EI153" s="24">
        <f t="shared" si="303"/>
        <v>0</v>
      </c>
      <c r="EJ153" s="24">
        <f t="shared" si="304"/>
        <v>0</v>
      </c>
      <c r="EK153" s="12">
        <v>0</v>
      </c>
      <c r="EL153" s="12">
        <v>0</v>
      </c>
      <c r="EM153" s="12">
        <v>0</v>
      </c>
      <c r="EN153" s="12">
        <v>0</v>
      </c>
      <c r="EO153" s="12">
        <v>0</v>
      </c>
      <c r="EP153" s="12">
        <v>0</v>
      </c>
      <c r="EQ153" s="12">
        <v>0</v>
      </c>
      <c r="ER153" s="12">
        <v>0</v>
      </c>
      <c r="ES153" s="12">
        <v>0</v>
      </c>
      <c r="ET153" s="12">
        <v>0</v>
      </c>
      <c r="EU153" s="12">
        <v>0</v>
      </c>
      <c r="EV153" s="12">
        <v>1</v>
      </c>
      <c r="EW153" s="12">
        <f t="shared" si="305"/>
        <v>0</v>
      </c>
      <c r="EX153" s="12">
        <f t="shared" si="306"/>
        <v>1</v>
      </c>
      <c r="EY153" s="11">
        <v>0</v>
      </c>
      <c r="EZ153" s="11">
        <v>0</v>
      </c>
      <c r="FA153" s="11">
        <v>0</v>
      </c>
      <c r="FB153" s="11">
        <v>0</v>
      </c>
      <c r="FC153" s="11">
        <v>0</v>
      </c>
      <c r="FD153" s="11">
        <v>0</v>
      </c>
      <c r="FE153" s="11">
        <v>0</v>
      </c>
      <c r="FF153" s="11">
        <v>0</v>
      </c>
      <c r="FG153" s="11">
        <v>0</v>
      </c>
      <c r="FH153" s="11">
        <v>0</v>
      </c>
      <c r="FI153" s="11">
        <v>0</v>
      </c>
      <c r="FJ153" s="11">
        <v>0</v>
      </c>
      <c r="FK153" s="13">
        <v>0</v>
      </c>
      <c r="FL153" s="13">
        <v>0</v>
      </c>
      <c r="FM153" s="13">
        <v>0</v>
      </c>
      <c r="FN153" s="13">
        <v>0</v>
      </c>
      <c r="FO153" s="13">
        <v>0</v>
      </c>
      <c r="FP153" s="13">
        <v>0</v>
      </c>
      <c r="FQ153" s="13">
        <v>0</v>
      </c>
      <c r="FR153" s="13">
        <v>0</v>
      </c>
      <c r="FS153" s="13">
        <v>0</v>
      </c>
      <c r="FT153" s="13">
        <v>0</v>
      </c>
      <c r="FU153" s="13">
        <v>0</v>
      </c>
      <c r="FV153" s="13">
        <v>0</v>
      </c>
    </row>
    <row r="154" spans="1:178" ht="15" customHeight="1" x14ac:dyDescent="0.25">
      <c r="A154" s="8" t="s">
        <v>284</v>
      </c>
      <c r="B154" s="8" t="s">
        <v>713</v>
      </c>
      <c r="C154" s="34" t="s">
        <v>789</v>
      </c>
      <c r="D154" s="34" t="s">
        <v>789</v>
      </c>
      <c r="E154" s="34" t="s">
        <v>799</v>
      </c>
      <c r="F154" s="8" t="s">
        <v>55</v>
      </c>
      <c r="G154" s="8" t="s">
        <v>56</v>
      </c>
      <c r="H154" s="8" t="s">
        <v>47</v>
      </c>
      <c r="I154" s="8" t="s">
        <v>464</v>
      </c>
      <c r="J154" s="8" t="s">
        <v>265</v>
      </c>
      <c r="K154" s="8" t="s">
        <v>410</v>
      </c>
      <c r="L154" s="8">
        <v>13210</v>
      </c>
      <c r="M154" s="8">
        <v>132</v>
      </c>
      <c r="N154" s="1" t="s">
        <v>48</v>
      </c>
      <c r="O154" s="8" t="s">
        <v>40</v>
      </c>
      <c r="P154" s="8" t="s">
        <v>40</v>
      </c>
      <c r="Q154" s="8" t="s">
        <v>40</v>
      </c>
      <c r="R154" s="8" t="s">
        <v>49</v>
      </c>
      <c r="S154" s="8" t="s">
        <v>51</v>
      </c>
      <c r="T154" s="8" t="s">
        <v>52</v>
      </c>
      <c r="U154" s="8" t="s">
        <v>73</v>
      </c>
      <c r="V154" s="8" t="s">
        <v>54</v>
      </c>
      <c r="W154" s="8" t="s">
        <v>195</v>
      </c>
      <c r="X154" s="8" t="s">
        <v>65</v>
      </c>
      <c r="Y154" s="8" t="s">
        <v>65</v>
      </c>
      <c r="Z154" s="8" t="s">
        <v>79</v>
      </c>
      <c r="AA154" s="8" t="s">
        <v>78</v>
      </c>
      <c r="AB154" s="8" t="s">
        <v>78</v>
      </c>
      <c r="AC154" s="8" t="s">
        <v>78</v>
      </c>
      <c r="AD154" s="8"/>
      <c r="AE154" s="8"/>
      <c r="AF154" s="8"/>
      <c r="AG154" s="9">
        <v>0</v>
      </c>
      <c r="AH154" s="9">
        <v>275799.8</v>
      </c>
      <c r="AI154" s="10">
        <v>0</v>
      </c>
      <c r="AJ154" s="15">
        <v>0</v>
      </c>
      <c r="AK154" s="9">
        <v>0</v>
      </c>
      <c r="AL154" s="9">
        <v>0</v>
      </c>
      <c r="AM154" s="9">
        <v>0</v>
      </c>
      <c r="AN154" s="9">
        <v>0</v>
      </c>
      <c r="AO154" s="8" t="s">
        <v>78</v>
      </c>
      <c r="AP154" s="11">
        <v>0</v>
      </c>
      <c r="AQ154" s="11">
        <v>0</v>
      </c>
      <c r="AR154" s="11">
        <v>0</v>
      </c>
      <c r="AS154" s="8" t="s">
        <v>78</v>
      </c>
      <c r="AT154" s="11">
        <v>0</v>
      </c>
      <c r="AU154" s="11">
        <v>0</v>
      </c>
      <c r="AV154" s="11">
        <v>0</v>
      </c>
      <c r="AW154" s="11">
        <v>188210</v>
      </c>
      <c r="AX154" s="11">
        <v>0</v>
      </c>
      <c r="AY154" s="11">
        <v>666.51</v>
      </c>
      <c r="AZ154" s="11">
        <v>0</v>
      </c>
      <c r="BA154" s="11">
        <f t="shared" si="287"/>
        <v>666.51</v>
      </c>
      <c r="BB154" s="11">
        <v>0</v>
      </c>
      <c r="BC154" s="11">
        <v>0</v>
      </c>
      <c r="BD154" s="11">
        <f t="shared" si="288"/>
        <v>0</v>
      </c>
      <c r="BE154" s="12">
        <v>0</v>
      </c>
      <c r="BF154" s="12">
        <v>0</v>
      </c>
      <c r="BG154" s="12">
        <v>0</v>
      </c>
      <c r="BH154" s="12">
        <v>0</v>
      </c>
      <c r="BI154" s="12">
        <v>0</v>
      </c>
      <c r="BJ154" s="12">
        <v>0</v>
      </c>
      <c r="BK154" s="12">
        <v>0</v>
      </c>
      <c r="BL154" s="12">
        <v>0</v>
      </c>
      <c r="BM154" s="12">
        <v>0</v>
      </c>
      <c r="BN154" s="12">
        <v>0</v>
      </c>
      <c r="BO154" s="12">
        <v>0</v>
      </c>
      <c r="BP154" s="12">
        <v>1</v>
      </c>
      <c r="BQ154" s="23">
        <f t="shared" si="289"/>
        <v>1</v>
      </c>
      <c r="BR154" s="23">
        <f t="shared" si="290"/>
        <v>0</v>
      </c>
      <c r="BS154" s="24">
        <f t="shared" si="291"/>
        <v>0</v>
      </c>
      <c r="BT154" s="24">
        <f t="shared" si="292"/>
        <v>0</v>
      </c>
      <c r="BU154" s="24">
        <f t="shared" si="293"/>
        <v>0</v>
      </c>
      <c r="BV154" s="24">
        <v>0</v>
      </c>
      <c r="BW154" s="24">
        <v>0</v>
      </c>
      <c r="BX154" s="24">
        <v>0</v>
      </c>
      <c r="BY154" s="29">
        <v>0</v>
      </c>
      <c r="BZ154" s="29">
        <v>0</v>
      </c>
      <c r="CA154" s="30">
        <f t="shared" si="294"/>
        <v>0</v>
      </c>
      <c r="CB154" s="30">
        <f t="shared" si="307"/>
        <v>0</v>
      </c>
      <c r="CC154" s="30">
        <f t="shared" si="296"/>
        <v>0</v>
      </c>
      <c r="CD154" s="29"/>
      <c r="CE154" s="24"/>
      <c r="CF154" s="24"/>
      <c r="CG154" s="24"/>
      <c r="CH154" s="24"/>
      <c r="CI154" s="24"/>
      <c r="CJ154" s="24"/>
      <c r="CK154" s="24"/>
      <c r="CL154" s="24"/>
      <c r="CM154" s="24"/>
      <c r="CN154" s="24">
        <f t="shared" si="297"/>
        <v>0</v>
      </c>
      <c r="CO154" s="24">
        <f t="shared" si="298"/>
        <v>0</v>
      </c>
      <c r="CP154" s="24">
        <f t="shared" si="299"/>
        <v>0</v>
      </c>
      <c r="CQ154" s="11">
        <v>98890</v>
      </c>
      <c r="CR154" s="11">
        <v>0</v>
      </c>
      <c r="CS154" s="11">
        <v>382.73</v>
      </c>
      <c r="CT154" s="11">
        <v>188210</v>
      </c>
      <c r="CU154" s="11">
        <v>0</v>
      </c>
      <c r="CV154" s="11">
        <v>666.51</v>
      </c>
      <c r="CW154" s="24"/>
      <c r="CX154" s="24"/>
      <c r="CY154" s="24"/>
      <c r="CZ154" s="24"/>
      <c r="DA154" s="24"/>
      <c r="DB154" s="24"/>
      <c r="DC154" s="24"/>
      <c r="DD154" s="24"/>
      <c r="DE154" s="24"/>
      <c r="DF154" s="24"/>
      <c r="DG154" s="24"/>
      <c r="DH154" s="24"/>
      <c r="DI154" s="24"/>
      <c r="DJ154" s="24"/>
      <c r="DK154" s="24"/>
      <c r="DL154" s="24"/>
      <c r="DM154" s="24"/>
      <c r="DN154" s="24"/>
      <c r="DO154" s="24"/>
      <c r="DP154" s="24"/>
      <c r="DQ154" s="24"/>
      <c r="DR154" s="24"/>
      <c r="DS154" s="24"/>
      <c r="DT154" s="24"/>
      <c r="DU154" s="24"/>
      <c r="DV154" s="24"/>
      <c r="DW154" s="24"/>
      <c r="DX154" s="24"/>
      <c r="DY154" s="24"/>
      <c r="DZ154" s="24"/>
      <c r="EA154" s="24">
        <v>0</v>
      </c>
      <c r="EB154" s="24">
        <v>0</v>
      </c>
      <c r="EC154" s="24"/>
      <c r="ED154" s="24"/>
      <c r="EE154" s="24"/>
      <c r="EF154" s="24">
        <f t="shared" si="300"/>
        <v>0</v>
      </c>
      <c r="EG154" s="24">
        <f t="shared" si="301"/>
        <v>199.953</v>
      </c>
      <c r="EH154" s="24">
        <f t="shared" si="302"/>
        <v>0</v>
      </c>
      <c r="EI154" s="24">
        <f t="shared" si="303"/>
        <v>0</v>
      </c>
      <c r="EJ154" s="24">
        <f t="shared" si="304"/>
        <v>0</v>
      </c>
      <c r="EK154" s="12">
        <v>0</v>
      </c>
      <c r="EL154" s="12">
        <v>0</v>
      </c>
      <c r="EM154" s="12">
        <v>0</v>
      </c>
      <c r="EN154" s="12">
        <v>0</v>
      </c>
      <c r="EO154" s="12">
        <v>0</v>
      </c>
      <c r="EP154" s="12">
        <v>0</v>
      </c>
      <c r="EQ154" s="12">
        <v>0</v>
      </c>
      <c r="ER154" s="12">
        <v>0</v>
      </c>
      <c r="ES154" s="12">
        <v>0</v>
      </c>
      <c r="ET154" s="12">
        <v>0</v>
      </c>
      <c r="EU154" s="12">
        <v>0</v>
      </c>
      <c r="EV154" s="12">
        <v>1</v>
      </c>
      <c r="EW154" s="12">
        <f t="shared" si="305"/>
        <v>0</v>
      </c>
      <c r="EX154" s="12">
        <f t="shared" si="306"/>
        <v>1</v>
      </c>
      <c r="EY154" s="11">
        <v>0</v>
      </c>
      <c r="EZ154" s="11">
        <v>0</v>
      </c>
      <c r="FA154" s="11">
        <v>0</v>
      </c>
      <c r="FB154" s="11">
        <v>0</v>
      </c>
      <c r="FC154" s="11">
        <v>0</v>
      </c>
      <c r="FD154" s="11">
        <v>0</v>
      </c>
      <c r="FE154" s="11">
        <v>0</v>
      </c>
      <c r="FF154" s="11">
        <v>0</v>
      </c>
      <c r="FG154" s="11">
        <v>0</v>
      </c>
      <c r="FH154" s="11">
        <v>0</v>
      </c>
      <c r="FI154" s="11">
        <v>0</v>
      </c>
      <c r="FJ154" s="11">
        <v>0</v>
      </c>
      <c r="FK154" s="13">
        <v>0</v>
      </c>
      <c r="FL154" s="13">
        <v>0</v>
      </c>
      <c r="FM154" s="13">
        <v>0</v>
      </c>
      <c r="FN154" s="13">
        <v>0</v>
      </c>
      <c r="FO154" s="13">
        <v>0</v>
      </c>
      <c r="FP154" s="13">
        <v>0</v>
      </c>
      <c r="FQ154" s="13">
        <v>0</v>
      </c>
      <c r="FR154" s="13">
        <v>0</v>
      </c>
      <c r="FS154" s="13">
        <v>0</v>
      </c>
      <c r="FT154" s="13">
        <v>0</v>
      </c>
      <c r="FU154" s="13">
        <v>0</v>
      </c>
      <c r="FV154" s="13">
        <v>0</v>
      </c>
    </row>
    <row r="155" spans="1:178" ht="15" customHeight="1" x14ac:dyDescent="0.25">
      <c r="A155" s="8" t="s">
        <v>238</v>
      </c>
      <c r="B155" s="8" t="s">
        <v>714</v>
      </c>
      <c r="C155" s="34" t="s">
        <v>789</v>
      </c>
      <c r="D155" s="34" t="s">
        <v>789</v>
      </c>
      <c r="E155" s="34" t="s">
        <v>792</v>
      </c>
      <c r="F155" s="8" t="s">
        <v>55</v>
      </c>
      <c r="G155" s="8" t="s">
        <v>56</v>
      </c>
      <c r="H155" s="8" t="s">
        <v>47</v>
      </c>
      <c r="I155" s="8" t="s">
        <v>464</v>
      </c>
      <c r="J155" s="8" t="s">
        <v>266</v>
      </c>
      <c r="K155" s="8" t="s">
        <v>104</v>
      </c>
      <c r="L155" s="8">
        <v>13210</v>
      </c>
      <c r="M155" s="8">
        <v>132</v>
      </c>
      <c r="N155" s="1" t="s">
        <v>48</v>
      </c>
      <c r="O155" s="8" t="s">
        <v>40</v>
      </c>
      <c r="P155" s="8" t="s">
        <v>40</v>
      </c>
      <c r="Q155" s="8" t="s">
        <v>40</v>
      </c>
      <c r="R155" s="8" t="s">
        <v>49</v>
      </c>
      <c r="S155" s="8" t="s">
        <v>51</v>
      </c>
      <c r="T155" s="8" t="s">
        <v>52</v>
      </c>
      <c r="U155" s="8" t="s">
        <v>73</v>
      </c>
      <c r="V155" s="8" t="s">
        <v>54</v>
      </c>
      <c r="W155" s="8" t="s">
        <v>114</v>
      </c>
      <c r="X155" s="8" t="s">
        <v>65</v>
      </c>
      <c r="Y155" s="8" t="s">
        <v>65</v>
      </c>
      <c r="Z155" s="8" t="s">
        <v>79</v>
      </c>
      <c r="AA155" s="8" t="s">
        <v>78</v>
      </c>
      <c r="AB155" s="8" t="s">
        <v>78</v>
      </c>
      <c r="AC155" s="8" t="s">
        <v>78</v>
      </c>
      <c r="AD155" s="8"/>
      <c r="AE155" s="8"/>
      <c r="AF155" s="8"/>
      <c r="AG155" s="9">
        <v>872.75</v>
      </c>
      <c r="AH155" s="9">
        <v>0.33</v>
      </c>
      <c r="AI155" s="10">
        <v>0</v>
      </c>
      <c r="AJ155" s="15">
        <v>0</v>
      </c>
      <c r="AK155" s="9">
        <v>0</v>
      </c>
      <c r="AL155" s="9">
        <v>0</v>
      </c>
      <c r="AM155" s="9">
        <v>0</v>
      </c>
      <c r="AN155" s="9">
        <v>0</v>
      </c>
      <c r="AO155" s="8" t="s">
        <v>78</v>
      </c>
      <c r="AP155" s="11">
        <v>0</v>
      </c>
      <c r="AQ155" s="11">
        <v>0</v>
      </c>
      <c r="AR155" s="11">
        <v>0</v>
      </c>
      <c r="AS155" s="8" t="s">
        <v>78</v>
      </c>
      <c r="AT155" s="11">
        <v>0</v>
      </c>
      <c r="AU155" s="11">
        <v>0</v>
      </c>
      <c r="AV155" s="11">
        <v>0</v>
      </c>
      <c r="AW155" s="11">
        <v>0</v>
      </c>
      <c r="AX155" s="11">
        <v>0</v>
      </c>
      <c r="AY155" s="11">
        <v>0</v>
      </c>
      <c r="AZ155" s="11">
        <v>0</v>
      </c>
      <c r="BA155" s="11">
        <f t="shared" si="287"/>
        <v>0</v>
      </c>
      <c r="BB155" s="11">
        <v>0</v>
      </c>
      <c r="BC155" s="11">
        <v>0</v>
      </c>
      <c r="BD155" s="11">
        <f t="shared" si="288"/>
        <v>0</v>
      </c>
      <c r="BE155" s="12">
        <v>0</v>
      </c>
      <c r="BF155" s="12">
        <v>0</v>
      </c>
      <c r="BG155" s="12">
        <v>0</v>
      </c>
      <c r="BH155" s="12">
        <v>0</v>
      </c>
      <c r="BI155" s="12">
        <v>0</v>
      </c>
      <c r="BJ155" s="12">
        <v>0</v>
      </c>
      <c r="BK155" s="12">
        <v>0</v>
      </c>
      <c r="BL155" s="12">
        <v>0</v>
      </c>
      <c r="BM155" s="12">
        <v>0</v>
      </c>
      <c r="BN155" s="12">
        <v>0</v>
      </c>
      <c r="BO155" s="12">
        <v>0</v>
      </c>
      <c r="BP155" s="12">
        <v>1</v>
      </c>
      <c r="BQ155" s="23">
        <f t="shared" si="289"/>
        <v>1</v>
      </c>
      <c r="BR155" s="23">
        <f t="shared" si="290"/>
        <v>0</v>
      </c>
      <c r="BS155" s="24">
        <f t="shared" si="291"/>
        <v>0</v>
      </c>
      <c r="BT155" s="24">
        <f t="shared" si="292"/>
        <v>0</v>
      </c>
      <c r="BU155" s="24">
        <f t="shared" si="293"/>
        <v>0</v>
      </c>
      <c r="BV155" s="24">
        <v>0</v>
      </c>
      <c r="BW155" s="24">
        <v>0</v>
      </c>
      <c r="BX155" s="24">
        <v>0</v>
      </c>
      <c r="BY155" s="29">
        <v>0</v>
      </c>
      <c r="BZ155" s="29">
        <v>0</v>
      </c>
      <c r="CA155" s="30">
        <f t="shared" si="294"/>
        <v>0</v>
      </c>
      <c r="CB155" s="30">
        <f t="shared" si="307"/>
        <v>0</v>
      </c>
      <c r="CC155" s="30">
        <f t="shared" si="296"/>
        <v>0</v>
      </c>
      <c r="CD155" s="29"/>
      <c r="CE155" s="24"/>
      <c r="CF155" s="24"/>
      <c r="CG155" s="24"/>
      <c r="CH155" s="24"/>
      <c r="CI155" s="24"/>
      <c r="CJ155" s="24"/>
      <c r="CK155" s="24"/>
      <c r="CL155" s="24"/>
      <c r="CM155" s="24"/>
      <c r="CN155" s="24">
        <f t="shared" si="297"/>
        <v>0</v>
      </c>
      <c r="CO155" s="24">
        <f t="shared" si="298"/>
        <v>0</v>
      </c>
      <c r="CP155" s="24">
        <f t="shared" si="299"/>
        <v>0</v>
      </c>
      <c r="CQ155" s="11">
        <v>0</v>
      </c>
      <c r="CR155" s="11">
        <v>0</v>
      </c>
      <c r="CS155" s="11">
        <v>0</v>
      </c>
      <c r="CT155" s="11">
        <v>0</v>
      </c>
      <c r="CU155" s="11">
        <v>0</v>
      </c>
      <c r="CV155" s="11">
        <v>0</v>
      </c>
      <c r="CW155" s="24"/>
      <c r="CX155" s="24"/>
      <c r="CY155" s="24"/>
      <c r="CZ155" s="24"/>
      <c r="DA155" s="24"/>
      <c r="DB155" s="24"/>
      <c r="DC155" s="24"/>
      <c r="DD155" s="24"/>
      <c r="DE155" s="24"/>
      <c r="DF155" s="24"/>
      <c r="DG155" s="24"/>
      <c r="DH155" s="24"/>
      <c r="DI155" s="24"/>
      <c r="DJ155" s="24"/>
      <c r="DK155" s="24"/>
      <c r="DL155" s="24"/>
      <c r="DM155" s="24"/>
      <c r="DN155" s="24"/>
      <c r="DO155" s="24"/>
      <c r="DP155" s="24"/>
      <c r="DQ155" s="24"/>
      <c r="DR155" s="24"/>
      <c r="DS155" s="24"/>
      <c r="DT155" s="24"/>
      <c r="DU155" s="24"/>
      <c r="DV155" s="24"/>
      <c r="DW155" s="24"/>
      <c r="DX155" s="24"/>
      <c r="DY155" s="24"/>
      <c r="DZ155" s="24"/>
      <c r="EA155" s="24">
        <v>0</v>
      </c>
      <c r="EB155" s="24">
        <v>0</v>
      </c>
      <c r="EC155" s="24"/>
      <c r="ED155" s="24"/>
      <c r="EE155" s="24"/>
      <c r="EF155" s="24">
        <f t="shared" si="300"/>
        <v>0</v>
      </c>
      <c r="EG155" s="24">
        <f t="shared" si="301"/>
        <v>0</v>
      </c>
      <c r="EH155" s="24">
        <f t="shared" si="302"/>
        <v>0</v>
      </c>
      <c r="EI155" s="24">
        <f t="shared" si="303"/>
        <v>0</v>
      </c>
      <c r="EJ155" s="24">
        <f t="shared" si="304"/>
        <v>0</v>
      </c>
      <c r="EK155" s="12">
        <v>0</v>
      </c>
      <c r="EL155" s="12">
        <v>0</v>
      </c>
      <c r="EM155" s="12">
        <v>0</v>
      </c>
      <c r="EN155" s="12">
        <v>0</v>
      </c>
      <c r="EO155" s="12">
        <v>0</v>
      </c>
      <c r="EP155" s="12">
        <v>0</v>
      </c>
      <c r="EQ155" s="12">
        <v>0</v>
      </c>
      <c r="ER155" s="12">
        <v>0</v>
      </c>
      <c r="ES155" s="12">
        <v>0</v>
      </c>
      <c r="ET155" s="12">
        <v>0</v>
      </c>
      <c r="EU155" s="12">
        <v>0</v>
      </c>
      <c r="EV155" s="12">
        <v>1</v>
      </c>
      <c r="EW155" s="12">
        <f t="shared" si="305"/>
        <v>0</v>
      </c>
      <c r="EX155" s="12">
        <f t="shared" si="306"/>
        <v>1</v>
      </c>
      <c r="EY155" s="11">
        <v>0</v>
      </c>
      <c r="EZ155" s="11">
        <v>0</v>
      </c>
      <c r="FA155" s="11">
        <v>0</v>
      </c>
      <c r="FB155" s="11">
        <v>0</v>
      </c>
      <c r="FC155" s="11">
        <v>0</v>
      </c>
      <c r="FD155" s="11">
        <v>0</v>
      </c>
      <c r="FE155" s="11">
        <v>0</v>
      </c>
      <c r="FF155" s="11">
        <v>0</v>
      </c>
      <c r="FG155" s="11">
        <v>0</v>
      </c>
      <c r="FH155" s="11">
        <v>0</v>
      </c>
      <c r="FI155" s="11">
        <v>0</v>
      </c>
      <c r="FJ155" s="11">
        <v>0</v>
      </c>
      <c r="FK155" s="13">
        <v>0</v>
      </c>
      <c r="FL155" s="13">
        <v>0</v>
      </c>
      <c r="FM155" s="13">
        <v>0</v>
      </c>
      <c r="FN155" s="13">
        <v>0</v>
      </c>
      <c r="FO155" s="13">
        <v>0</v>
      </c>
      <c r="FP155" s="13">
        <v>0</v>
      </c>
      <c r="FQ155" s="13">
        <v>0</v>
      </c>
      <c r="FR155" s="13">
        <v>0</v>
      </c>
      <c r="FS155" s="13">
        <v>0</v>
      </c>
      <c r="FT155" s="13">
        <v>0</v>
      </c>
      <c r="FU155" s="13">
        <v>0</v>
      </c>
      <c r="FV155" s="13">
        <v>0</v>
      </c>
    </row>
    <row r="156" spans="1:178" ht="15" customHeight="1" x14ac:dyDescent="0.25">
      <c r="A156" s="8" t="s">
        <v>292</v>
      </c>
      <c r="B156" s="8" t="s">
        <v>714</v>
      </c>
      <c r="C156" s="34" t="s">
        <v>789</v>
      </c>
      <c r="D156" s="34" t="s">
        <v>789</v>
      </c>
      <c r="E156" s="34" t="s">
        <v>792</v>
      </c>
      <c r="F156" s="8" t="s">
        <v>55</v>
      </c>
      <c r="G156" s="8" t="s">
        <v>56</v>
      </c>
      <c r="H156" s="8" t="s">
        <v>47</v>
      </c>
      <c r="I156" s="8" t="s">
        <v>464</v>
      </c>
      <c r="J156" s="8" t="s">
        <v>266</v>
      </c>
      <c r="K156" s="8" t="s">
        <v>104</v>
      </c>
      <c r="L156" s="8">
        <v>13210</v>
      </c>
      <c r="M156" s="8">
        <v>132</v>
      </c>
      <c r="N156" s="1" t="s">
        <v>48</v>
      </c>
      <c r="O156" s="8" t="s">
        <v>40</v>
      </c>
      <c r="P156" s="8" t="s">
        <v>40</v>
      </c>
      <c r="Q156" s="8" t="s">
        <v>40</v>
      </c>
      <c r="R156" s="8" t="s">
        <v>49</v>
      </c>
      <c r="S156" s="8" t="s">
        <v>51</v>
      </c>
      <c r="T156" s="8" t="s">
        <v>52</v>
      </c>
      <c r="U156" s="8" t="s">
        <v>73</v>
      </c>
      <c r="V156" s="8" t="s">
        <v>54</v>
      </c>
      <c r="W156" s="8" t="s">
        <v>114</v>
      </c>
      <c r="X156" s="8" t="s">
        <v>65</v>
      </c>
      <c r="Y156" s="8" t="s">
        <v>65</v>
      </c>
      <c r="Z156" s="8" t="s">
        <v>79</v>
      </c>
      <c r="AA156" s="8" t="s">
        <v>78</v>
      </c>
      <c r="AB156" s="8" t="s">
        <v>78</v>
      </c>
      <c r="AC156" s="8" t="s">
        <v>78</v>
      </c>
      <c r="AD156" s="8"/>
      <c r="AE156" s="8"/>
      <c r="AF156" s="8"/>
      <c r="AG156" s="9">
        <v>0</v>
      </c>
      <c r="AH156" s="9">
        <v>28013.85</v>
      </c>
      <c r="AI156" s="10">
        <v>0</v>
      </c>
      <c r="AJ156" s="15">
        <v>0</v>
      </c>
      <c r="AK156" s="9">
        <v>0</v>
      </c>
      <c r="AL156" s="9">
        <v>0</v>
      </c>
      <c r="AM156" s="9">
        <v>0</v>
      </c>
      <c r="AN156" s="9">
        <v>0</v>
      </c>
      <c r="AO156" s="8" t="s">
        <v>78</v>
      </c>
      <c r="AP156" s="11">
        <v>0</v>
      </c>
      <c r="AQ156" s="11">
        <v>0</v>
      </c>
      <c r="AR156" s="11">
        <v>0</v>
      </c>
      <c r="AS156" s="8" t="s">
        <v>78</v>
      </c>
      <c r="AT156" s="11">
        <v>0</v>
      </c>
      <c r="AU156" s="11">
        <v>0</v>
      </c>
      <c r="AV156" s="11">
        <v>0</v>
      </c>
      <c r="AW156" s="11">
        <v>0</v>
      </c>
      <c r="AX156" s="11">
        <v>0</v>
      </c>
      <c r="AY156" s="11">
        <v>0</v>
      </c>
      <c r="AZ156" s="11">
        <v>0</v>
      </c>
      <c r="BA156" s="11">
        <f t="shared" si="287"/>
        <v>0</v>
      </c>
      <c r="BB156" s="11">
        <v>0</v>
      </c>
      <c r="BC156" s="11">
        <v>0</v>
      </c>
      <c r="BD156" s="11">
        <f t="shared" si="288"/>
        <v>0</v>
      </c>
      <c r="BE156" s="12">
        <v>0</v>
      </c>
      <c r="BF156" s="12">
        <v>0</v>
      </c>
      <c r="BG156" s="12">
        <v>0</v>
      </c>
      <c r="BH156" s="12">
        <v>0</v>
      </c>
      <c r="BI156" s="12">
        <v>0</v>
      </c>
      <c r="BJ156" s="12">
        <v>0</v>
      </c>
      <c r="BK156" s="12">
        <v>0</v>
      </c>
      <c r="BL156" s="12">
        <v>0</v>
      </c>
      <c r="BM156" s="12">
        <v>0</v>
      </c>
      <c r="BN156" s="12">
        <v>0</v>
      </c>
      <c r="BO156" s="12">
        <v>0</v>
      </c>
      <c r="BP156" s="12">
        <v>1</v>
      </c>
      <c r="BQ156" s="23">
        <f t="shared" si="289"/>
        <v>1</v>
      </c>
      <c r="BR156" s="23">
        <f t="shared" si="290"/>
        <v>0</v>
      </c>
      <c r="BS156" s="24">
        <f t="shared" si="291"/>
        <v>0</v>
      </c>
      <c r="BT156" s="24">
        <f t="shared" si="292"/>
        <v>0</v>
      </c>
      <c r="BU156" s="24">
        <f t="shared" si="293"/>
        <v>0</v>
      </c>
      <c r="BV156" s="24">
        <v>0</v>
      </c>
      <c r="BW156" s="24">
        <v>0</v>
      </c>
      <c r="BX156" s="24">
        <v>0</v>
      </c>
      <c r="BY156" s="29">
        <v>0</v>
      </c>
      <c r="BZ156" s="29">
        <v>0</v>
      </c>
      <c r="CA156" s="30">
        <f t="shared" si="294"/>
        <v>0</v>
      </c>
      <c r="CB156" s="30">
        <f t="shared" si="307"/>
        <v>0</v>
      </c>
      <c r="CC156" s="30">
        <f t="shared" si="296"/>
        <v>0</v>
      </c>
      <c r="CD156" s="29"/>
      <c r="CE156" s="24"/>
      <c r="CF156" s="24"/>
      <c r="CG156" s="24"/>
      <c r="CH156" s="24"/>
      <c r="CI156" s="24"/>
      <c r="CJ156" s="24"/>
      <c r="CK156" s="24"/>
      <c r="CL156" s="24"/>
      <c r="CM156" s="24"/>
      <c r="CN156" s="24">
        <f t="shared" si="297"/>
        <v>0</v>
      </c>
      <c r="CO156" s="24">
        <f t="shared" si="298"/>
        <v>0</v>
      </c>
      <c r="CP156" s="24">
        <f t="shared" si="299"/>
        <v>0</v>
      </c>
      <c r="CQ156" s="11">
        <v>0</v>
      </c>
      <c r="CR156" s="11">
        <v>0</v>
      </c>
      <c r="CS156" s="11">
        <v>0</v>
      </c>
      <c r="CT156" s="11">
        <v>0</v>
      </c>
      <c r="CU156" s="11">
        <v>0</v>
      </c>
      <c r="CV156" s="11">
        <v>0</v>
      </c>
      <c r="CW156" s="24"/>
      <c r="CX156" s="24"/>
      <c r="CY156" s="24"/>
      <c r="CZ156" s="24"/>
      <c r="DA156" s="24"/>
      <c r="DB156" s="24"/>
      <c r="DC156" s="24"/>
      <c r="DD156" s="24"/>
      <c r="DE156" s="24"/>
      <c r="DF156" s="24"/>
      <c r="DG156" s="24"/>
      <c r="DH156" s="24"/>
      <c r="DI156" s="24"/>
      <c r="DJ156" s="24"/>
      <c r="DK156" s="24"/>
      <c r="DL156" s="24"/>
      <c r="DM156" s="24"/>
      <c r="DN156" s="24"/>
      <c r="DO156" s="24"/>
      <c r="DP156" s="24"/>
      <c r="DQ156" s="24"/>
      <c r="DR156" s="24"/>
      <c r="DS156" s="24"/>
      <c r="DT156" s="24"/>
      <c r="DU156" s="24"/>
      <c r="DV156" s="24"/>
      <c r="DW156" s="24"/>
      <c r="DX156" s="24"/>
      <c r="DY156" s="24"/>
      <c r="DZ156" s="24"/>
      <c r="EA156" s="24">
        <v>0</v>
      </c>
      <c r="EB156" s="24">
        <v>0</v>
      </c>
      <c r="EC156" s="24"/>
      <c r="ED156" s="24"/>
      <c r="EE156" s="24"/>
      <c r="EF156" s="24">
        <f t="shared" si="300"/>
        <v>0</v>
      </c>
      <c r="EG156" s="24">
        <f t="shared" si="301"/>
        <v>0</v>
      </c>
      <c r="EH156" s="24">
        <f t="shared" si="302"/>
        <v>0</v>
      </c>
      <c r="EI156" s="24">
        <f t="shared" si="303"/>
        <v>0</v>
      </c>
      <c r="EJ156" s="24">
        <f t="shared" si="304"/>
        <v>0</v>
      </c>
      <c r="EK156" s="12">
        <v>0</v>
      </c>
      <c r="EL156" s="12">
        <v>0</v>
      </c>
      <c r="EM156" s="12">
        <v>0</v>
      </c>
      <c r="EN156" s="12">
        <v>0</v>
      </c>
      <c r="EO156" s="12">
        <v>0</v>
      </c>
      <c r="EP156" s="12">
        <v>0</v>
      </c>
      <c r="EQ156" s="12">
        <v>0</v>
      </c>
      <c r="ER156" s="12">
        <v>0</v>
      </c>
      <c r="ES156" s="12">
        <v>0</v>
      </c>
      <c r="ET156" s="12">
        <v>0</v>
      </c>
      <c r="EU156" s="12">
        <v>0</v>
      </c>
      <c r="EV156" s="12">
        <v>1</v>
      </c>
      <c r="EW156" s="12">
        <f t="shared" si="305"/>
        <v>0</v>
      </c>
      <c r="EX156" s="12">
        <f t="shared" si="306"/>
        <v>1</v>
      </c>
      <c r="EY156" s="11">
        <v>0</v>
      </c>
      <c r="EZ156" s="11">
        <v>0</v>
      </c>
      <c r="FA156" s="11">
        <v>0</v>
      </c>
      <c r="FB156" s="11">
        <v>0</v>
      </c>
      <c r="FC156" s="11">
        <v>0</v>
      </c>
      <c r="FD156" s="11">
        <v>0</v>
      </c>
      <c r="FE156" s="11">
        <v>0</v>
      </c>
      <c r="FF156" s="11">
        <v>0</v>
      </c>
      <c r="FG156" s="11">
        <v>0</v>
      </c>
      <c r="FH156" s="11">
        <v>0</v>
      </c>
      <c r="FI156" s="11">
        <v>0</v>
      </c>
      <c r="FJ156" s="11">
        <v>0</v>
      </c>
      <c r="FK156" s="13">
        <v>0</v>
      </c>
      <c r="FL156" s="13">
        <v>0</v>
      </c>
      <c r="FM156" s="13">
        <v>0</v>
      </c>
      <c r="FN156" s="13">
        <v>0</v>
      </c>
      <c r="FO156" s="13">
        <v>0</v>
      </c>
      <c r="FP156" s="13">
        <v>0</v>
      </c>
      <c r="FQ156" s="13">
        <v>0</v>
      </c>
      <c r="FR156" s="13">
        <v>0</v>
      </c>
      <c r="FS156" s="13">
        <v>0</v>
      </c>
      <c r="FT156" s="13">
        <v>0</v>
      </c>
      <c r="FU156" s="13">
        <v>0</v>
      </c>
      <c r="FV156" s="13">
        <v>0</v>
      </c>
    </row>
    <row r="157" spans="1:178" ht="15" customHeight="1" x14ac:dyDescent="0.25">
      <c r="A157" s="8" t="s">
        <v>165</v>
      </c>
      <c r="B157" s="8" t="s">
        <v>146</v>
      </c>
      <c r="C157" s="34" t="s">
        <v>789</v>
      </c>
      <c r="D157" s="34" t="s">
        <v>789</v>
      </c>
      <c r="E157" s="34" t="s">
        <v>798</v>
      </c>
      <c r="F157" s="8" t="s">
        <v>55</v>
      </c>
      <c r="G157" s="8" t="s">
        <v>56</v>
      </c>
      <c r="H157" s="8" t="s">
        <v>47</v>
      </c>
      <c r="I157" s="8" t="s">
        <v>464</v>
      </c>
      <c r="J157" s="8" t="s">
        <v>271</v>
      </c>
      <c r="K157" s="8" t="s">
        <v>106</v>
      </c>
      <c r="L157" s="8">
        <v>13210</v>
      </c>
      <c r="M157" s="8">
        <v>132</v>
      </c>
      <c r="N157" s="1" t="s">
        <v>48</v>
      </c>
      <c r="O157" s="8" t="s">
        <v>40</v>
      </c>
      <c r="P157" s="8" t="s">
        <v>40</v>
      </c>
      <c r="Q157" s="8" t="s">
        <v>40</v>
      </c>
      <c r="R157" s="8" t="s">
        <v>49</v>
      </c>
      <c r="S157" s="8" t="s">
        <v>51</v>
      </c>
      <c r="T157" s="8" t="s">
        <v>52</v>
      </c>
      <c r="U157" s="8" t="s">
        <v>73</v>
      </c>
      <c r="V157" s="8" t="s">
        <v>54</v>
      </c>
      <c r="W157" s="8" t="s">
        <v>114</v>
      </c>
      <c r="X157" s="8" t="s">
        <v>65</v>
      </c>
      <c r="Y157" s="8" t="s">
        <v>65</v>
      </c>
      <c r="Z157" s="8" t="s">
        <v>79</v>
      </c>
      <c r="AA157" s="8" t="s">
        <v>78</v>
      </c>
      <c r="AB157" s="8" t="s">
        <v>78</v>
      </c>
      <c r="AC157" s="8" t="s">
        <v>78</v>
      </c>
      <c r="AD157" s="8"/>
      <c r="AE157" s="8"/>
      <c r="AF157" s="8"/>
      <c r="AG157" s="9">
        <v>40.660000000000025</v>
      </c>
      <c r="AH157" s="9">
        <v>0</v>
      </c>
      <c r="AI157" s="10">
        <v>0</v>
      </c>
      <c r="AJ157" s="15">
        <v>0</v>
      </c>
      <c r="AK157" s="9">
        <v>0</v>
      </c>
      <c r="AL157" s="9">
        <v>0</v>
      </c>
      <c r="AM157" s="9">
        <v>0</v>
      </c>
      <c r="AN157" s="9">
        <v>0</v>
      </c>
      <c r="AO157" s="8" t="s">
        <v>78</v>
      </c>
      <c r="AP157" s="11">
        <v>0</v>
      </c>
      <c r="AQ157" s="11">
        <v>0</v>
      </c>
      <c r="AR157" s="11">
        <v>0</v>
      </c>
      <c r="AS157" s="8" t="s">
        <v>78</v>
      </c>
      <c r="AT157" s="11">
        <v>0</v>
      </c>
      <c r="AU157" s="11">
        <v>0</v>
      </c>
      <c r="AV157" s="11">
        <v>0</v>
      </c>
      <c r="AW157" s="11">
        <v>0</v>
      </c>
      <c r="AX157" s="11">
        <v>0</v>
      </c>
      <c r="AY157" s="11">
        <v>0</v>
      </c>
      <c r="AZ157" s="11">
        <v>420.04</v>
      </c>
      <c r="BA157" s="11">
        <f t="shared" si="287"/>
        <v>420.04</v>
      </c>
      <c r="BB157" s="11">
        <v>0</v>
      </c>
      <c r="BC157" s="11">
        <v>0</v>
      </c>
      <c r="BD157" s="11">
        <f t="shared" si="288"/>
        <v>0</v>
      </c>
      <c r="BE157" s="12">
        <v>0</v>
      </c>
      <c r="BF157" s="12">
        <v>0</v>
      </c>
      <c r="BG157" s="12">
        <v>0</v>
      </c>
      <c r="BH157" s="12">
        <v>0</v>
      </c>
      <c r="BI157" s="12">
        <v>0</v>
      </c>
      <c r="BJ157" s="12">
        <v>0</v>
      </c>
      <c r="BK157" s="12">
        <v>0</v>
      </c>
      <c r="BL157" s="12">
        <v>0</v>
      </c>
      <c r="BM157" s="12">
        <v>0</v>
      </c>
      <c r="BN157" s="12">
        <v>0</v>
      </c>
      <c r="BO157" s="12">
        <v>0</v>
      </c>
      <c r="BP157" s="12">
        <v>1</v>
      </c>
      <c r="BQ157" s="23">
        <f t="shared" si="289"/>
        <v>1</v>
      </c>
      <c r="BR157" s="23">
        <f t="shared" si="290"/>
        <v>0</v>
      </c>
      <c r="BS157" s="24">
        <f t="shared" si="291"/>
        <v>0</v>
      </c>
      <c r="BT157" s="24">
        <f t="shared" si="292"/>
        <v>0</v>
      </c>
      <c r="BU157" s="24">
        <f t="shared" si="293"/>
        <v>0</v>
      </c>
      <c r="BV157" s="24">
        <v>0</v>
      </c>
      <c r="BW157" s="24">
        <v>0</v>
      </c>
      <c r="BX157" s="24">
        <v>0</v>
      </c>
      <c r="BY157" s="29">
        <v>0</v>
      </c>
      <c r="BZ157" s="29">
        <v>0</v>
      </c>
      <c r="CA157" s="30">
        <f t="shared" si="294"/>
        <v>0</v>
      </c>
      <c r="CB157" s="30">
        <f t="shared" ref="CB157:CB164" si="308">CA157-BX157</f>
        <v>0</v>
      </c>
      <c r="CC157" s="30">
        <f t="shared" si="296"/>
        <v>0</v>
      </c>
      <c r="CD157" s="29"/>
      <c r="CE157" s="24"/>
      <c r="CF157" s="24"/>
      <c r="CG157" s="24"/>
      <c r="CH157" s="24"/>
      <c r="CI157" s="24"/>
      <c r="CJ157" s="24"/>
      <c r="CK157" s="24"/>
      <c r="CL157" s="24"/>
      <c r="CM157" s="24"/>
      <c r="CN157" s="24">
        <f t="shared" si="297"/>
        <v>0</v>
      </c>
      <c r="CO157" s="24">
        <f t="shared" si="298"/>
        <v>0</v>
      </c>
      <c r="CP157" s="24">
        <f t="shared" si="299"/>
        <v>0</v>
      </c>
      <c r="CQ157" s="11">
        <v>0</v>
      </c>
      <c r="CR157" s="11">
        <v>0</v>
      </c>
      <c r="CS157" s="11">
        <v>0</v>
      </c>
      <c r="CT157" s="11">
        <v>0</v>
      </c>
      <c r="CU157" s="11">
        <v>0</v>
      </c>
      <c r="CV157" s="11">
        <v>0</v>
      </c>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4"/>
      <c r="DT157" s="24"/>
      <c r="DU157" s="24"/>
      <c r="DV157" s="24"/>
      <c r="DW157" s="24"/>
      <c r="DX157" s="24"/>
      <c r="DY157" s="24"/>
      <c r="DZ157" s="24"/>
      <c r="EA157" s="24">
        <v>0</v>
      </c>
      <c r="EB157" s="24">
        <v>0</v>
      </c>
      <c r="EC157" s="24"/>
      <c r="ED157" s="24"/>
      <c r="EE157" s="24"/>
      <c r="EF157" s="24">
        <f t="shared" si="300"/>
        <v>0</v>
      </c>
      <c r="EG157" s="24">
        <f t="shared" si="301"/>
        <v>0</v>
      </c>
      <c r="EH157" s="24">
        <f t="shared" si="302"/>
        <v>0</v>
      </c>
      <c r="EI157" s="24">
        <f t="shared" si="303"/>
        <v>0</v>
      </c>
      <c r="EJ157" s="24">
        <f t="shared" si="304"/>
        <v>0</v>
      </c>
      <c r="EK157" s="12">
        <v>0</v>
      </c>
      <c r="EL157" s="12">
        <v>0</v>
      </c>
      <c r="EM157" s="12">
        <v>0</v>
      </c>
      <c r="EN157" s="12">
        <v>0</v>
      </c>
      <c r="EO157" s="12">
        <v>0</v>
      </c>
      <c r="EP157" s="12">
        <v>0</v>
      </c>
      <c r="EQ157" s="12">
        <v>0</v>
      </c>
      <c r="ER157" s="12">
        <v>0</v>
      </c>
      <c r="ES157" s="12">
        <v>0</v>
      </c>
      <c r="ET157" s="12">
        <v>0</v>
      </c>
      <c r="EU157" s="12">
        <v>0</v>
      </c>
      <c r="EV157" s="12">
        <v>1</v>
      </c>
      <c r="EW157" s="12">
        <f t="shared" si="305"/>
        <v>0</v>
      </c>
      <c r="EX157" s="12">
        <f t="shared" si="306"/>
        <v>1</v>
      </c>
      <c r="EY157" s="11">
        <v>0</v>
      </c>
      <c r="EZ157" s="11">
        <v>0</v>
      </c>
      <c r="FA157" s="11">
        <v>0</v>
      </c>
      <c r="FB157" s="11">
        <v>0</v>
      </c>
      <c r="FC157" s="11">
        <v>0</v>
      </c>
      <c r="FD157" s="11">
        <v>0</v>
      </c>
      <c r="FE157" s="11">
        <v>0</v>
      </c>
      <c r="FF157" s="11">
        <v>0</v>
      </c>
      <c r="FG157" s="11">
        <v>0</v>
      </c>
      <c r="FH157" s="11">
        <v>0</v>
      </c>
      <c r="FI157" s="11">
        <v>0</v>
      </c>
      <c r="FJ157" s="11">
        <v>0</v>
      </c>
      <c r="FK157" s="13">
        <v>0</v>
      </c>
      <c r="FL157" s="13">
        <v>0</v>
      </c>
      <c r="FM157" s="13">
        <v>0</v>
      </c>
      <c r="FN157" s="13">
        <v>0</v>
      </c>
      <c r="FO157" s="13">
        <v>0</v>
      </c>
      <c r="FP157" s="13">
        <v>0</v>
      </c>
      <c r="FQ157" s="13">
        <v>0</v>
      </c>
      <c r="FR157" s="13">
        <v>0</v>
      </c>
      <c r="FS157" s="13">
        <v>0</v>
      </c>
      <c r="FT157" s="13">
        <v>0</v>
      </c>
      <c r="FU157" s="13">
        <v>0</v>
      </c>
      <c r="FV157" s="13">
        <v>0</v>
      </c>
    </row>
    <row r="158" spans="1:178" ht="15" customHeight="1" x14ac:dyDescent="0.25">
      <c r="A158" s="8" t="s">
        <v>147</v>
      </c>
      <c r="B158" s="8" t="s">
        <v>106</v>
      </c>
      <c r="C158" s="34" t="s">
        <v>789</v>
      </c>
      <c r="D158" s="34" t="s">
        <v>789</v>
      </c>
      <c r="E158" s="34" t="s">
        <v>793</v>
      </c>
      <c r="F158" s="8" t="s">
        <v>55</v>
      </c>
      <c r="G158" s="8" t="s">
        <v>56</v>
      </c>
      <c r="H158" s="8" t="s">
        <v>47</v>
      </c>
      <c r="I158" s="8" t="s">
        <v>464</v>
      </c>
      <c r="J158" s="8" t="s">
        <v>271</v>
      </c>
      <c r="K158" s="8" t="s">
        <v>106</v>
      </c>
      <c r="L158" s="8">
        <v>13210</v>
      </c>
      <c r="M158" s="8">
        <v>132</v>
      </c>
      <c r="N158" s="1" t="s">
        <v>48</v>
      </c>
      <c r="O158" s="8" t="s">
        <v>40</v>
      </c>
      <c r="P158" s="8" t="s">
        <v>40</v>
      </c>
      <c r="Q158" s="8" t="s">
        <v>40</v>
      </c>
      <c r="R158" s="8" t="s">
        <v>49</v>
      </c>
      <c r="S158" s="8" t="s">
        <v>51</v>
      </c>
      <c r="T158" s="8" t="s">
        <v>52</v>
      </c>
      <c r="U158" s="8" t="s">
        <v>73</v>
      </c>
      <c r="V158" s="8" t="s">
        <v>54</v>
      </c>
      <c r="W158" s="8" t="s">
        <v>114</v>
      </c>
      <c r="X158" s="8" t="s">
        <v>65</v>
      </c>
      <c r="Y158" s="8" t="s">
        <v>65</v>
      </c>
      <c r="Z158" s="8" t="s">
        <v>79</v>
      </c>
      <c r="AA158" s="8" t="s">
        <v>78</v>
      </c>
      <c r="AB158" s="8" t="s">
        <v>78</v>
      </c>
      <c r="AC158" s="8" t="s">
        <v>78</v>
      </c>
      <c r="AD158" s="8"/>
      <c r="AE158" s="8"/>
      <c r="AF158" s="8"/>
      <c r="AG158" s="9">
        <v>702410.53999999992</v>
      </c>
      <c r="AH158" s="9">
        <v>-4188.4100000000008</v>
      </c>
      <c r="AI158" s="10">
        <v>0</v>
      </c>
      <c r="AJ158" s="15">
        <v>0</v>
      </c>
      <c r="AK158" s="9">
        <v>0</v>
      </c>
      <c r="AL158" s="9">
        <v>0</v>
      </c>
      <c r="AM158" s="9">
        <v>0</v>
      </c>
      <c r="AN158" s="9">
        <v>0</v>
      </c>
      <c r="AO158" s="8" t="s">
        <v>78</v>
      </c>
      <c r="AP158" s="11">
        <v>0</v>
      </c>
      <c r="AQ158" s="11">
        <v>0</v>
      </c>
      <c r="AR158" s="11">
        <v>0</v>
      </c>
      <c r="AS158" s="8" t="s">
        <v>78</v>
      </c>
      <c r="AT158" s="11">
        <v>0</v>
      </c>
      <c r="AU158" s="11">
        <v>0</v>
      </c>
      <c r="AV158" s="11">
        <v>0</v>
      </c>
      <c r="AW158" s="11">
        <v>0</v>
      </c>
      <c r="AX158" s="11">
        <v>0</v>
      </c>
      <c r="AY158" s="11">
        <v>145.21</v>
      </c>
      <c r="AZ158" s="11">
        <v>9845.3099999999977</v>
      </c>
      <c r="BA158" s="11">
        <f t="shared" si="287"/>
        <v>9990.5199999999968</v>
      </c>
      <c r="BB158" s="11">
        <v>6381.23</v>
      </c>
      <c r="BC158" s="11">
        <v>0</v>
      </c>
      <c r="BD158" s="11">
        <f t="shared" si="288"/>
        <v>6381.23</v>
      </c>
      <c r="BE158" s="12">
        <v>0</v>
      </c>
      <c r="BF158" s="12">
        <v>0</v>
      </c>
      <c r="BG158" s="12">
        <v>0</v>
      </c>
      <c r="BH158" s="12">
        <v>0</v>
      </c>
      <c r="BI158" s="12">
        <v>0</v>
      </c>
      <c r="BJ158" s="12">
        <v>0</v>
      </c>
      <c r="BK158" s="12">
        <v>0</v>
      </c>
      <c r="BL158" s="12">
        <v>0</v>
      </c>
      <c r="BM158" s="12">
        <v>0</v>
      </c>
      <c r="BN158" s="12">
        <v>0</v>
      </c>
      <c r="BO158" s="12">
        <v>0</v>
      </c>
      <c r="BP158" s="12">
        <v>1</v>
      </c>
      <c r="BQ158" s="23">
        <f t="shared" si="289"/>
        <v>1</v>
      </c>
      <c r="BR158" s="23">
        <f t="shared" si="290"/>
        <v>0</v>
      </c>
      <c r="BS158" s="24">
        <f t="shared" si="291"/>
        <v>0</v>
      </c>
      <c r="BT158" s="24">
        <f t="shared" si="292"/>
        <v>0</v>
      </c>
      <c r="BU158" s="24">
        <f t="shared" si="293"/>
        <v>0</v>
      </c>
      <c r="BV158" s="24">
        <v>0</v>
      </c>
      <c r="BW158" s="24">
        <v>0</v>
      </c>
      <c r="BX158" s="24">
        <v>0</v>
      </c>
      <c r="BY158" s="29">
        <v>0</v>
      </c>
      <c r="BZ158" s="29">
        <v>0</v>
      </c>
      <c r="CA158" s="30">
        <f t="shared" si="294"/>
        <v>0</v>
      </c>
      <c r="CB158" s="30">
        <f t="shared" si="308"/>
        <v>0</v>
      </c>
      <c r="CC158" s="30">
        <f t="shared" si="296"/>
        <v>0</v>
      </c>
      <c r="CD158" s="29"/>
      <c r="CE158" s="24"/>
      <c r="CF158" s="24"/>
      <c r="CG158" s="24"/>
      <c r="CH158" s="24"/>
      <c r="CI158" s="24"/>
      <c r="CJ158" s="24"/>
      <c r="CK158" s="24"/>
      <c r="CL158" s="24"/>
      <c r="CM158" s="24"/>
      <c r="CN158" s="24">
        <f t="shared" si="297"/>
        <v>0</v>
      </c>
      <c r="CO158" s="24">
        <f t="shared" si="298"/>
        <v>0</v>
      </c>
      <c r="CP158" s="24">
        <f t="shared" si="299"/>
        <v>155.21</v>
      </c>
      <c r="CQ158" s="11">
        <v>0</v>
      </c>
      <c r="CR158" s="11">
        <v>0</v>
      </c>
      <c r="CS158" s="11">
        <v>194.4</v>
      </c>
      <c r="CT158" s="11">
        <v>0</v>
      </c>
      <c r="CU158" s="11">
        <v>0</v>
      </c>
      <c r="CV158" s="11">
        <v>-10</v>
      </c>
      <c r="CW158" s="24"/>
      <c r="CX158" s="24"/>
      <c r="CY158" s="24"/>
      <c r="CZ158" s="24"/>
      <c r="DA158" s="24"/>
      <c r="DB158" s="24"/>
      <c r="DC158" s="24"/>
      <c r="DD158" s="24"/>
      <c r="DE158" s="24"/>
      <c r="DF158" s="24"/>
      <c r="DG158" s="24"/>
      <c r="DH158" s="24"/>
      <c r="DI158" s="24"/>
      <c r="DJ158" s="24"/>
      <c r="DK158" s="24"/>
      <c r="DL158" s="24"/>
      <c r="DM158" s="24"/>
      <c r="DN158" s="24"/>
      <c r="DO158" s="24"/>
      <c r="DP158" s="24"/>
      <c r="DQ158" s="24"/>
      <c r="DR158" s="24"/>
      <c r="DS158" s="24"/>
      <c r="DT158" s="24"/>
      <c r="DU158" s="24"/>
      <c r="DV158" s="24"/>
      <c r="DW158" s="24"/>
      <c r="DX158" s="24"/>
      <c r="DY158" s="24"/>
      <c r="DZ158" s="24"/>
      <c r="EA158" s="24">
        <v>0</v>
      </c>
      <c r="EB158" s="24">
        <v>0</v>
      </c>
      <c r="EC158" s="24"/>
      <c r="ED158" s="24"/>
      <c r="EE158" s="24"/>
      <c r="EF158" s="24">
        <f t="shared" si="300"/>
        <v>0</v>
      </c>
      <c r="EG158" s="24">
        <f t="shared" si="301"/>
        <v>43.563000000000002</v>
      </c>
      <c r="EH158" s="24">
        <f t="shared" si="302"/>
        <v>0</v>
      </c>
      <c r="EI158" s="24">
        <f t="shared" si="303"/>
        <v>46.563000000000002</v>
      </c>
      <c r="EJ158" s="24">
        <f t="shared" si="304"/>
        <v>0</v>
      </c>
      <c r="EK158" s="12">
        <v>0</v>
      </c>
      <c r="EL158" s="12">
        <v>0</v>
      </c>
      <c r="EM158" s="12">
        <v>0</v>
      </c>
      <c r="EN158" s="12">
        <v>0</v>
      </c>
      <c r="EO158" s="12">
        <v>0</v>
      </c>
      <c r="EP158" s="12">
        <v>0</v>
      </c>
      <c r="EQ158" s="12">
        <v>0</v>
      </c>
      <c r="ER158" s="12">
        <v>0</v>
      </c>
      <c r="ES158" s="12">
        <v>0</v>
      </c>
      <c r="ET158" s="12">
        <v>0</v>
      </c>
      <c r="EU158" s="12">
        <v>0</v>
      </c>
      <c r="EV158" s="12">
        <v>1</v>
      </c>
      <c r="EW158" s="12">
        <f t="shared" si="305"/>
        <v>0</v>
      </c>
      <c r="EX158" s="12">
        <f t="shared" si="306"/>
        <v>1</v>
      </c>
      <c r="EY158" s="11">
        <v>0</v>
      </c>
      <c r="EZ158" s="11">
        <v>0</v>
      </c>
      <c r="FA158" s="11">
        <v>0</v>
      </c>
      <c r="FB158" s="11">
        <v>0</v>
      </c>
      <c r="FC158" s="11">
        <v>0</v>
      </c>
      <c r="FD158" s="11">
        <v>0</v>
      </c>
      <c r="FE158" s="11">
        <v>0</v>
      </c>
      <c r="FF158" s="11">
        <v>0</v>
      </c>
      <c r="FG158" s="11">
        <v>0</v>
      </c>
      <c r="FH158" s="11">
        <v>0</v>
      </c>
      <c r="FI158" s="11">
        <v>0</v>
      </c>
      <c r="FJ158" s="11">
        <v>0</v>
      </c>
      <c r="FK158" s="13">
        <v>0</v>
      </c>
      <c r="FL158" s="13">
        <v>0</v>
      </c>
      <c r="FM158" s="13">
        <v>0</v>
      </c>
      <c r="FN158" s="13">
        <v>0</v>
      </c>
      <c r="FO158" s="13">
        <v>0</v>
      </c>
      <c r="FP158" s="13">
        <v>0</v>
      </c>
      <c r="FQ158" s="13">
        <v>0</v>
      </c>
      <c r="FR158" s="13">
        <v>0</v>
      </c>
      <c r="FS158" s="13">
        <v>0</v>
      </c>
      <c r="FT158" s="13">
        <v>0</v>
      </c>
      <c r="FU158" s="13">
        <v>0</v>
      </c>
      <c r="FV158" s="13">
        <v>0</v>
      </c>
    </row>
    <row r="159" spans="1:178" ht="15" customHeight="1" x14ac:dyDescent="0.25">
      <c r="A159" s="8" t="s">
        <v>306</v>
      </c>
      <c r="B159" s="8" t="s">
        <v>481</v>
      </c>
      <c r="C159" s="34" t="s">
        <v>789</v>
      </c>
      <c r="D159" s="34" t="s">
        <v>789</v>
      </c>
      <c r="E159" s="34" t="s">
        <v>793</v>
      </c>
      <c r="F159" s="8" t="s">
        <v>55</v>
      </c>
      <c r="G159" s="8" t="s">
        <v>56</v>
      </c>
      <c r="H159" s="8" t="s">
        <v>47</v>
      </c>
      <c r="I159" s="8" t="s">
        <v>464</v>
      </c>
      <c r="J159" s="8" t="s">
        <v>271</v>
      </c>
      <c r="K159" s="8" t="s">
        <v>106</v>
      </c>
      <c r="L159" s="8">
        <v>13210</v>
      </c>
      <c r="M159" s="8">
        <v>132</v>
      </c>
      <c r="N159" s="1" t="s">
        <v>48</v>
      </c>
      <c r="O159" s="8" t="s">
        <v>40</v>
      </c>
      <c r="P159" s="8" t="s">
        <v>40</v>
      </c>
      <c r="Q159" s="8" t="s">
        <v>40</v>
      </c>
      <c r="R159" s="8" t="s">
        <v>49</v>
      </c>
      <c r="S159" s="8" t="s">
        <v>51</v>
      </c>
      <c r="T159" s="8" t="s">
        <v>52</v>
      </c>
      <c r="U159" s="8" t="s">
        <v>73</v>
      </c>
      <c r="V159" s="8" t="s">
        <v>54</v>
      </c>
      <c r="W159" s="8" t="s">
        <v>114</v>
      </c>
      <c r="X159" s="8" t="s">
        <v>65</v>
      </c>
      <c r="Y159" s="8" t="s">
        <v>65</v>
      </c>
      <c r="Z159" s="8" t="s">
        <v>79</v>
      </c>
      <c r="AA159" s="8" t="s">
        <v>78</v>
      </c>
      <c r="AB159" s="8" t="s">
        <v>78</v>
      </c>
      <c r="AC159" s="8" t="s">
        <v>78</v>
      </c>
      <c r="AD159" s="8"/>
      <c r="AE159" s="8"/>
      <c r="AF159" s="8"/>
      <c r="AG159" s="9">
        <v>0</v>
      </c>
      <c r="AH159" s="9">
        <v>166774.25000000003</v>
      </c>
      <c r="AI159" s="10">
        <v>0</v>
      </c>
      <c r="AJ159" s="15">
        <v>0</v>
      </c>
      <c r="AK159" s="9">
        <v>0</v>
      </c>
      <c r="AL159" s="9">
        <v>0</v>
      </c>
      <c r="AM159" s="9">
        <v>0</v>
      </c>
      <c r="AN159" s="9">
        <v>0</v>
      </c>
      <c r="AO159" s="8" t="s">
        <v>78</v>
      </c>
      <c r="AP159" s="11">
        <v>0</v>
      </c>
      <c r="AQ159" s="11">
        <v>0</v>
      </c>
      <c r="AR159" s="11">
        <v>0</v>
      </c>
      <c r="AS159" s="8" t="s">
        <v>78</v>
      </c>
      <c r="AT159" s="11">
        <v>0</v>
      </c>
      <c r="AU159" s="11">
        <v>0</v>
      </c>
      <c r="AV159" s="11">
        <v>0</v>
      </c>
      <c r="AW159" s="11">
        <v>0</v>
      </c>
      <c r="AX159" s="11">
        <v>-9.9999999997635314E-3</v>
      </c>
      <c r="AY159" s="11">
        <v>873.74</v>
      </c>
      <c r="AZ159" s="11">
        <v>0</v>
      </c>
      <c r="BA159" s="11">
        <f t="shared" si="287"/>
        <v>873.74</v>
      </c>
      <c r="BB159" s="11">
        <v>0</v>
      </c>
      <c r="BC159" s="11">
        <v>0</v>
      </c>
      <c r="BD159" s="11">
        <f t="shared" si="288"/>
        <v>0</v>
      </c>
      <c r="BE159" s="12">
        <v>0</v>
      </c>
      <c r="BF159" s="12">
        <v>0</v>
      </c>
      <c r="BG159" s="12">
        <v>0</v>
      </c>
      <c r="BH159" s="12">
        <v>0</v>
      </c>
      <c r="BI159" s="12">
        <v>0</v>
      </c>
      <c r="BJ159" s="12">
        <v>0</v>
      </c>
      <c r="BK159" s="12">
        <v>0</v>
      </c>
      <c r="BL159" s="12">
        <v>0</v>
      </c>
      <c r="BM159" s="12">
        <v>0</v>
      </c>
      <c r="BN159" s="12">
        <v>0</v>
      </c>
      <c r="BO159" s="12">
        <v>0</v>
      </c>
      <c r="BP159" s="12">
        <v>1</v>
      </c>
      <c r="BQ159" s="23">
        <f t="shared" si="289"/>
        <v>1</v>
      </c>
      <c r="BR159" s="23">
        <f t="shared" si="290"/>
        <v>0</v>
      </c>
      <c r="BS159" s="24">
        <f t="shared" si="291"/>
        <v>0</v>
      </c>
      <c r="BT159" s="24">
        <f t="shared" si="292"/>
        <v>0</v>
      </c>
      <c r="BU159" s="24">
        <f t="shared" si="293"/>
        <v>0</v>
      </c>
      <c r="BV159" s="24">
        <v>0</v>
      </c>
      <c r="BW159" s="24">
        <v>0</v>
      </c>
      <c r="BX159" s="24">
        <v>0</v>
      </c>
      <c r="BY159" s="29">
        <v>0</v>
      </c>
      <c r="BZ159" s="29">
        <v>0</v>
      </c>
      <c r="CA159" s="30">
        <f t="shared" si="294"/>
        <v>0</v>
      </c>
      <c r="CB159" s="30">
        <f t="shared" si="308"/>
        <v>0</v>
      </c>
      <c r="CC159" s="30">
        <f t="shared" si="296"/>
        <v>0</v>
      </c>
      <c r="CD159" s="29"/>
      <c r="CE159" s="24"/>
      <c r="CF159" s="24"/>
      <c r="CG159" s="24"/>
      <c r="CH159" s="24"/>
      <c r="CI159" s="24"/>
      <c r="CJ159" s="24"/>
      <c r="CK159" s="24"/>
      <c r="CL159" s="24"/>
      <c r="CM159" s="24"/>
      <c r="CN159" s="24">
        <f t="shared" si="297"/>
        <v>0</v>
      </c>
      <c r="CO159" s="24">
        <f t="shared" si="298"/>
        <v>0</v>
      </c>
      <c r="CP159" s="24">
        <f t="shared" si="299"/>
        <v>0</v>
      </c>
      <c r="CQ159" s="11">
        <v>0</v>
      </c>
      <c r="CR159" s="11">
        <v>-9.9999999997635314E-3</v>
      </c>
      <c r="CS159" s="11">
        <v>873.74</v>
      </c>
      <c r="CT159" s="11">
        <v>0</v>
      </c>
      <c r="CU159" s="11">
        <v>-9.9999999997635314E-3</v>
      </c>
      <c r="CV159" s="11">
        <v>873.74</v>
      </c>
      <c r="CW159" s="24"/>
      <c r="CX159" s="24"/>
      <c r="CY159" s="24"/>
      <c r="CZ159" s="24"/>
      <c r="DA159" s="24"/>
      <c r="DB159" s="24"/>
      <c r="DC159" s="24"/>
      <c r="DD159" s="24"/>
      <c r="DE159" s="24"/>
      <c r="DF159" s="24"/>
      <c r="DG159" s="24"/>
      <c r="DH159" s="24"/>
      <c r="DI159" s="24"/>
      <c r="DJ159" s="24"/>
      <c r="DK159" s="24"/>
      <c r="DL159" s="24"/>
      <c r="DM159" s="24"/>
      <c r="DN159" s="24"/>
      <c r="DO159" s="24"/>
      <c r="DP159" s="24"/>
      <c r="DQ159" s="24"/>
      <c r="DR159" s="24"/>
      <c r="DS159" s="24"/>
      <c r="DT159" s="24"/>
      <c r="DU159" s="24"/>
      <c r="DV159" s="24"/>
      <c r="DW159" s="24"/>
      <c r="DX159" s="24"/>
      <c r="DY159" s="24"/>
      <c r="DZ159" s="24"/>
      <c r="EA159" s="24">
        <v>0</v>
      </c>
      <c r="EB159" s="24">
        <v>0</v>
      </c>
      <c r="EC159" s="24"/>
      <c r="ED159" s="24"/>
      <c r="EE159" s="24"/>
      <c r="EF159" s="24">
        <f t="shared" si="300"/>
        <v>0</v>
      </c>
      <c r="EG159" s="24">
        <f t="shared" si="301"/>
        <v>262.12200000000001</v>
      </c>
      <c r="EH159" s="24">
        <f t="shared" si="302"/>
        <v>0</v>
      </c>
      <c r="EI159" s="24">
        <f t="shared" si="303"/>
        <v>0</v>
      </c>
      <c r="EJ159" s="24">
        <f t="shared" si="304"/>
        <v>0</v>
      </c>
      <c r="EK159" s="12">
        <v>0</v>
      </c>
      <c r="EL159" s="12">
        <v>0</v>
      </c>
      <c r="EM159" s="12">
        <v>0</v>
      </c>
      <c r="EN159" s="12">
        <v>0</v>
      </c>
      <c r="EO159" s="12">
        <v>0</v>
      </c>
      <c r="EP159" s="12">
        <v>0</v>
      </c>
      <c r="EQ159" s="12">
        <v>0</v>
      </c>
      <c r="ER159" s="12">
        <v>0</v>
      </c>
      <c r="ES159" s="12">
        <v>0</v>
      </c>
      <c r="ET159" s="12">
        <v>0</v>
      </c>
      <c r="EU159" s="12">
        <v>0</v>
      </c>
      <c r="EV159" s="12">
        <v>1</v>
      </c>
      <c r="EW159" s="12">
        <f t="shared" si="305"/>
        <v>0</v>
      </c>
      <c r="EX159" s="12">
        <f t="shared" si="306"/>
        <v>1</v>
      </c>
      <c r="EY159" s="11">
        <v>0</v>
      </c>
      <c r="EZ159" s="11">
        <v>0</v>
      </c>
      <c r="FA159" s="11">
        <v>0</v>
      </c>
      <c r="FB159" s="11">
        <v>0</v>
      </c>
      <c r="FC159" s="11">
        <v>0</v>
      </c>
      <c r="FD159" s="11">
        <v>0</v>
      </c>
      <c r="FE159" s="11">
        <v>0</v>
      </c>
      <c r="FF159" s="11">
        <v>0</v>
      </c>
      <c r="FG159" s="11">
        <v>0</v>
      </c>
      <c r="FH159" s="11">
        <v>0</v>
      </c>
      <c r="FI159" s="11">
        <v>0</v>
      </c>
      <c r="FJ159" s="11">
        <v>0</v>
      </c>
      <c r="FK159" s="13">
        <v>0</v>
      </c>
      <c r="FL159" s="13">
        <v>0</v>
      </c>
      <c r="FM159" s="13">
        <v>0</v>
      </c>
      <c r="FN159" s="13">
        <v>0</v>
      </c>
      <c r="FO159" s="13">
        <v>0</v>
      </c>
      <c r="FP159" s="13">
        <v>0</v>
      </c>
      <c r="FQ159" s="13">
        <v>0</v>
      </c>
      <c r="FR159" s="13">
        <v>0</v>
      </c>
      <c r="FS159" s="13">
        <v>0</v>
      </c>
      <c r="FT159" s="13">
        <v>0</v>
      </c>
      <c r="FU159" s="13">
        <v>0</v>
      </c>
      <c r="FV159" s="13">
        <v>0</v>
      </c>
    </row>
    <row r="160" spans="1:178" ht="15" customHeight="1" x14ac:dyDescent="0.25">
      <c r="A160" s="8" t="s">
        <v>307</v>
      </c>
      <c r="B160" s="8" t="s">
        <v>715</v>
      </c>
      <c r="C160" s="34" t="s">
        <v>789</v>
      </c>
      <c r="D160" s="34" t="s">
        <v>789</v>
      </c>
      <c r="E160" s="34" t="s">
        <v>793</v>
      </c>
      <c r="F160" s="8" t="s">
        <v>55</v>
      </c>
      <c r="G160" s="8" t="s">
        <v>56</v>
      </c>
      <c r="H160" s="8" t="s">
        <v>47</v>
      </c>
      <c r="I160" s="8" t="s">
        <v>464</v>
      </c>
      <c r="J160" s="8" t="s">
        <v>271</v>
      </c>
      <c r="K160" s="8" t="s">
        <v>106</v>
      </c>
      <c r="L160" s="8">
        <v>13210</v>
      </c>
      <c r="M160" s="8">
        <v>132</v>
      </c>
      <c r="N160" s="1" t="s">
        <v>48</v>
      </c>
      <c r="O160" s="8" t="s">
        <v>40</v>
      </c>
      <c r="P160" s="8" t="s">
        <v>40</v>
      </c>
      <c r="Q160" s="8" t="s">
        <v>40</v>
      </c>
      <c r="R160" s="8" t="s">
        <v>49</v>
      </c>
      <c r="S160" s="8" t="s">
        <v>51</v>
      </c>
      <c r="T160" s="8" t="s">
        <v>52</v>
      </c>
      <c r="U160" s="8" t="s">
        <v>73</v>
      </c>
      <c r="V160" s="8" t="s">
        <v>54</v>
      </c>
      <c r="W160" s="8" t="s">
        <v>114</v>
      </c>
      <c r="X160" s="8" t="s">
        <v>65</v>
      </c>
      <c r="Y160" s="8" t="s">
        <v>65</v>
      </c>
      <c r="Z160" s="8" t="s">
        <v>79</v>
      </c>
      <c r="AA160" s="8" t="s">
        <v>78</v>
      </c>
      <c r="AB160" s="8" t="s">
        <v>78</v>
      </c>
      <c r="AC160" s="8" t="s">
        <v>78</v>
      </c>
      <c r="AD160" s="8"/>
      <c r="AE160" s="8"/>
      <c r="AF160" s="8"/>
      <c r="AG160" s="9">
        <v>0</v>
      </c>
      <c r="AH160" s="9">
        <v>-1923.05</v>
      </c>
      <c r="AI160" s="10">
        <v>0</v>
      </c>
      <c r="AJ160" s="15">
        <v>0</v>
      </c>
      <c r="AK160" s="9">
        <v>0</v>
      </c>
      <c r="AL160" s="9">
        <v>0</v>
      </c>
      <c r="AM160" s="9">
        <v>0</v>
      </c>
      <c r="AN160" s="9">
        <v>0</v>
      </c>
      <c r="AO160" s="8" t="s">
        <v>78</v>
      </c>
      <c r="AP160" s="11">
        <v>0</v>
      </c>
      <c r="AQ160" s="11">
        <v>0</v>
      </c>
      <c r="AR160" s="11">
        <v>0</v>
      </c>
      <c r="AS160" s="8" t="s">
        <v>78</v>
      </c>
      <c r="AT160" s="11">
        <v>0</v>
      </c>
      <c r="AU160" s="11">
        <v>0</v>
      </c>
      <c r="AV160" s="11">
        <v>0</v>
      </c>
      <c r="AW160" s="11">
        <v>1580508.7</v>
      </c>
      <c r="AX160" s="11">
        <v>0</v>
      </c>
      <c r="AY160" s="11">
        <v>5118.12</v>
      </c>
      <c r="AZ160" s="11">
        <v>0</v>
      </c>
      <c r="BA160" s="11">
        <f t="shared" si="287"/>
        <v>5118.12</v>
      </c>
      <c r="BB160" s="11">
        <v>0</v>
      </c>
      <c r="BC160" s="11">
        <v>0</v>
      </c>
      <c r="BD160" s="11">
        <f t="shared" si="288"/>
        <v>0</v>
      </c>
      <c r="BE160" s="12">
        <v>0</v>
      </c>
      <c r="BF160" s="12">
        <v>0</v>
      </c>
      <c r="BG160" s="12">
        <v>0</v>
      </c>
      <c r="BH160" s="12">
        <v>0</v>
      </c>
      <c r="BI160" s="12">
        <v>0</v>
      </c>
      <c r="BJ160" s="12">
        <v>0</v>
      </c>
      <c r="BK160" s="12">
        <v>0</v>
      </c>
      <c r="BL160" s="12">
        <v>0</v>
      </c>
      <c r="BM160" s="12">
        <v>0</v>
      </c>
      <c r="BN160" s="12">
        <v>0</v>
      </c>
      <c r="BO160" s="12">
        <v>0</v>
      </c>
      <c r="BP160" s="12">
        <v>1</v>
      </c>
      <c r="BQ160" s="23">
        <f t="shared" si="289"/>
        <v>1</v>
      </c>
      <c r="BR160" s="23">
        <f t="shared" si="290"/>
        <v>0</v>
      </c>
      <c r="BS160" s="24">
        <f t="shared" si="291"/>
        <v>0</v>
      </c>
      <c r="BT160" s="24">
        <f t="shared" si="292"/>
        <v>0</v>
      </c>
      <c r="BU160" s="24">
        <f t="shared" si="293"/>
        <v>0</v>
      </c>
      <c r="BV160" s="24">
        <v>0</v>
      </c>
      <c r="BW160" s="24">
        <v>0</v>
      </c>
      <c r="BX160" s="24">
        <v>0</v>
      </c>
      <c r="BY160" s="29">
        <v>0</v>
      </c>
      <c r="BZ160" s="29">
        <v>0</v>
      </c>
      <c r="CA160" s="30">
        <f t="shared" si="294"/>
        <v>0</v>
      </c>
      <c r="CB160" s="30">
        <f t="shared" si="308"/>
        <v>0</v>
      </c>
      <c r="CC160" s="30">
        <f t="shared" si="296"/>
        <v>0</v>
      </c>
      <c r="CD160" s="29"/>
      <c r="CE160" s="24"/>
      <c r="CF160" s="24"/>
      <c r="CG160" s="24"/>
      <c r="CH160" s="24"/>
      <c r="CI160" s="24"/>
      <c r="CJ160" s="24"/>
      <c r="CK160" s="24"/>
      <c r="CL160" s="24"/>
      <c r="CM160" s="24"/>
      <c r="CN160" s="24">
        <f t="shared" si="297"/>
        <v>586417.69999999995</v>
      </c>
      <c r="CO160" s="24">
        <f t="shared" si="298"/>
        <v>0</v>
      </c>
      <c r="CP160" s="24">
        <f t="shared" si="299"/>
        <v>1909.5499999999997</v>
      </c>
      <c r="CQ160" s="11">
        <v>522319</v>
      </c>
      <c r="CR160" s="11">
        <v>0</v>
      </c>
      <c r="CS160" s="11">
        <v>1709.71</v>
      </c>
      <c r="CT160" s="11">
        <v>994091</v>
      </c>
      <c r="CU160" s="11">
        <v>0</v>
      </c>
      <c r="CV160" s="11">
        <v>3208.57</v>
      </c>
      <c r="CW160" s="24"/>
      <c r="CX160" s="24"/>
      <c r="CY160" s="24"/>
      <c r="CZ160" s="24"/>
      <c r="DA160" s="24"/>
      <c r="DB160" s="24"/>
      <c r="DC160" s="24"/>
      <c r="DD160" s="24"/>
      <c r="DE160" s="24"/>
      <c r="DF160" s="24"/>
      <c r="DG160" s="24"/>
      <c r="DH160" s="24"/>
      <c r="DI160" s="24"/>
      <c r="DJ160" s="24"/>
      <c r="DK160" s="24"/>
      <c r="DL160" s="24"/>
      <c r="DM160" s="24"/>
      <c r="DN160" s="24"/>
      <c r="DO160" s="24"/>
      <c r="DP160" s="24"/>
      <c r="DQ160" s="24"/>
      <c r="DR160" s="24"/>
      <c r="DS160" s="24"/>
      <c r="DT160" s="24"/>
      <c r="DU160" s="24"/>
      <c r="DV160" s="24"/>
      <c r="DW160" s="24"/>
      <c r="DX160" s="24"/>
      <c r="DY160" s="24"/>
      <c r="DZ160" s="24"/>
      <c r="EA160" s="24">
        <v>0</v>
      </c>
      <c r="EB160" s="24">
        <v>0</v>
      </c>
      <c r="EC160" s="24"/>
      <c r="ED160" s="24"/>
      <c r="EE160" s="24"/>
      <c r="EF160" s="24">
        <f t="shared" si="300"/>
        <v>0</v>
      </c>
      <c r="EG160" s="24">
        <f t="shared" si="301"/>
        <v>1535.4359999999999</v>
      </c>
      <c r="EH160" s="24">
        <f t="shared" si="302"/>
        <v>0</v>
      </c>
      <c r="EI160" s="24">
        <f t="shared" si="303"/>
        <v>572.8649999999999</v>
      </c>
      <c r="EJ160" s="24">
        <f t="shared" si="304"/>
        <v>0</v>
      </c>
      <c r="EK160" s="12">
        <v>0</v>
      </c>
      <c r="EL160" s="12">
        <v>0</v>
      </c>
      <c r="EM160" s="12">
        <v>0</v>
      </c>
      <c r="EN160" s="12">
        <v>0</v>
      </c>
      <c r="EO160" s="12">
        <v>0</v>
      </c>
      <c r="EP160" s="12">
        <v>0</v>
      </c>
      <c r="EQ160" s="12">
        <v>0</v>
      </c>
      <c r="ER160" s="12">
        <v>0</v>
      </c>
      <c r="ES160" s="12">
        <v>0</v>
      </c>
      <c r="ET160" s="12">
        <v>0</v>
      </c>
      <c r="EU160" s="12">
        <v>0</v>
      </c>
      <c r="EV160" s="12">
        <v>1</v>
      </c>
      <c r="EW160" s="12">
        <f t="shared" si="305"/>
        <v>0</v>
      </c>
      <c r="EX160" s="12">
        <f t="shared" si="306"/>
        <v>1</v>
      </c>
      <c r="EY160" s="11">
        <v>0</v>
      </c>
      <c r="EZ160" s="11">
        <v>0</v>
      </c>
      <c r="FA160" s="11">
        <v>0</v>
      </c>
      <c r="FB160" s="11">
        <v>0</v>
      </c>
      <c r="FC160" s="11">
        <v>0</v>
      </c>
      <c r="FD160" s="11">
        <v>0</v>
      </c>
      <c r="FE160" s="11">
        <v>0</v>
      </c>
      <c r="FF160" s="11">
        <v>0</v>
      </c>
      <c r="FG160" s="11">
        <v>0</v>
      </c>
      <c r="FH160" s="11">
        <v>0</v>
      </c>
      <c r="FI160" s="11">
        <v>0</v>
      </c>
      <c r="FJ160" s="11">
        <v>0</v>
      </c>
      <c r="FK160" s="13">
        <v>0</v>
      </c>
      <c r="FL160" s="13">
        <v>0</v>
      </c>
      <c r="FM160" s="13">
        <v>0</v>
      </c>
      <c r="FN160" s="13">
        <v>0</v>
      </c>
      <c r="FO160" s="13">
        <v>0</v>
      </c>
      <c r="FP160" s="13">
        <v>0</v>
      </c>
      <c r="FQ160" s="13">
        <v>0</v>
      </c>
      <c r="FR160" s="13">
        <v>0</v>
      </c>
      <c r="FS160" s="13">
        <v>0</v>
      </c>
      <c r="FT160" s="13">
        <v>0</v>
      </c>
      <c r="FU160" s="13">
        <v>0</v>
      </c>
      <c r="FV160" s="13">
        <v>0</v>
      </c>
    </row>
    <row r="161" spans="1:178" ht="15" customHeight="1" x14ac:dyDescent="0.25">
      <c r="A161" s="8" t="s">
        <v>166</v>
      </c>
      <c r="B161" s="8" t="s">
        <v>167</v>
      </c>
      <c r="C161" s="34" t="s">
        <v>789</v>
      </c>
      <c r="D161" s="34" t="s">
        <v>789</v>
      </c>
      <c r="E161" s="34" t="s">
        <v>791</v>
      </c>
      <c r="F161" s="8" t="s">
        <v>55</v>
      </c>
      <c r="G161" s="8" t="s">
        <v>56</v>
      </c>
      <c r="H161" s="8" t="s">
        <v>47</v>
      </c>
      <c r="I161" s="8" t="s">
        <v>464</v>
      </c>
      <c r="J161" s="8" t="s">
        <v>109</v>
      </c>
      <c r="K161" s="8" t="s">
        <v>685</v>
      </c>
      <c r="L161" s="8">
        <v>13210</v>
      </c>
      <c r="M161" s="8">
        <v>132</v>
      </c>
      <c r="N161" s="1" t="s">
        <v>48</v>
      </c>
      <c r="O161" s="8" t="s">
        <v>40</v>
      </c>
      <c r="P161" s="8" t="s">
        <v>40</v>
      </c>
      <c r="Q161" s="8" t="s">
        <v>40</v>
      </c>
      <c r="R161" s="8" t="s">
        <v>49</v>
      </c>
      <c r="S161" s="8" t="s">
        <v>51</v>
      </c>
      <c r="T161" s="8" t="s">
        <v>52</v>
      </c>
      <c r="U161" s="8" t="s">
        <v>73</v>
      </c>
      <c r="V161" s="8" t="s">
        <v>54</v>
      </c>
      <c r="W161" s="8" t="s">
        <v>90</v>
      </c>
      <c r="X161" s="8" t="s">
        <v>65</v>
      </c>
      <c r="Y161" s="8" t="s">
        <v>65</v>
      </c>
      <c r="Z161" s="8" t="s">
        <v>79</v>
      </c>
      <c r="AA161" s="8" t="s">
        <v>78</v>
      </c>
      <c r="AB161" s="8" t="s">
        <v>78</v>
      </c>
      <c r="AC161" s="8" t="s">
        <v>78</v>
      </c>
      <c r="AD161" s="8"/>
      <c r="AE161" s="8"/>
      <c r="AF161" s="8"/>
      <c r="AG161" s="9">
        <v>469.4399999999996</v>
      </c>
      <c r="AH161" s="9">
        <v>0</v>
      </c>
      <c r="AI161" s="10">
        <v>0</v>
      </c>
      <c r="AJ161" s="15">
        <v>0</v>
      </c>
      <c r="AK161" s="9">
        <v>0</v>
      </c>
      <c r="AL161" s="9">
        <v>0</v>
      </c>
      <c r="AM161" s="9">
        <v>0</v>
      </c>
      <c r="AN161" s="9">
        <v>0</v>
      </c>
      <c r="AO161" s="8" t="s">
        <v>78</v>
      </c>
      <c r="AP161" s="11">
        <v>0</v>
      </c>
      <c r="AQ161" s="11">
        <v>0</v>
      </c>
      <c r="AR161" s="11">
        <v>0</v>
      </c>
      <c r="AS161" s="8" t="s">
        <v>78</v>
      </c>
      <c r="AT161" s="11">
        <v>0</v>
      </c>
      <c r="AU161" s="11">
        <v>0</v>
      </c>
      <c r="AV161" s="11">
        <v>0</v>
      </c>
      <c r="AW161" s="11">
        <v>0</v>
      </c>
      <c r="AX161" s="11">
        <v>0</v>
      </c>
      <c r="AY161" s="11">
        <v>0</v>
      </c>
      <c r="AZ161" s="11">
        <v>0.02</v>
      </c>
      <c r="BA161" s="11">
        <f t="shared" si="287"/>
        <v>0.02</v>
      </c>
      <c r="BB161" s="11">
        <v>0</v>
      </c>
      <c r="BC161" s="11">
        <v>0</v>
      </c>
      <c r="BD161" s="11">
        <f t="shared" si="288"/>
        <v>0</v>
      </c>
      <c r="BE161" s="12">
        <v>0</v>
      </c>
      <c r="BF161" s="12">
        <v>0</v>
      </c>
      <c r="BG161" s="12">
        <v>0</v>
      </c>
      <c r="BH161" s="12">
        <v>0</v>
      </c>
      <c r="BI161" s="12">
        <v>0</v>
      </c>
      <c r="BJ161" s="12">
        <v>0</v>
      </c>
      <c r="BK161" s="12">
        <v>0</v>
      </c>
      <c r="BL161" s="12">
        <v>0</v>
      </c>
      <c r="BM161" s="12">
        <v>0</v>
      </c>
      <c r="BN161" s="12">
        <v>0</v>
      </c>
      <c r="BO161" s="12">
        <v>0</v>
      </c>
      <c r="BP161" s="12">
        <v>1</v>
      </c>
      <c r="BQ161" s="23">
        <f t="shared" si="289"/>
        <v>1</v>
      </c>
      <c r="BR161" s="23">
        <f t="shared" si="290"/>
        <v>0</v>
      </c>
      <c r="BS161" s="24">
        <f t="shared" si="291"/>
        <v>0</v>
      </c>
      <c r="BT161" s="24">
        <f t="shared" si="292"/>
        <v>0</v>
      </c>
      <c r="BU161" s="24">
        <f t="shared" si="293"/>
        <v>0</v>
      </c>
      <c r="BV161" s="24">
        <v>0</v>
      </c>
      <c r="BW161" s="24">
        <v>0</v>
      </c>
      <c r="BX161" s="24">
        <v>0</v>
      </c>
      <c r="BY161" s="29">
        <v>0</v>
      </c>
      <c r="BZ161" s="29">
        <v>0</v>
      </c>
      <c r="CA161" s="30">
        <f t="shared" si="294"/>
        <v>0</v>
      </c>
      <c r="CB161" s="30">
        <f t="shared" si="308"/>
        <v>0</v>
      </c>
      <c r="CC161" s="30">
        <f t="shared" si="296"/>
        <v>0</v>
      </c>
      <c r="CD161" s="29"/>
      <c r="CE161" s="24"/>
      <c r="CF161" s="24"/>
      <c r="CG161" s="24"/>
      <c r="CH161" s="24"/>
      <c r="CI161" s="24"/>
      <c r="CJ161" s="24"/>
      <c r="CK161" s="24"/>
      <c r="CL161" s="24"/>
      <c r="CM161" s="24"/>
      <c r="CN161" s="24">
        <f t="shared" si="297"/>
        <v>0</v>
      </c>
      <c r="CO161" s="24">
        <f t="shared" si="298"/>
        <v>0</v>
      </c>
      <c r="CP161" s="24">
        <f t="shared" si="299"/>
        <v>0</v>
      </c>
      <c r="CQ161" s="11">
        <v>0</v>
      </c>
      <c r="CR161" s="11">
        <v>0</v>
      </c>
      <c r="CS161" s="11">
        <v>0</v>
      </c>
      <c r="CT161" s="11">
        <v>0</v>
      </c>
      <c r="CU161" s="11">
        <v>0</v>
      </c>
      <c r="CV161" s="11">
        <v>0</v>
      </c>
      <c r="CW161" s="24"/>
      <c r="CX161" s="24"/>
      <c r="CY161" s="24"/>
      <c r="CZ161" s="24"/>
      <c r="DA161" s="24"/>
      <c r="DB161" s="24"/>
      <c r="DC161" s="24"/>
      <c r="DD161" s="24"/>
      <c r="DE161" s="24"/>
      <c r="DF161" s="24"/>
      <c r="DG161" s="24"/>
      <c r="DH161" s="24"/>
      <c r="DI161" s="24"/>
      <c r="DJ161" s="24"/>
      <c r="DK161" s="24"/>
      <c r="DL161" s="24"/>
      <c r="DM161" s="24"/>
      <c r="DN161" s="24"/>
      <c r="DO161" s="24"/>
      <c r="DP161" s="24"/>
      <c r="DQ161" s="24"/>
      <c r="DR161" s="24"/>
      <c r="DS161" s="24"/>
      <c r="DT161" s="24"/>
      <c r="DU161" s="24"/>
      <c r="DV161" s="24"/>
      <c r="DW161" s="24"/>
      <c r="DX161" s="24"/>
      <c r="DY161" s="24"/>
      <c r="DZ161" s="24"/>
      <c r="EA161" s="24">
        <v>0</v>
      </c>
      <c r="EB161" s="24">
        <v>0</v>
      </c>
      <c r="EC161" s="24"/>
      <c r="ED161" s="24"/>
      <c r="EE161" s="24"/>
      <c r="EF161" s="24">
        <f t="shared" si="300"/>
        <v>0</v>
      </c>
      <c r="EG161" s="24">
        <f t="shared" si="301"/>
        <v>0</v>
      </c>
      <c r="EH161" s="24">
        <f t="shared" si="302"/>
        <v>0</v>
      </c>
      <c r="EI161" s="24">
        <f t="shared" si="303"/>
        <v>0</v>
      </c>
      <c r="EJ161" s="24">
        <f t="shared" si="304"/>
        <v>0</v>
      </c>
      <c r="EK161" s="12">
        <v>0</v>
      </c>
      <c r="EL161" s="12">
        <v>0</v>
      </c>
      <c r="EM161" s="12">
        <v>0</v>
      </c>
      <c r="EN161" s="12">
        <v>0</v>
      </c>
      <c r="EO161" s="12">
        <v>0</v>
      </c>
      <c r="EP161" s="12">
        <v>0</v>
      </c>
      <c r="EQ161" s="12">
        <v>0</v>
      </c>
      <c r="ER161" s="12">
        <v>0</v>
      </c>
      <c r="ES161" s="12">
        <v>0</v>
      </c>
      <c r="ET161" s="12">
        <v>0</v>
      </c>
      <c r="EU161" s="12">
        <v>0</v>
      </c>
      <c r="EV161" s="12">
        <v>1</v>
      </c>
      <c r="EW161" s="12">
        <f t="shared" si="305"/>
        <v>0</v>
      </c>
      <c r="EX161" s="12">
        <f t="shared" si="306"/>
        <v>1</v>
      </c>
      <c r="EY161" s="11">
        <v>0</v>
      </c>
      <c r="EZ161" s="11">
        <v>0</v>
      </c>
      <c r="FA161" s="11">
        <v>0</v>
      </c>
      <c r="FB161" s="11">
        <v>0</v>
      </c>
      <c r="FC161" s="11">
        <v>0</v>
      </c>
      <c r="FD161" s="11">
        <v>0</v>
      </c>
      <c r="FE161" s="11">
        <v>0</v>
      </c>
      <c r="FF161" s="11">
        <v>0</v>
      </c>
      <c r="FG161" s="11">
        <v>0</v>
      </c>
      <c r="FH161" s="11">
        <v>0</v>
      </c>
      <c r="FI161" s="11">
        <v>0</v>
      </c>
      <c r="FJ161" s="11">
        <v>0</v>
      </c>
      <c r="FK161" s="13">
        <v>0</v>
      </c>
      <c r="FL161" s="13">
        <v>0</v>
      </c>
      <c r="FM161" s="13">
        <v>0</v>
      </c>
      <c r="FN161" s="13">
        <v>0</v>
      </c>
      <c r="FO161" s="13">
        <v>0</v>
      </c>
      <c r="FP161" s="13">
        <v>0</v>
      </c>
      <c r="FQ161" s="13">
        <v>0</v>
      </c>
      <c r="FR161" s="13">
        <v>0</v>
      </c>
      <c r="FS161" s="13">
        <v>0</v>
      </c>
      <c r="FT161" s="13">
        <v>0</v>
      </c>
      <c r="FU161" s="13">
        <v>0</v>
      </c>
      <c r="FV161" s="13">
        <v>0</v>
      </c>
    </row>
    <row r="162" spans="1:178" ht="15" customHeight="1" x14ac:dyDescent="0.25">
      <c r="A162" s="8" t="s">
        <v>168</v>
      </c>
      <c r="B162" s="8" t="s">
        <v>169</v>
      </c>
      <c r="C162" s="34" t="s">
        <v>789</v>
      </c>
      <c r="D162" s="34" t="s">
        <v>789</v>
      </c>
      <c r="E162" s="34" t="s">
        <v>799</v>
      </c>
      <c r="F162" s="8" t="s">
        <v>55</v>
      </c>
      <c r="G162" s="8" t="s">
        <v>56</v>
      </c>
      <c r="H162" s="8" t="s">
        <v>47</v>
      </c>
      <c r="I162" s="8" t="s">
        <v>464</v>
      </c>
      <c r="J162" s="8" t="s">
        <v>109</v>
      </c>
      <c r="K162" s="8" t="s">
        <v>685</v>
      </c>
      <c r="L162" s="8">
        <v>13210</v>
      </c>
      <c r="M162" s="8">
        <v>132</v>
      </c>
      <c r="N162" s="1" t="s">
        <v>48</v>
      </c>
      <c r="O162" s="8" t="s">
        <v>40</v>
      </c>
      <c r="P162" s="8" t="s">
        <v>40</v>
      </c>
      <c r="Q162" s="8" t="s">
        <v>40</v>
      </c>
      <c r="R162" s="8" t="s">
        <v>49</v>
      </c>
      <c r="S162" s="8" t="s">
        <v>51</v>
      </c>
      <c r="T162" s="8" t="s">
        <v>52</v>
      </c>
      <c r="U162" s="8" t="s">
        <v>73</v>
      </c>
      <c r="V162" s="8" t="s">
        <v>54</v>
      </c>
      <c r="W162" s="8" t="s">
        <v>90</v>
      </c>
      <c r="X162" s="8" t="s">
        <v>65</v>
      </c>
      <c r="Y162" s="8" t="s">
        <v>65</v>
      </c>
      <c r="Z162" s="8" t="s">
        <v>79</v>
      </c>
      <c r="AA162" s="8" t="s">
        <v>78</v>
      </c>
      <c r="AB162" s="8" t="s">
        <v>78</v>
      </c>
      <c r="AC162" s="8" t="s">
        <v>78</v>
      </c>
      <c r="AD162" s="8"/>
      <c r="AE162" s="8"/>
      <c r="AF162" s="8"/>
      <c r="AG162" s="9">
        <v>112.54000000000008</v>
      </c>
      <c r="AH162" s="9">
        <v>0</v>
      </c>
      <c r="AI162" s="10">
        <v>0</v>
      </c>
      <c r="AJ162" s="15">
        <v>0</v>
      </c>
      <c r="AK162" s="9">
        <v>0</v>
      </c>
      <c r="AL162" s="9">
        <v>0</v>
      </c>
      <c r="AM162" s="9">
        <v>0</v>
      </c>
      <c r="AN162" s="9">
        <v>0</v>
      </c>
      <c r="AO162" s="8" t="s">
        <v>78</v>
      </c>
      <c r="AP162" s="11">
        <v>0</v>
      </c>
      <c r="AQ162" s="11">
        <v>0</v>
      </c>
      <c r="AR162" s="11">
        <v>0</v>
      </c>
      <c r="AS162" s="8" t="s">
        <v>78</v>
      </c>
      <c r="AT162" s="11">
        <v>0</v>
      </c>
      <c r="AU162" s="11">
        <v>0</v>
      </c>
      <c r="AV162" s="11">
        <v>0</v>
      </c>
      <c r="AW162" s="11">
        <v>0</v>
      </c>
      <c r="AX162" s="11">
        <v>0</v>
      </c>
      <c r="AY162" s="11">
        <v>0</v>
      </c>
      <c r="AZ162" s="11">
        <v>0</v>
      </c>
      <c r="BA162" s="11">
        <f t="shared" si="287"/>
        <v>0</v>
      </c>
      <c r="BB162" s="11">
        <v>0</v>
      </c>
      <c r="BC162" s="11">
        <v>0</v>
      </c>
      <c r="BD162" s="11">
        <f t="shared" si="288"/>
        <v>0</v>
      </c>
      <c r="BE162" s="12">
        <v>0</v>
      </c>
      <c r="BF162" s="12">
        <v>0</v>
      </c>
      <c r="BG162" s="12">
        <v>0</v>
      </c>
      <c r="BH162" s="12">
        <v>0</v>
      </c>
      <c r="BI162" s="12">
        <v>0</v>
      </c>
      <c r="BJ162" s="12">
        <v>0</v>
      </c>
      <c r="BK162" s="12">
        <v>0</v>
      </c>
      <c r="BL162" s="12">
        <v>0</v>
      </c>
      <c r="BM162" s="12">
        <v>0</v>
      </c>
      <c r="BN162" s="12">
        <v>0</v>
      </c>
      <c r="BO162" s="12">
        <v>0</v>
      </c>
      <c r="BP162" s="12">
        <v>1</v>
      </c>
      <c r="BQ162" s="23">
        <f t="shared" si="289"/>
        <v>1</v>
      </c>
      <c r="BR162" s="23">
        <f t="shared" si="290"/>
        <v>0</v>
      </c>
      <c r="BS162" s="24">
        <f t="shared" si="291"/>
        <v>0</v>
      </c>
      <c r="BT162" s="24">
        <f t="shared" si="292"/>
        <v>0</v>
      </c>
      <c r="BU162" s="24">
        <f t="shared" si="293"/>
        <v>0</v>
      </c>
      <c r="BV162" s="24">
        <v>0</v>
      </c>
      <c r="BW162" s="24">
        <v>0</v>
      </c>
      <c r="BX162" s="24">
        <v>0</v>
      </c>
      <c r="BY162" s="29">
        <v>0</v>
      </c>
      <c r="BZ162" s="29">
        <v>0</v>
      </c>
      <c r="CA162" s="30">
        <f t="shared" si="294"/>
        <v>0</v>
      </c>
      <c r="CB162" s="30">
        <f t="shared" si="308"/>
        <v>0</v>
      </c>
      <c r="CC162" s="30">
        <f t="shared" si="296"/>
        <v>0</v>
      </c>
      <c r="CD162" s="29"/>
      <c r="CE162" s="24"/>
      <c r="CF162" s="24"/>
      <c r="CG162" s="24"/>
      <c r="CH162" s="24"/>
      <c r="CI162" s="24"/>
      <c r="CJ162" s="24"/>
      <c r="CK162" s="24"/>
      <c r="CL162" s="24"/>
      <c r="CM162" s="24"/>
      <c r="CN162" s="24">
        <f t="shared" si="297"/>
        <v>0</v>
      </c>
      <c r="CO162" s="24">
        <f t="shared" si="298"/>
        <v>0</v>
      </c>
      <c r="CP162" s="24">
        <f t="shared" si="299"/>
        <v>0</v>
      </c>
      <c r="CQ162" s="11">
        <v>0</v>
      </c>
      <c r="CR162" s="11">
        <v>0</v>
      </c>
      <c r="CS162" s="11">
        <v>0</v>
      </c>
      <c r="CT162" s="11">
        <v>0</v>
      </c>
      <c r="CU162" s="11">
        <v>0</v>
      </c>
      <c r="CV162" s="11">
        <v>0</v>
      </c>
      <c r="CW162" s="24"/>
      <c r="CX162" s="24"/>
      <c r="CY162" s="24"/>
      <c r="CZ162" s="24"/>
      <c r="DA162" s="24"/>
      <c r="DB162" s="24"/>
      <c r="DC162" s="24"/>
      <c r="DD162" s="24"/>
      <c r="DE162" s="24"/>
      <c r="DF162" s="24"/>
      <c r="DG162" s="24"/>
      <c r="DH162" s="24"/>
      <c r="DI162" s="24"/>
      <c r="DJ162" s="24"/>
      <c r="DK162" s="24"/>
      <c r="DL162" s="24"/>
      <c r="DM162" s="24"/>
      <c r="DN162" s="24"/>
      <c r="DO162" s="24"/>
      <c r="DP162" s="24"/>
      <c r="DQ162" s="24"/>
      <c r="DR162" s="24"/>
      <c r="DS162" s="24"/>
      <c r="DT162" s="24"/>
      <c r="DU162" s="24"/>
      <c r="DV162" s="24"/>
      <c r="DW162" s="24"/>
      <c r="DX162" s="24"/>
      <c r="DY162" s="24"/>
      <c r="DZ162" s="24"/>
      <c r="EA162" s="24">
        <v>0</v>
      </c>
      <c r="EB162" s="24">
        <v>0</v>
      </c>
      <c r="EC162" s="24"/>
      <c r="ED162" s="24"/>
      <c r="EE162" s="24"/>
      <c r="EF162" s="24">
        <f t="shared" si="300"/>
        <v>0</v>
      </c>
      <c r="EG162" s="24">
        <f t="shared" si="301"/>
        <v>0</v>
      </c>
      <c r="EH162" s="24">
        <f t="shared" si="302"/>
        <v>0</v>
      </c>
      <c r="EI162" s="24">
        <f t="shared" si="303"/>
        <v>0</v>
      </c>
      <c r="EJ162" s="24">
        <f t="shared" si="304"/>
        <v>0</v>
      </c>
      <c r="EK162" s="12">
        <v>0</v>
      </c>
      <c r="EL162" s="12">
        <v>0</v>
      </c>
      <c r="EM162" s="12">
        <v>0</v>
      </c>
      <c r="EN162" s="12">
        <v>0</v>
      </c>
      <c r="EO162" s="12">
        <v>0</v>
      </c>
      <c r="EP162" s="12">
        <v>0</v>
      </c>
      <c r="EQ162" s="12">
        <v>0</v>
      </c>
      <c r="ER162" s="12">
        <v>0</v>
      </c>
      <c r="ES162" s="12">
        <v>0</v>
      </c>
      <c r="ET162" s="12">
        <v>0</v>
      </c>
      <c r="EU162" s="12">
        <v>0</v>
      </c>
      <c r="EV162" s="12">
        <v>1</v>
      </c>
      <c r="EW162" s="12">
        <f t="shared" si="305"/>
        <v>0</v>
      </c>
      <c r="EX162" s="12">
        <f t="shared" si="306"/>
        <v>1</v>
      </c>
      <c r="EY162" s="11">
        <v>0</v>
      </c>
      <c r="EZ162" s="11">
        <v>0</v>
      </c>
      <c r="FA162" s="11">
        <v>0</v>
      </c>
      <c r="FB162" s="11">
        <v>0</v>
      </c>
      <c r="FC162" s="11">
        <v>0</v>
      </c>
      <c r="FD162" s="11">
        <v>0</v>
      </c>
      <c r="FE162" s="11">
        <v>0</v>
      </c>
      <c r="FF162" s="11">
        <v>0</v>
      </c>
      <c r="FG162" s="11">
        <v>0</v>
      </c>
      <c r="FH162" s="11">
        <v>0</v>
      </c>
      <c r="FI162" s="11">
        <v>0</v>
      </c>
      <c r="FJ162" s="11">
        <v>0</v>
      </c>
      <c r="FK162" s="13">
        <v>0</v>
      </c>
      <c r="FL162" s="13">
        <v>0</v>
      </c>
      <c r="FM162" s="13">
        <v>0</v>
      </c>
      <c r="FN162" s="13">
        <v>0</v>
      </c>
      <c r="FO162" s="13">
        <v>0</v>
      </c>
      <c r="FP162" s="13">
        <v>0</v>
      </c>
      <c r="FQ162" s="13">
        <v>0</v>
      </c>
      <c r="FR162" s="13">
        <v>0</v>
      </c>
      <c r="FS162" s="13">
        <v>0</v>
      </c>
      <c r="FT162" s="13">
        <v>0</v>
      </c>
      <c r="FU162" s="13">
        <v>0</v>
      </c>
      <c r="FV162" s="13">
        <v>0</v>
      </c>
    </row>
    <row r="163" spans="1:178" ht="15" customHeight="1" x14ac:dyDescent="0.25">
      <c r="A163" s="8" t="s">
        <v>170</v>
      </c>
      <c r="B163" s="8" t="s">
        <v>171</v>
      </c>
      <c r="C163" s="34" t="s">
        <v>789</v>
      </c>
      <c r="D163" s="34" t="s">
        <v>789</v>
      </c>
      <c r="E163" s="34" t="s">
        <v>791</v>
      </c>
      <c r="F163" s="8" t="s">
        <v>55</v>
      </c>
      <c r="G163" s="8" t="s">
        <v>56</v>
      </c>
      <c r="H163" s="8" t="s">
        <v>47</v>
      </c>
      <c r="I163" s="8" t="s">
        <v>464</v>
      </c>
      <c r="J163" s="8" t="s">
        <v>109</v>
      </c>
      <c r="K163" s="8" t="s">
        <v>685</v>
      </c>
      <c r="L163" s="8">
        <v>13210</v>
      </c>
      <c r="M163" s="8">
        <v>132</v>
      </c>
      <c r="N163" s="1" t="s">
        <v>48</v>
      </c>
      <c r="O163" s="8" t="s">
        <v>40</v>
      </c>
      <c r="P163" s="8" t="s">
        <v>40</v>
      </c>
      <c r="Q163" s="8" t="s">
        <v>40</v>
      </c>
      <c r="R163" s="8" t="s">
        <v>49</v>
      </c>
      <c r="S163" s="8" t="s">
        <v>51</v>
      </c>
      <c r="T163" s="8" t="s">
        <v>52</v>
      </c>
      <c r="U163" s="8" t="s">
        <v>73</v>
      </c>
      <c r="V163" s="8" t="s">
        <v>54</v>
      </c>
      <c r="W163" s="8" t="s">
        <v>90</v>
      </c>
      <c r="X163" s="8" t="s">
        <v>65</v>
      </c>
      <c r="Y163" s="8" t="s">
        <v>65</v>
      </c>
      <c r="Z163" s="8" t="s">
        <v>79</v>
      </c>
      <c r="AA163" s="8" t="s">
        <v>78</v>
      </c>
      <c r="AB163" s="8" t="s">
        <v>78</v>
      </c>
      <c r="AC163" s="8" t="s">
        <v>78</v>
      </c>
      <c r="AD163" s="8"/>
      <c r="AE163" s="8"/>
      <c r="AF163" s="8"/>
      <c r="AG163" s="9">
        <v>1.51</v>
      </c>
      <c r="AH163" s="9">
        <v>0</v>
      </c>
      <c r="AI163" s="10">
        <v>0</v>
      </c>
      <c r="AJ163" s="15">
        <v>0</v>
      </c>
      <c r="AK163" s="9">
        <v>0</v>
      </c>
      <c r="AL163" s="9">
        <v>0</v>
      </c>
      <c r="AM163" s="9">
        <v>0</v>
      </c>
      <c r="AN163" s="9">
        <v>0</v>
      </c>
      <c r="AO163" s="8" t="s">
        <v>78</v>
      </c>
      <c r="AP163" s="11">
        <v>0</v>
      </c>
      <c r="AQ163" s="11">
        <v>0</v>
      </c>
      <c r="AR163" s="11">
        <v>0</v>
      </c>
      <c r="AS163" s="8" t="s">
        <v>78</v>
      </c>
      <c r="AT163" s="11">
        <v>0</v>
      </c>
      <c r="AU163" s="11">
        <v>0</v>
      </c>
      <c r="AV163" s="11">
        <v>0</v>
      </c>
      <c r="AW163" s="11">
        <v>0</v>
      </c>
      <c r="AX163" s="11">
        <v>0</v>
      </c>
      <c r="AY163" s="11">
        <v>0</v>
      </c>
      <c r="AZ163" s="11">
        <v>0</v>
      </c>
      <c r="BA163" s="11">
        <f t="shared" si="287"/>
        <v>0</v>
      </c>
      <c r="BB163" s="11">
        <v>0</v>
      </c>
      <c r="BC163" s="11">
        <v>0</v>
      </c>
      <c r="BD163" s="11">
        <f t="shared" si="288"/>
        <v>0</v>
      </c>
      <c r="BE163" s="12">
        <v>0</v>
      </c>
      <c r="BF163" s="12">
        <v>0</v>
      </c>
      <c r="BG163" s="12">
        <v>0</v>
      </c>
      <c r="BH163" s="12">
        <v>0</v>
      </c>
      <c r="BI163" s="12">
        <v>0</v>
      </c>
      <c r="BJ163" s="12">
        <v>0</v>
      </c>
      <c r="BK163" s="12">
        <v>0</v>
      </c>
      <c r="BL163" s="12">
        <v>0</v>
      </c>
      <c r="BM163" s="12">
        <v>0</v>
      </c>
      <c r="BN163" s="12">
        <v>0</v>
      </c>
      <c r="BO163" s="12">
        <v>0</v>
      </c>
      <c r="BP163" s="12">
        <v>1</v>
      </c>
      <c r="BQ163" s="23">
        <f t="shared" si="289"/>
        <v>1</v>
      </c>
      <c r="BR163" s="23">
        <f t="shared" si="290"/>
        <v>0</v>
      </c>
      <c r="BS163" s="24">
        <f t="shared" si="291"/>
        <v>0</v>
      </c>
      <c r="BT163" s="24">
        <f t="shared" si="292"/>
        <v>0</v>
      </c>
      <c r="BU163" s="24">
        <f t="shared" si="293"/>
        <v>0</v>
      </c>
      <c r="BV163" s="24">
        <v>0</v>
      </c>
      <c r="BW163" s="24">
        <v>0</v>
      </c>
      <c r="BX163" s="24">
        <v>0</v>
      </c>
      <c r="BY163" s="29">
        <v>0</v>
      </c>
      <c r="BZ163" s="29">
        <v>0</v>
      </c>
      <c r="CA163" s="30">
        <f t="shared" si="294"/>
        <v>0</v>
      </c>
      <c r="CB163" s="30">
        <f t="shared" si="308"/>
        <v>0</v>
      </c>
      <c r="CC163" s="30">
        <f t="shared" si="296"/>
        <v>0</v>
      </c>
      <c r="CD163" s="29"/>
      <c r="CE163" s="24"/>
      <c r="CF163" s="24"/>
      <c r="CG163" s="24"/>
      <c r="CH163" s="24"/>
      <c r="CI163" s="24"/>
      <c r="CJ163" s="24"/>
      <c r="CK163" s="24"/>
      <c r="CL163" s="24"/>
      <c r="CM163" s="24"/>
      <c r="CN163" s="24">
        <f t="shared" si="297"/>
        <v>0</v>
      </c>
      <c r="CO163" s="24">
        <f t="shared" si="298"/>
        <v>0</v>
      </c>
      <c r="CP163" s="24">
        <f t="shared" si="299"/>
        <v>0</v>
      </c>
      <c r="CQ163" s="11">
        <v>0</v>
      </c>
      <c r="CR163" s="11">
        <v>0</v>
      </c>
      <c r="CS163" s="11">
        <v>0</v>
      </c>
      <c r="CT163" s="11">
        <v>0</v>
      </c>
      <c r="CU163" s="11">
        <v>0</v>
      </c>
      <c r="CV163" s="11">
        <v>0</v>
      </c>
      <c r="CW163" s="24"/>
      <c r="CX163" s="24"/>
      <c r="CY163" s="24"/>
      <c r="CZ163" s="24"/>
      <c r="DA163" s="24"/>
      <c r="DB163" s="24"/>
      <c r="DC163" s="24"/>
      <c r="DD163" s="24"/>
      <c r="DE163" s="24"/>
      <c r="DF163" s="24"/>
      <c r="DG163" s="24"/>
      <c r="DH163" s="24"/>
      <c r="DI163" s="24"/>
      <c r="DJ163" s="24"/>
      <c r="DK163" s="24"/>
      <c r="DL163" s="24"/>
      <c r="DM163" s="24"/>
      <c r="DN163" s="24"/>
      <c r="DO163" s="24"/>
      <c r="DP163" s="24"/>
      <c r="DQ163" s="24"/>
      <c r="DR163" s="24"/>
      <c r="DS163" s="24"/>
      <c r="DT163" s="24"/>
      <c r="DU163" s="24"/>
      <c r="DV163" s="24"/>
      <c r="DW163" s="24"/>
      <c r="DX163" s="24"/>
      <c r="DY163" s="24"/>
      <c r="DZ163" s="24"/>
      <c r="EA163" s="24">
        <v>0</v>
      </c>
      <c r="EB163" s="24">
        <v>0</v>
      </c>
      <c r="EC163" s="24"/>
      <c r="ED163" s="24"/>
      <c r="EE163" s="24"/>
      <c r="EF163" s="24">
        <f t="shared" si="300"/>
        <v>0</v>
      </c>
      <c r="EG163" s="24">
        <f t="shared" si="301"/>
        <v>0</v>
      </c>
      <c r="EH163" s="24">
        <f t="shared" si="302"/>
        <v>0</v>
      </c>
      <c r="EI163" s="24">
        <f t="shared" si="303"/>
        <v>0</v>
      </c>
      <c r="EJ163" s="24">
        <f t="shared" si="304"/>
        <v>0</v>
      </c>
      <c r="EK163" s="12">
        <v>0</v>
      </c>
      <c r="EL163" s="12">
        <v>0</v>
      </c>
      <c r="EM163" s="12">
        <v>0</v>
      </c>
      <c r="EN163" s="12">
        <v>0</v>
      </c>
      <c r="EO163" s="12">
        <v>0</v>
      </c>
      <c r="EP163" s="12">
        <v>0</v>
      </c>
      <c r="EQ163" s="12">
        <v>0</v>
      </c>
      <c r="ER163" s="12">
        <v>0</v>
      </c>
      <c r="ES163" s="12">
        <v>0</v>
      </c>
      <c r="ET163" s="12">
        <v>0</v>
      </c>
      <c r="EU163" s="12">
        <v>0</v>
      </c>
      <c r="EV163" s="12">
        <v>1</v>
      </c>
      <c r="EW163" s="12">
        <f t="shared" si="305"/>
        <v>0</v>
      </c>
      <c r="EX163" s="12">
        <f t="shared" si="306"/>
        <v>1</v>
      </c>
      <c r="EY163" s="11">
        <v>0</v>
      </c>
      <c r="EZ163" s="11">
        <v>0</v>
      </c>
      <c r="FA163" s="11">
        <v>0</v>
      </c>
      <c r="FB163" s="11">
        <v>0</v>
      </c>
      <c r="FC163" s="11">
        <v>0</v>
      </c>
      <c r="FD163" s="11">
        <v>0</v>
      </c>
      <c r="FE163" s="11">
        <v>0</v>
      </c>
      <c r="FF163" s="11">
        <v>0</v>
      </c>
      <c r="FG163" s="11">
        <v>0</v>
      </c>
      <c r="FH163" s="11">
        <v>0</v>
      </c>
      <c r="FI163" s="11">
        <v>0</v>
      </c>
      <c r="FJ163" s="11">
        <v>0</v>
      </c>
      <c r="FK163" s="13">
        <v>0</v>
      </c>
      <c r="FL163" s="13">
        <v>0</v>
      </c>
      <c r="FM163" s="13">
        <v>0</v>
      </c>
      <c r="FN163" s="13">
        <v>0</v>
      </c>
      <c r="FO163" s="13">
        <v>0</v>
      </c>
      <c r="FP163" s="13">
        <v>0</v>
      </c>
      <c r="FQ163" s="13">
        <v>0</v>
      </c>
      <c r="FR163" s="13">
        <v>0</v>
      </c>
      <c r="FS163" s="13">
        <v>0</v>
      </c>
      <c r="FT163" s="13">
        <v>0</v>
      </c>
      <c r="FU163" s="13">
        <v>0</v>
      </c>
      <c r="FV163" s="13">
        <v>0</v>
      </c>
    </row>
    <row r="164" spans="1:178" ht="15" customHeight="1" x14ac:dyDescent="0.25">
      <c r="A164" s="8" t="s">
        <v>109</v>
      </c>
      <c r="B164" s="8" t="s">
        <v>108</v>
      </c>
      <c r="C164" s="34" t="s">
        <v>789</v>
      </c>
      <c r="D164" s="34" t="s">
        <v>789</v>
      </c>
      <c r="E164" s="34" t="s">
        <v>807</v>
      </c>
      <c r="F164" s="8" t="s">
        <v>55</v>
      </c>
      <c r="G164" s="8" t="s">
        <v>56</v>
      </c>
      <c r="H164" s="8" t="s">
        <v>47</v>
      </c>
      <c r="I164" s="8" t="s">
        <v>464</v>
      </c>
      <c r="J164" s="8" t="s">
        <v>109</v>
      </c>
      <c r="K164" s="8" t="s">
        <v>685</v>
      </c>
      <c r="L164" s="8">
        <v>13210</v>
      </c>
      <c r="M164" s="8">
        <v>132</v>
      </c>
      <c r="N164" s="1" t="s">
        <v>48</v>
      </c>
      <c r="O164" s="8" t="s">
        <v>40</v>
      </c>
      <c r="P164" s="8" t="s">
        <v>40</v>
      </c>
      <c r="Q164" s="8" t="s">
        <v>40</v>
      </c>
      <c r="R164" s="8" t="s">
        <v>49</v>
      </c>
      <c r="S164" s="8" t="s">
        <v>51</v>
      </c>
      <c r="T164" s="8" t="s">
        <v>52</v>
      </c>
      <c r="U164" s="8" t="s">
        <v>73</v>
      </c>
      <c r="V164" s="8" t="s">
        <v>54</v>
      </c>
      <c r="W164" s="8" t="s">
        <v>90</v>
      </c>
      <c r="X164" s="8" t="s">
        <v>65</v>
      </c>
      <c r="Y164" s="8" t="s">
        <v>65</v>
      </c>
      <c r="Z164" s="8" t="s">
        <v>79</v>
      </c>
      <c r="AA164" s="8" t="s">
        <v>78</v>
      </c>
      <c r="AB164" s="8" t="s">
        <v>78</v>
      </c>
      <c r="AC164" s="8" t="s">
        <v>78</v>
      </c>
      <c r="AD164" s="8"/>
      <c r="AE164" s="8"/>
      <c r="AF164" s="8"/>
      <c r="AG164" s="9">
        <v>1192273.2799999998</v>
      </c>
      <c r="AH164" s="9">
        <v>-0.39999999999941793</v>
      </c>
      <c r="AI164" s="10">
        <v>0</v>
      </c>
      <c r="AJ164" s="15">
        <v>0</v>
      </c>
      <c r="AK164" s="9">
        <v>0</v>
      </c>
      <c r="AL164" s="9">
        <v>0</v>
      </c>
      <c r="AM164" s="9">
        <v>0</v>
      </c>
      <c r="AN164" s="9">
        <v>0</v>
      </c>
      <c r="AO164" s="8" t="s">
        <v>78</v>
      </c>
      <c r="AP164" s="11">
        <v>0</v>
      </c>
      <c r="AQ164" s="11">
        <v>0</v>
      </c>
      <c r="AR164" s="11">
        <v>0</v>
      </c>
      <c r="AS164" s="8" t="s">
        <v>78</v>
      </c>
      <c r="AT164" s="11">
        <v>0</v>
      </c>
      <c r="AU164" s="11">
        <v>0</v>
      </c>
      <c r="AV164" s="11">
        <v>0</v>
      </c>
      <c r="AW164" s="11">
        <v>0</v>
      </c>
      <c r="AX164" s="11">
        <v>0</v>
      </c>
      <c r="AY164" s="11">
        <v>0</v>
      </c>
      <c r="AZ164" s="11">
        <v>0</v>
      </c>
      <c r="BA164" s="11">
        <f t="shared" si="287"/>
        <v>0</v>
      </c>
      <c r="BB164" s="11">
        <v>0</v>
      </c>
      <c r="BC164" s="11">
        <v>0</v>
      </c>
      <c r="BD164" s="11">
        <f t="shared" si="288"/>
        <v>0</v>
      </c>
      <c r="BE164" s="12">
        <v>0</v>
      </c>
      <c r="BF164" s="12">
        <v>0</v>
      </c>
      <c r="BG164" s="12">
        <v>0</v>
      </c>
      <c r="BH164" s="12">
        <v>0</v>
      </c>
      <c r="BI164" s="12">
        <v>0</v>
      </c>
      <c r="BJ164" s="12">
        <v>0</v>
      </c>
      <c r="BK164" s="12">
        <v>0</v>
      </c>
      <c r="BL164" s="12">
        <v>0</v>
      </c>
      <c r="BM164" s="12">
        <v>0</v>
      </c>
      <c r="BN164" s="12">
        <v>0</v>
      </c>
      <c r="BO164" s="12">
        <v>0</v>
      </c>
      <c r="BP164" s="12">
        <v>1</v>
      </c>
      <c r="BQ164" s="23">
        <f t="shared" si="289"/>
        <v>1</v>
      </c>
      <c r="BR164" s="23">
        <f t="shared" si="290"/>
        <v>0</v>
      </c>
      <c r="BS164" s="24">
        <f t="shared" si="291"/>
        <v>0</v>
      </c>
      <c r="BT164" s="24">
        <f t="shared" si="292"/>
        <v>0</v>
      </c>
      <c r="BU164" s="24">
        <f t="shared" si="293"/>
        <v>0</v>
      </c>
      <c r="BV164" s="24">
        <v>0</v>
      </c>
      <c r="BW164" s="24">
        <v>0</v>
      </c>
      <c r="BX164" s="24">
        <v>0</v>
      </c>
      <c r="BY164" s="29">
        <v>0</v>
      </c>
      <c r="BZ164" s="29">
        <v>0</v>
      </c>
      <c r="CA164" s="30">
        <f t="shared" si="294"/>
        <v>0</v>
      </c>
      <c r="CB164" s="30">
        <f t="shared" si="308"/>
        <v>0</v>
      </c>
      <c r="CC164" s="30">
        <f t="shared" si="296"/>
        <v>0</v>
      </c>
      <c r="CD164" s="29"/>
      <c r="CE164" s="24"/>
      <c r="CF164" s="24"/>
      <c r="CG164" s="24"/>
      <c r="CH164" s="24"/>
      <c r="CI164" s="24"/>
      <c r="CJ164" s="24"/>
      <c r="CK164" s="24"/>
      <c r="CL164" s="24"/>
      <c r="CM164" s="24"/>
      <c r="CN164" s="24">
        <f t="shared" ref="CN164:CN174" si="309">AW164-CT164</f>
        <v>0</v>
      </c>
      <c r="CO164" s="24">
        <f t="shared" ref="CO164:CO174" si="310">AX164-CU164</f>
        <v>0</v>
      </c>
      <c r="CP164" s="24">
        <f t="shared" ref="CP164:CP174" si="311">AY164-CV164</f>
        <v>0</v>
      </c>
      <c r="CQ164" s="11">
        <v>0</v>
      </c>
      <c r="CR164" s="11">
        <v>0</v>
      </c>
      <c r="CS164" s="11">
        <v>0</v>
      </c>
      <c r="CT164" s="11">
        <v>0</v>
      </c>
      <c r="CU164" s="11">
        <v>0</v>
      </c>
      <c r="CV164" s="11">
        <v>0</v>
      </c>
      <c r="CW164" s="24"/>
      <c r="CX164" s="24"/>
      <c r="CY164" s="24"/>
      <c r="CZ164" s="24"/>
      <c r="DA164" s="24"/>
      <c r="DB164" s="24"/>
      <c r="DC164" s="24"/>
      <c r="DD164" s="24"/>
      <c r="DE164" s="24"/>
      <c r="DF164" s="24"/>
      <c r="DG164" s="24"/>
      <c r="DH164" s="24"/>
      <c r="DI164" s="24"/>
      <c r="DJ164" s="24"/>
      <c r="DK164" s="24"/>
      <c r="DL164" s="24"/>
      <c r="DM164" s="24"/>
      <c r="DN164" s="24"/>
      <c r="DO164" s="24"/>
      <c r="DP164" s="24"/>
      <c r="DQ164" s="24"/>
      <c r="DR164" s="24"/>
      <c r="DS164" s="24"/>
      <c r="DT164" s="24"/>
      <c r="DU164" s="24"/>
      <c r="DV164" s="24"/>
      <c r="DW164" s="24"/>
      <c r="DX164" s="24"/>
      <c r="DY164" s="24"/>
      <c r="DZ164" s="24"/>
      <c r="EA164" s="24">
        <v>0</v>
      </c>
      <c r="EB164" s="24">
        <v>0</v>
      </c>
      <c r="EC164" s="24"/>
      <c r="ED164" s="24"/>
      <c r="EE164" s="24"/>
      <c r="EF164" s="24">
        <f t="shared" ref="EF164:EF174" si="312">SUM(FK164:FM164)</f>
        <v>0</v>
      </c>
      <c r="EG164" s="24">
        <f t="shared" si="301"/>
        <v>0</v>
      </c>
      <c r="EH164" s="24">
        <f t="shared" ref="EH164:EH174" si="313">IFERROR(EM164*EA164,0)</f>
        <v>0</v>
      </c>
      <c r="EI164" s="24">
        <f t="shared" si="303"/>
        <v>0</v>
      </c>
      <c r="EJ164" s="24">
        <f t="shared" ref="EJ164:EJ174" si="314">IF(Q164="MCA1",BT164*2/3,IF(Q164="MCA2 - GU",BT164*2/3,IF(Q164="MCA2 - TNPL",BT164*2/3,BT164*0.3)))</f>
        <v>0</v>
      </c>
      <c r="EK164" s="12">
        <v>0</v>
      </c>
      <c r="EL164" s="12">
        <v>0</v>
      </c>
      <c r="EM164" s="12">
        <v>0</v>
      </c>
      <c r="EN164" s="12">
        <v>0</v>
      </c>
      <c r="EO164" s="12">
        <v>0</v>
      </c>
      <c r="EP164" s="12">
        <v>0</v>
      </c>
      <c r="EQ164" s="12">
        <v>0</v>
      </c>
      <c r="ER164" s="12">
        <v>0</v>
      </c>
      <c r="ES164" s="12">
        <v>0</v>
      </c>
      <c r="ET164" s="12">
        <v>0</v>
      </c>
      <c r="EU164" s="12">
        <v>0</v>
      </c>
      <c r="EV164" s="12">
        <v>1</v>
      </c>
      <c r="EW164" s="12">
        <f t="shared" si="305"/>
        <v>0</v>
      </c>
      <c r="EX164" s="12">
        <f t="shared" si="306"/>
        <v>1</v>
      </c>
      <c r="EY164" s="11">
        <v>0</v>
      </c>
      <c r="EZ164" s="11">
        <v>0</v>
      </c>
      <c r="FA164" s="11">
        <v>0</v>
      </c>
      <c r="FB164" s="11">
        <v>0</v>
      </c>
      <c r="FC164" s="11">
        <v>0</v>
      </c>
      <c r="FD164" s="11">
        <v>0</v>
      </c>
      <c r="FE164" s="11">
        <v>0</v>
      </c>
      <c r="FF164" s="11">
        <v>0</v>
      </c>
      <c r="FG164" s="11">
        <v>0</v>
      </c>
      <c r="FH164" s="11">
        <v>0</v>
      </c>
      <c r="FI164" s="11">
        <v>0</v>
      </c>
      <c r="FJ164" s="11">
        <v>0</v>
      </c>
      <c r="FK164" s="13">
        <v>0</v>
      </c>
      <c r="FL164" s="13">
        <v>0</v>
      </c>
      <c r="FM164" s="13">
        <v>0</v>
      </c>
      <c r="FN164" s="13">
        <v>0</v>
      </c>
      <c r="FO164" s="13">
        <v>0</v>
      </c>
      <c r="FP164" s="13">
        <v>0</v>
      </c>
      <c r="FQ164" s="13">
        <v>0</v>
      </c>
      <c r="FR164" s="13">
        <v>0</v>
      </c>
      <c r="FS164" s="13">
        <v>0</v>
      </c>
      <c r="FT164" s="13">
        <v>0</v>
      </c>
      <c r="FU164" s="13">
        <v>0</v>
      </c>
      <c r="FV164" s="13">
        <v>0</v>
      </c>
    </row>
    <row r="165" spans="1:178" ht="15" customHeight="1" x14ac:dyDescent="0.25">
      <c r="A165" s="8" t="s">
        <v>172</v>
      </c>
      <c r="B165" s="8" t="s">
        <v>173</v>
      </c>
      <c r="C165" s="34" t="s">
        <v>789</v>
      </c>
      <c r="D165" s="34" t="s">
        <v>789</v>
      </c>
      <c r="E165" s="34" t="s">
        <v>800</v>
      </c>
      <c r="F165" s="8" t="s">
        <v>55</v>
      </c>
      <c r="G165" s="8" t="s">
        <v>56</v>
      </c>
      <c r="H165" s="8" t="s">
        <v>47</v>
      </c>
      <c r="I165" s="8" t="s">
        <v>464</v>
      </c>
      <c r="J165" s="8" t="s">
        <v>269</v>
      </c>
      <c r="K165" s="8" t="s">
        <v>411</v>
      </c>
      <c r="L165" s="8">
        <v>13210</v>
      </c>
      <c r="M165" s="8">
        <v>132</v>
      </c>
      <c r="N165" s="1" t="s">
        <v>48</v>
      </c>
      <c r="O165" s="8" t="s">
        <v>40</v>
      </c>
      <c r="P165" s="8" t="s">
        <v>40</v>
      </c>
      <c r="Q165" s="8" t="s">
        <v>40</v>
      </c>
      <c r="R165" s="8" t="s">
        <v>49</v>
      </c>
      <c r="S165" s="8" t="s">
        <v>51</v>
      </c>
      <c r="T165" s="8" t="s">
        <v>52</v>
      </c>
      <c r="U165" s="8" t="s">
        <v>73</v>
      </c>
      <c r="V165" s="8" t="s">
        <v>54</v>
      </c>
      <c r="W165" s="8" t="s">
        <v>114</v>
      </c>
      <c r="X165" s="8" t="s">
        <v>65</v>
      </c>
      <c r="Y165" s="8" t="s">
        <v>65</v>
      </c>
      <c r="Z165" s="8" t="s">
        <v>79</v>
      </c>
      <c r="AA165" s="8" t="s">
        <v>78</v>
      </c>
      <c r="AB165" s="8" t="s">
        <v>78</v>
      </c>
      <c r="AC165" s="8" t="s">
        <v>78</v>
      </c>
      <c r="AD165" s="8"/>
      <c r="AE165" s="8"/>
      <c r="AF165" s="8"/>
      <c r="AG165" s="9">
        <v>-724.88</v>
      </c>
      <c r="AH165" s="9">
        <v>0</v>
      </c>
      <c r="AI165" s="10">
        <v>0</v>
      </c>
      <c r="AJ165" s="15">
        <v>0</v>
      </c>
      <c r="AK165" s="9">
        <v>0</v>
      </c>
      <c r="AL165" s="9">
        <v>0</v>
      </c>
      <c r="AM165" s="9">
        <v>0</v>
      </c>
      <c r="AN165" s="9">
        <v>0</v>
      </c>
      <c r="AO165" s="8" t="s">
        <v>78</v>
      </c>
      <c r="AP165" s="11">
        <v>0</v>
      </c>
      <c r="AQ165" s="11">
        <v>0</v>
      </c>
      <c r="AR165" s="11">
        <v>0</v>
      </c>
      <c r="AS165" s="8" t="s">
        <v>78</v>
      </c>
      <c r="AT165" s="11">
        <v>0</v>
      </c>
      <c r="AU165" s="11">
        <v>0</v>
      </c>
      <c r="AV165" s="11">
        <v>0</v>
      </c>
      <c r="AW165" s="11">
        <v>0</v>
      </c>
      <c r="AX165" s="11">
        <v>0</v>
      </c>
      <c r="AY165" s="11">
        <v>0</v>
      </c>
      <c r="AZ165" s="11">
        <v>2353.66</v>
      </c>
      <c r="BA165" s="11">
        <f t="shared" ref="BA165:BA174" si="315">AY165+AZ165</f>
        <v>2353.66</v>
      </c>
      <c r="BB165" s="11">
        <v>0</v>
      </c>
      <c r="BC165" s="11">
        <v>0</v>
      </c>
      <c r="BD165" s="11">
        <f t="shared" ref="BD165:BD174" si="316">BB165+BC165</f>
        <v>0</v>
      </c>
      <c r="BE165" s="12">
        <v>0</v>
      </c>
      <c r="BF165" s="12">
        <v>0</v>
      </c>
      <c r="BG165" s="12">
        <v>0</v>
      </c>
      <c r="BH165" s="12">
        <v>0</v>
      </c>
      <c r="BI165" s="12">
        <v>0</v>
      </c>
      <c r="BJ165" s="12">
        <v>0</v>
      </c>
      <c r="BK165" s="12">
        <v>0</v>
      </c>
      <c r="BL165" s="12">
        <v>0</v>
      </c>
      <c r="BM165" s="12">
        <v>0</v>
      </c>
      <c r="BN165" s="12">
        <v>0</v>
      </c>
      <c r="BO165" s="12">
        <v>0</v>
      </c>
      <c r="BP165" s="12">
        <v>1</v>
      </c>
      <c r="BQ165" s="23">
        <f t="shared" ref="BQ165:BQ174" si="317">SUM(BE165:BP165)</f>
        <v>1</v>
      </c>
      <c r="BR165" s="23">
        <f t="shared" ref="BR165:BR174" si="318">SUM(BE165:BG165)</f>
        <v>0</v>
      </c>
      <c r="BS165" s="24">
        <f t="shared" ref="BS165:BS174" si="319">EW165*AN165</f>
        <v>0</v>
      </c>
      <c r="BT165" s="24">
        <f t="shared" ref="BT165:BT174" si="320">BR165*BX165</f>
        <v>0</v>
      </c>
      <c r="BU165" s="24">
        <f t="shared" ref="BU165:BU174" si="321">BR165*AV165</f>
        <v>0</v>
      </c>
      <c r="BV165" s="24">
        <v>0</v>
      </c>
      <c r="BW165" s="24">
        <v>0</v>
      </c>
      <c r="BX165" s="24">
        <v>0</v>
      </c>
      <c r="BY165" s="29">
        <v>0</v>
      </c>
      <c r="BZ165" s="29">
        <v>0</v>
      </c>
      <c r="CA165" s="30">
        <f t="shared" ref="CA165:CA174" si="322">BY165/305+BZ165</f>
        <v>0</v>
      </c>
      <c r="CB165" s="30">
        <f t="shared" ref="CB165:CB166" si="323">CA165-BX165</f>
        <v>0</v>
      </c>
      <c r="CC165" s="30">
        <f t="shared" ref="CC165:CC174" si="324">CA165-AN165</f>
        <v>0</v>
      </c>
      <c r="CD165" s="29"/>
      <c r="CE165" s="24"/>
      <c r="CF165" s="24"/>
      <c r="CG165" s="24"/>
      <c r="CH165" s="24"/>
      <c r="CI165" s="24"/>
      <c r="CJ165" s="24"/>
      <c r="CK165" s="24"/>
      <c r="CL165" s="24"/>
      <c r="CM165" s="24"/>
      <c r="CN165" s="24">
        <f t="shared" si="309"/>
        <v>0</v>
      </c>
      <c r="CO165" s="24">
        <f t="shared" si="310"/>
        <v>0</v>
      </c>
      <c r="CP165" s="24">
        <f t="shared" si="311"/>
        <v>0</v>
      </c>
      <c r="CQ165" s="11">
        <v>0</v>
      </c>
      <c r="CR165" s="11">
        <v>0</v>
      </c>
      <c r="CS165" s="11">
        <v>0</v>
      </c>
      <c r="CT165" s="11">
        <v>0</v>
      </c>
      <c r="CU165" s="11">
        <v>0</v>
      </c>
      <c r="CV165" s="11">
        <v>0</v>
      </c>
      <c r="CW165" s="24"/>
      <c r="CX165" s="24"/>
      <c r="CY165" s="24"/>
      <c r="CZ165" s="24"/>
      <c r="DA165" s="24"/>
      <c r="DB165" s="24"/>
      <c r="DC165" s="24"/>
      <c r="DD165" s="24"/>
      <c r="DE165" s="24"/>
      <c r="DF165" s="24"/>
      <c r="DG165" s="24"/>
      <c r="DH165" s="24"/>
      <c r="DI165" s="24"/>
      <c r="DJ165" s="24"/>
      <c r="DK165" s="24"/>
      <c r="DL165" s="24"/>
      <c r="DM165" s="24"/>
      <c r="DN165" s="24"/>
      <c r="DO165" s="24"/>
      <c r="DP165" s="24"/>
      <c r="DQ165" s="24"/>
      <c r="DR165" s="24"/>
      <c r="DS165" s="24"/>
      <c r="DT165" s="24"/>
      <c r="DU165" s="24"/>
      <c r="DV165" s="24"/>
      <c r="DW165" s="24"/>
      <c r="DX165" s="24"/>
      <c r="DY165" s="24"/>
      <c r="DZ165" s="24"/>
      <c r="EA165" s="24">
        <v>0</v>
      </c>
      <c r="EB165" s="24">
        <v>0</v>
      </c>
      <c r="EC165" s="24"/>
      <c r="ED165" s="24"/>
      <c r="EE165" s="24"/>
      <c r="EF165" s="24">
        <f t="shared" si="312"/>
        <v>0</v>
      </c>
      <c r="EG165" s="24">
        <f t="shared" ref="EG165:EG174" si="325">IF($Q165="MCA1",AY165*2/3,IF($Q165="MCA2 - GU",AY165*2/3,IF($Q165="MCA2 - TNPL",AY165*2/3,AY165*0.3)))</f>
        <v>0</v>
      </c>
      <c r="EH165" s="24">
        <f t="shared" si="313"/>
        <v>0</v>
      </c>
      <c r="EI165" s="24">
        <f t="shared" ref="EI165:EI174" si="326">IF($Q165="MCA1",CP165*2/3,IF($Q165="MCA2 - GU",CP165*2/3,IF($Q165="MCA2 - TNPL",CP165*2/3,CP165*0.3)))</f>
        <v>0</v>
      </c>
      <c r="EJ165" s="24">
        <f t="shared" si="314"/>
        <v>0</v>
      </c>
      <c r="EK165" s="12">
        <v>0</v>
      </c>
      <c r="EL165" s="12">
        <v>0</v>
      </c>
      <c r="EM165" s="12">
        <v>0</v>
      </c>
      <c r="EN165" s="12">
        <v>0</v>
      </c>
      <c r="EO165" s="12">
        <v>0</v>
      </c>
      <c r="EP165" s="12">
        <v>0</v>
      </c>
      <c r="EQ165" s="12">
        <v>0</v>
      </c>
      <c r="ER165" s="12">
        <v>0</v>
      </c>
      <c r="ES165" s="12">
        <v>0</v>
      </c>
      <c r="ET165" s="12">
        <v>0</v>
      </c>
      <c r="EU165" s="12">
        <v>0</v>
      </c>
      <c r="EV165" s="12">
        <v>1</v>
      </c>
      <c r="EW165" s="12">
        <f t="shared" ref="EW165:EW174" si="327">SUM(EK165:EM165)</f>
        <v>0</v>
      </c>
      <c r="EX165" s="12">
        <f t="shared" ref="EX165:EX174" si="328">SUM(EK165:EV165)</f>
        <v>1</v>
      </c>
      <c r="EY165" s="11">
        <v>0</v>
      </c>
      <c r="EZ165" s="11">
        <v>0</v>
      </c>
      <c r="FA165" s="11">
        <v>0</v>
      </c>
      <c r="FB165" s="11">
        <v>0</v>
      </c>
      <c r="FC165" s="11">
        <v>0</v>
      </c>
      <c r="FD165" s="11">
        <v>0</v>
      </c>
      <c r="FE165" s="11">
        <v>0</v>
      </c>
      <c r="FF165" s="11">
        <v>0</v>
      </c>
      <c r="FG165" s="11">
        <v>0</v>
      </c>
      <c r="FH165" s="11">
        <v>0</v>
      </c>
      <c r="FI165" s="11">
        <v>0</v>
      </c>
      <c r="FJ165" s="11">
        <v>0</v>
      </c>
      <c r="FK165" s="13">
        <v>0</v>
      </c>
      <c r="FL165" s="13">
        <v>0</v>
      </c>
      <c r="FM165" s="13">
        <v>0</v>
      </c>
      <c r="FN165" s="13">
        <v>0</v>
      </c>
      <c r="FO165" s="13">
        <v>0</v>
      </c>
      <c r="FP165" s="13">
        <v>0</v>
      </c>
      <c r="FQ165" s="13">
        <v>0</v>
      </c>
      <c r="FR165" s="13">
        <v>0</v>
      </c>
      <c r="FS165" s="13">
        <v>0</v>
      </c>
      <c r="FT165" s="13">
        <v>0</v>
      </c>
      <c r="FU165" s="13">
        <v>0</v>
      </c>
      <c r="FV165" s="13">
        <v>0</v>
      </c>
    </row>
    <row r="166" spans="1:178" ht="15" customHeight="1" x14ac:dyDescent="0.25">
      <c r="A166" s="8" t="s">
        <v>119</v>
      </c>
      <c r="B166" s="8" t="s">
        <v>535</v>
      </c>
      <c r="C166" s="34" t="s">
        <v>789</v>
      </c>
      <c r="D166" s="34" t="s">
        <v>789</v>
      </c>
      <c r="E166" s="34" t="s">
        <v>800</v>
      </c>
      <c r="F166" s="8" t="s">
        <v>55</v>
      </c>
      <c r="G166" s="8" t="s">
        <v>56</v>
      </c>
      <c r="H166" s="8" t="s">
        <v>47</v>
      </c>
      <c r="I166" s="8" t="s">
        <v>464</v>
      </c>
      <c r="J166" s="8" t="s">
        <v>269</v>
      </c>
      <c r="K166" s="8" t="s">
        <v>411</v>
      </c>
      <c r="L166" s="8">
        <v>13210</v>
      </c>
      <c r="M166" s="8">
        <v>132</v>
      </c>
      <c r="N166" s="1" t="s">
        <v>48</v>
      </c>
      <c r="O166" s="8" t="s">
        <v>40</v>
      </c>
      <c r="P166" s="8" t="s">
        <v>40</v>
      </c>
      <c r="Q166" s="8" t="s">
        <v>40</v>
      </c>
      <c r="R166" s="8" t="s">
        <v>49</v>
      </c>
      <c r="S166" s="8" t="s">
        <v>51</v>
      </c>
      <c r="T166" s="8" t="s">
        <v>52</v>
      </c>
      <c r="U166" s="8" t="s">
        <v>73</v>
      </c>
      <c r="V166" s="8" t="s">
        <v>54</v>
      </c>
      <c r="W166" s="8" t="s">
        <v>114</v>
      </c>
      <c r="X166" s="8" t="s">
        <v>65</v>
      </c>
      <c r="Y166" s="8" t="s">
        <v>65</v>
      </c>
      <c r="Z166" s="8" t="s">
        <v>79</v>
      </c>
      <c r="AA166" s="8" t="s">
        <v>78</v>
      </c>
      <c r="AB166" s="8" t="s">
        <v>78</v>
      </c>
      <c r="AC166" s="8" t="s">
        <v>78</v>
      </c>
      <c r="AD166" s="8"/>
      <c r="AE166" s="8"/>
      <c r="AF166" s="8"/>
      <c r="AG166" s="9">
        <v>95361.000000000015</v>
      </c>
      <c r="AH166" s="9">
        <v>0</v>
      </c>
      <c r="AI166" s="10">
        <v>0</v>
      </c>
      <c r="AJ166" s="15">
        <v>0</v>
      </c>
      <c r="AK166" s="9">
        <v>0</v>
      </c>
      <c r="AL166" s="9">
        <v>0</v>
      </c>
      <c r="AM166" s="9">
        <v>0</v>
      </c>
      <c r="AN166" s="9">
        <v>0</v>
      </c>
      <c r="AO166" s="8" t="s">
        <v>78</v>
      </c>
      <c r="AP166" s="11">
        <v>0</v>
      </c>
      <c r="AQ166" s="11">
        <v>0</v>
      </c>
      <c r="AR166" s="11">
        <v>0</v>
      </c>
      <c r="AS166" s="8" t="s">
        <v>78</v>
      </c>
      <c r="AT166" s="11">
        <v>0</v>
      </c>
      <c r="AU166" s="11">
        <v>0</v>
      </c>
      <c r="AV166" s="11">
        <v>0</v>
      </c>
      <c r="AW166" s="11">
        <v>0</v>
      </c>
      <c r="AX166" s="11">
        <v>0</v>
      </c>
      <c r="AY166" s="11">
        <v>0</v>
      </c>
      <c r="AZ166" s="11">
        <v>0</v>
      </c>
      <c r="BA166" s="11">
        <f t="shared" si="315"/>
        <v>0</v>
      </c>
      <c r="BB166" s="11">
        <v>0</v>
      </c>
      <c r="BC166" s="11">
        <v>0</v>
      </c>
      <c r="BD166" s="11">
        <f t="shared" si="316"/>
        <v>0</v>
      </c>
      <c r="BE166" s="12">
        <v>0</v>
      </c>
      <c r="BF166" s="12">
        <v>0</v>
      </c>
      <c r="BG166" s="12">
        <v>0</v>
      </c>
      <c r="BH166" s="12">
        <v>0</v>
      </c>
      <c r="BI166" s="12">
        <v>0</v>
      </c>
      <c r="BJ166" s="12">
        <v>0</v>
      </c>
      <c r="BK166" s="12">
        <v>0</v>
      </c>
      <c r="BL166" s="12">
        <v>0</v>
      </c>
      <c r="BM166" s="12">
        <v>0</v>
      </c>
      <c r="BN166" s="12">
        <v>0</v>
      </c>
      <c r="BO166" s="12">
        <v>0</v>
      </c>
      <c r="BP166" s="12">
        <v>1</v>
      </c>
      <c r="BQ166" s="23">
        <f t="shared" si="317"/>
        <v>1</v>
      </c>
      <c r="BR166" s="23">
        <f t="shared" si="318"/>
        <v>0</v>
      </c>
      <c r="BS166" s="24">
        <f t="shared" si="319"/>
        <v>0</v>
      </c>
      <c r="BT166" s="24">
        <f t="shared" si="320"/>
        <v>0</v>
      </c>
      <c r="BU166" s="24">
        <f t="shared" si="321"/>
        <v>0</v>
      </c>
      <c r="BV166" s="24">
        <v>0</v>
      </c>
      <c r="BW166" s="24">
        <v>0</v>
      </c>
      <c r="BX166" s="24">
        <v>0</v>
      </c>
      <c r="BY166" s="29">
        <v>0</v>
      </c>
      <c r="BZ166" s="29">
        <v>0</v>
      </c>
      <c r="CA166" s="30">
        <f t="shared" si="322"/>
        <v>0</v>
      </c>
      <c r="CB166" s="30">
        <f t="shared" si="323"/>
        <v>0</v>
      </c>
      <c r="CC166" s="30">
        <f t="shared" si="324"/>
        <v>0</v>
      </c>
      <c r="CD166" s="29"/>
      <c r="CE166" s="24"/>
      <c r="CF166" s="24"/>
      <c r="CG166" s="24"/>
      <c r="CH166" s="24"/>
      <c r="CI166" s="24"/>
      <c r="CJ166" s="24"/>
      <c r="CK166" s="24"/>
      <c r="CL166" s="24"/>
      <c r="CM166" s="24"/>
      <c r="CN166" s="24">
        <f t="shared" si="309"/>
        <v>0</v>
      </c>
      <c r="CO166" s="24">
        <f t="shared" si="310"/>
        <v>0</v>
      </c>
      <c r="CP166" s="24">
        <f t="shared" si="311"/>
        <v>0</v>
      </c>
      <c r="CQ166" s="11">
        <v>0</v>
      </c>
      <c r="CR166" s="11">
        <v>0</v>
      </c>
      <c r="CS166" s="11">
        <v>0</v>
      </c>
      <c r="CT166" s="11">
        <v>0</v>
      </c>
      <c r="CU166" s="11">
        <v>0</v>
      </c>
      <c r="CV166" s="11">
        <v>0</v>
      </c>
      <c r="CW166" s="24"/>
      <c r="CX166" s="24"/>
      <c r="CY166" s="24"/>
      <c r="CZ166" s="24"/>
      <c r="DA166" s="24"/>
      <c r="DB166" s="24"/>
      <c r="DC166" s="24"/>
      <c r="DD166" s="24"/>
      <c r="DE166" s="24"/>
      <c r="DF166" s="24"/>
      <c r="DG166" s="24"/>
      <c r="DH166" s="24"/>
      <c r="DI166" s="24"/>
      <c r="DJ166" s="24"/>
      <c r="DK166" s="24"/>
      <c r="DL166" s="24"/>
      <c r="DM166" s="24"/>
      <c r="DN166" s="24"/>
      <c r="DO166" s="24"/>
      <c r="DP166" s="24"/>
      <c r="DQ166" s="24"/>
      <c r="DR166" s="24"/>
      <c r="DS166" s="24"/>
      <c r="DT166" s="24"/>
      <c r="DU166" s="24"/>
      <c r="DV166" s="24"/>
      <c r="DW166" s="24"/>
      <c r="DX166" s="24"/>
      <c r="DY166" s="24"/>
      <c r="DZ166" s="24"/>
      <c r="EA166" s="24">
        <v>0</v>
      </c>
      <c r="EB166" s="24">
        <v>0</v>
      </c>
      <c r="EC166" s="24"/>
      <c r="ED166" s="24"/>
      <c r="EE166" s="24"/>
      <c r="EF166" s="24">
        <f t="shared" si="312"/>
        <v>0</v>
      </c>
      <c r="EG166" s="24">
        <f t="shared" si="325"/>
        <v>0</v>
      </c>
      <c r="EH166" s="24">
        <f t="shared" si="313"/>
        <v>0</v>
      </c>
      <c r="EI166" s="24">
        <f t="shared" si="326"/>
        <v>0</v>
      </c>
      <c r="EJ166" s="24">
        <f t="shared" si="314"/>
        <v>0</v>
      </c>
      <c r="EK166" s="12">
        <v>0</v>
      </c>
      <c r="EL166" s="12">
        <v>0</v>
      </c>
      <c r="EM166" s="12">
        <v>0</v>
      </c>
      <c r="EN166" s="12">
        <v>0</v>
      </c>
      <c r="EO166" s="12">
        <v>0</v>
      </c>
      <c r="EP166" s="12">
        <v>0</v>
      </c>
      <c r="EQ166" s="12">
        <v>0</v>
      </c>
      <c r="ER166" s="12">
        <v>0</v>
      </c>
      <c r="ES166" s="12">
        <v>0</v>
      </c>
      <c r="ET166" s="12">
        <v>0</v>
      </c>
      <c r="EU166" s="12">
        <v>0</v>
      </c>
      <c r="EV166" s="12">
        <v>1</v>
      </c>
      <c r="EW166" s="12">
        <f t="shared" si="327"/>
        <v>0</v>
      </c>
      <c r="EX166" s="12">
        <f t="shared" si="328"/>
        <v>1</v>
      </c>
      <c r="EY166" s="11">
        <v>0</v>
      </c>
      <c r="EZ166" s="11">
        <v>0</v>
      </c>
      <c r="FA166" s="11">
        <v>0</v>
      </c>
      <c r="FB166" s="11">
        <v>0</v>
      </c>
      <c r="FC166" s="11">
        <v>0</v>
      </c>
      <c r="FD166" s="11">
        <v>0</v>
      </c>
      <c r="FE166" s="11">
        <v>0</v>
      </c>
      <c r="FF166" s="11">
        <v>0</v>
      </c>
      <c r="FG166" s="11">
        <v>0</v>
      </c>
      <c r="FH166" s="11">
        <v>0</v>
      </c>
      <c r="FI166" s="11">
        <v>0</v>
      </c>
      <c r="FJ166" s="11">
        <v>0</v>
      </c>
      <c r="FK166" s="13">
        <v>0</v>
      </c>
      <c r="FL166" s="13">
        <v>0</v>
      </c>
      <c r="FM166" s="13">
        <v>0</v>
      </c>
      <c r="FN166" s="13">
        <v>0</v>
      </c>
      <c r="FO166" s="13">
        <v>0</v>
      </c>
      <c r="FP166" s="13">
        <v>0</v>
      </c>
      <c r="FQ166" s="13">
        <v>0</v>
      </c>
      <c r="FR166" s="13">
        <v>0</v>
      </c>
      <c r="FS166" s="13">
        <v>0</v>
      </c>
      <c r="FT166" s="13">
        <v>0</v>
      </c>
      <c r="FU166" s="13">
        <v>0</v>
      </c>
      <c r="FV166" s="13">
        <v>0</v>
      </c>
    </row>
    <row r="167" spans="1:178" ht="15" customHeight="1" x14ac:dyDescent="0.25">
      <c r="A167" s="8" t="s">
        <v>174</v>
      </c>
      <c r="B167" s="8" t="s">
        <v>175</v>
      </c>
      <c r="C167" s="34" t="s">
        <v>789</v>
      </c>
      <c r="D167" s="34" t="s">
        <v>789</v>
      </c>
      <c r="E167" s="34" t="s">
        <v>799</v>
      </c>
      <c r="F167" s="8" t="s">
        <v>55</v>
      </c>
      <c r="G167" s="8" t="s">
        <v>56</v>
      </c>
      <c r="H167" s="8" t="s">
        <v>47</v>
      </c>
      <c r="I167" s="8" t="s">
        <v>464</v>
      </c>
      <c r="J167" s="8" t="s">
        <v>318</v>
      </c>
      <c r="K167" s="8" t="s">
        <v>414</v>
      </c>
      <c r="L167" s="8">
        <v>13210</v>
      </c>
      <c r="M167" s="8">
        <v>132</v>
      </c>
      <c r="N167" s="1" t="s">
        <v>48</v>
      </c>
      <c r="O167" s="8" t="s">
        <v>40</v>
      </c>
      <c r="P167" s="8" t="s">
        <v>40</v>
      </c>
      <c r="Q167" s="8" t="s">
        <v>40</v>
      </c>
      <c r="R167" s="8" t="s">
        <v>49</v>
      </c>
      <c r="S167" s="8" t="s">
        <v>51</v>
      </c>
      <c r="T167" s="8" t="s">
        <v>52</v>
      </c>
      <c r="U167" s="8" t="s">
        <v>73</v>
      </c>
      <c r="V167" s="8" t="s">
        <v>54</v>
      </c>
      <c r="W167" s="8" t="s">
        <v>84</v>
      </c>
      <c r="X167" s="8" t="s">
        <v>65</v>
      </c>
      <c r="Y167" s="8" t="s">
        <v>65</v>
      </c>
      <c r="Z167" s="8" t="s">
        <v>79</v>
      </c>
      <c r="AA167" s="8" t="s">
        <v>78</v>
      </c>
      <c r="AB167" s="8" t="s">
        <v>78</v>
      </c>
      <c r="AC167" s="8" t="s">
        <v>78</v>
      </c>
      <c r="AD167" s="8"/>
      <c r="AE167" s="8"/>
      <c r="AF167" s="8"/>
      <c r="AG167" s="9">
        <v>287.25999999999954</v>
      </c>
      <c r="AH167" s="9">
        <v>0</v>
      </c>
      <c r="AI167" s="10">
        <v>0</v>
      </c>
      <c r="AJ167" s="15">
        <v>0</v>
      </c>
      <c r="AK167" s="9">
        <v>0</v>
      </c>
      <c r="AL167" s="9">
        <v>0</v>
      </c>
      <c r="AM167" s="9">
        <v>0</v>
      </c>
      <c r="AN167" s="9">
        <v>0</v>
      </c>
      <c r="AO167" s="8" t="s">
        <v>78</v>
      </c>
      <c r="AP167" s="11">
        <v>0</v>
      </c>
      <c r="AQ167" s="11">
        <v>0</v>
      </c>
      <c r="AR167" s="11">
        <v>0</v>
      </c>
      <c r="AS167" s="8" t="s">
        <v>78</v>
      </c>
      <c r="AT167" s="11">
        <v>0</v>
      </c>
      <c r="AU167" s="11">
        <v>0</v>
      </c>
      <c r="AV167" s="11">
        <v>0</v>
      </c>
      <c r="AW167" s="11">
        <v>0</v>
      </c>
      <c r="AX167" s="11">
        <v>0</v>
      </c>
      <c r="AY167" s="11">
        <v>0</v>
      </c>
      <c r="AZ167" s="11">
        <v>12236.31</v>
      </c>
      <c r="BA167" s="11">
        <f t="shared" si="315"/>
        <v>12236.31</v>
      </c>
      <c r="BB167" s="11">
        <v>0</v>
      </c>
      <c r="BC167" s="11">
        <v>0</v>
      </c>
      <c r="BD167" s="11">
        <f t="shared" si="316"/>
        <v>0</v>
      </c>
      <c r="BE167" s="12">
        <v>0</v>
      </c>
      <c r="BF167" s="12">
        <v>0</v>
      </c>
      <c r="BG167" s="12">
        <v>0</v>
      </c>
      <c r="BH167" s="12">
        <v>0</v>
      </c>
      <c r="BI167" s="12">
        <v>0</v>
      </c>
      <c r="BJ167" s="12">
        <v>0</v>
      </c>
      <c r="BK167" s="12">
        <v>0</v>
      </c>
      <c r="BL167" s="12">
        <v>0</v>
      </c>
      <c r="BM167" s="12">
        <v>0</v>
      </c>
      <c r="BN167" s="12">
        <v>0</v>
      </c>
      <c r="BO167" s="12">
        <v>0</v>
      </c>
      <c r="BP167" s="12">
        <v>1</v>
      </c>
      <c r="BQ167" s="23">
        <f t="shared" si="317"/>
        <v>1</v>
      </c>
      <c r="BR167" s="23">
        <f t="shared" si="318"/>
        <v>0</v>
      </c>
      <c r="BS167" s="24">
        <f t="shared" si="319"/>
        <v>0</v>
      </c>
      <c r="BT167" s="24">
        <f t="shared" si="320"/>
        <v>0</v>
      </c>
      <c r="BU167" s="24">
        <f t="shared" si="321"/>
        <v>0</v>
      </c>
      <c r="BV167" s="24">
        <v>0</v>
      </c>
      <c r="BW167" s="24">
        <v>0</v>
      </c>
      <c r="BX167" s="24">
        <v>0</v>
      </c>
      <c r="BY167" s="29">
        <v>0</v>
      </c>
      <c r="BZ167" s="29">
        <v>0</v>
      </c>
      <c r="CA167" s="30">
        <f t="shared" si="322"/>
        <v>0</v>
      </c>
      <c r="CB167" s="30">
        <f t="shared" ref="CB167:CB168" si="329">CA167-BX167</f>
        <v>0</v>
      </c>
      <c r="CC167" s="30">
        <f t="shared" si="324"/>
        <v>0</v>
      </c>
      <c r="CD167" s="29"/>
      <c r="CE167" s="24"/>
      <c r="CF167" s="24"/>
      <c r="CG167" s="24"/>
      <c r="CH167" s="24"/>
      <c r="CI167" s="24"/>
      <c r="CJ167" s="24"/>
      <c r="CK167" s="24"/>
      <c r="CL167" s="24"/>
      <c r="CM167" s="24"/>
      <c r="CN167" s="24">
        <f t="shared" si="309"/>
        <v>0</v>
      </c>
      <c r="CO167" s="24">
        <f t="shared" si="310"/>
        <v>0</v>
      </c>
      <c r="CP167" s="24">
        <f t="shared" si="311"/>
        <v>0</v>
      </c>
      <c r="CQ167" s="11">
        <v>0</v>
      </c>
      <c r="CR167" s="11">
        <v>0</v>
      </c>
      <c r="CS167" s="11">
        <v>0</v>
      </c>
      <c r="CT167" s="11">
        <v>0</v>
      </c>
      <c r="CU167" s="11">
        <v>0</v>
      </c>
      <c r="CV167" s="11">
        <v>0</v>
      </c>
      <c r="CW167" s="24"/>
      <c r="CX167" s="24"/>
      <c r="CY167" s="24"/>
      <c r="CZ167" s="24"/>
      <c r="DA167" s="24"/>
      <c r="DB167" s="24"/>
      <c r="DC167" s="24"/>
      <c r="DD167" s="24"/>
      <c r="DE167" s="24"/>
      <c r="DF167" s="24"/>
      <c r="DG167" s="24"/>
      <c r="DH167" s="24"/>
      <c r="DI167" s="24"/>
      <c r="DJ167" s="24"/>
      <c r="DK167" s="24"/>
      <c r="DL167" s="24"/>
      <c r="DM167" s="24"/>
      <c r="DN167" s="24"/>
      <c r="DO167" s="24"/>
      <c r="DP167" s="24"/>
      <c r="DQ167" s="24"/>
      <c r="DR167" s="24"/>
      <c r="DS167" s="24"/>
      <c r="DT167" s="24"/>
      <c r="DU167" s="24"/>
      <c r="DV167" s="24"/>
      <c r="DW167" s="24"/>
      <c r="DX167" s="24"/>
      <c r="DY167" s="24"/>
      <c r="DZ167" s="24"/>
      <c r="EA167" s="24">
        <v>0</v>
      </c>
      <c r="EB167" s="24">
        <v>0</v>
      </c>
      <c r="EC167" s="24"/>
      <c r="ED167" s="24"/>
      <c r="EE167" s="24"/>
      <c r="EF167" s="24">
        <f t="shared" si="312"/>
        <v>0</v>
      </c>
      <c r="EG167" s="24">
        <f t="shared" si="325"/>
        <v>0</v>
      </c>
      <c r="EH167" s="24">
        <f t="shared" si="313"/>
        <v>0</v>
      </c>
      <c r="EI167" s="24">
        <f t="shared" si="326"/>
        <v>0</v>
      </c>
      <c r="EJ167" s="24">
        <f t="shared" si="314"/>
        <v>0</v>
      </c>
      <c r="EK167" s="12">
        <v>0</v>
      </c>
      <c r="EL167" s="12">
        <v>0</v>
      </c>
      <c r="EM167" s="12">
        <v>0</v>
      </c>
      <c r="EN167" s="12">
        <v>0</v>
      </c>
      <c r="EO167" s="12">
        <v>0</v>
      </c>
      <c r="EP167" s="12">
        <v>0</v>
      </c>
      <c r="EQ167" s="12">
        <v>0</v>
      </c>
      <c r="ER167" s="12">
        <v>0</v>
      </c>
      <c r="ES167" s="12">
        <v>0</v>
      </c>
      <c r="ET167" s="12">
        <v>0</v>
      </c>
      <c r="EU167" s="12">
        <v>0</v>
      </c>
      <c r="EV167" s="12">
        <v>1</v>
      </c>
      <c r="EW167" s="12">
        <f t="shared" si="327"/>
        <v>0</v>
      </c>
      <c r="EX167" s="12">
        <f t="shared" si="328"/>
        <v>1</v>
      </c>
      <c r="EY167" s="11">
        <v>0</v>
      </c>
      <c r="EZ167" s="11">
        <v>0</v>
      </c>
      <c r="FA167" s="11">
        <v>0</v>
      </c>
      <c r="FB167" s="11">
        <v>0</v>
      </c>
      <c r="FC167" s="11">
        <v>0</v>
      </c>
      <c r="FD167" s="11">
        <v>0</v>
      </c>
      <c r="FE167" s="11">
        <v>0</v>
      </c>
      <c r="FF167" s="11">
        <v>0</v>
      </c>
      <c r="FG167" s="11">
        <v>0</v>
      </c>
      <c r="FH167" s="11">
        <v>0</v>
      </c>
      <c r="FI167" s="11">
        <v>0</v>
      </c>
      <c r="FJ167" s="11">
        <v>0</v>
      </c>
      <c r="FK167" s="13">
        <v>0</v>
      </c>
      <c r="FL167" s="13">
        <v>0</v>
      </c>
      <c r="FM167" s="13">
        <v>0</v>
      </c>
      <c r="FN167" s="13">
        <v>0</v>
      </c>
      <c r="FO167" s="13">
        <v>0</v>
      </c>
      <c r="FP167" s="13">
        <v>0</v>
      </c>
      <c r="FQ167" s="13">
        <v>0</v>
      </c>
      <c r="FR167" s="13">
        <v>0</v>
      </c>
      <c r="FS167" s="13">
        <v>0</v>
      </c>
      <c r="FT167" s="13">
        <v>0</v>
      </c>
      <c r="FU167" s="13">
        <v>0</v>
      </c>
      <c r="FV167" s="13">
        <v>0</v>
      </c>
    </row>
    <row r="168" spans="1:178" ht="15" customHeight="1" x14ac:dyDescent="0.25">
      <c r="A168" s="8" t="s">
        <v>176</v>
      </c>
      <c r="B168" s="8" t="s">
        <v>177</v>
      </c>
      <c r="C168" s="34" t="s">
        <v>789</v>
      </c>
      <c r="D168" s="34" t="s">
        <v>789</v>
      </c>
      <c r="E168" s="34" t="s">
        <v>799</v>
      </c>
      <c r="F168" s="8" t="s">
        <v>55</v>
      </c>
      <c r="G168" s="8" t="s">
        <v>56</v>
      </c>
      <c r="H168" s="8" t="s">
        <v>47</v>
      </c>
      <c r="I168" s="8" t="s">
        <v>464</v>
      </c>
      <c r="J168" s="8" t="s">
        <v>232</v>
      </c>
      <c r="K168" s="8" t="s">
        <v>261</v>
      </c>
      <c r="L168" s="8">
        <v>13210</v>
      </c>
      <c r="M168" s="8">
        <v>132</v>
      </c>
      <c r="N168" s="1" t="s">
        <v>48</v>
      </c>
      <c r="O168" s="8" t="s">
        <v>40</v>
      </c>
      <c r="P168" s="8" t="s">
        <v>40</v>
      </c>
      <c r="Q168" s="8" t="s">
        <v>40</v>
      </c>
      <c r="R168" s="8" t="s">
        <v>49</v>
      </c>
      <c r="S168" s="8" t="s">
        <v>51</v>
      </c>
      <c r="T168" s="8" t="s">
        <v>52</v>
      </c>
      <c r="U168" s="8" t="s">
        <v>73</v>
      </c>
      <c r="V168" s="8" t="s">
        <v>54</v>
      </c>
      <c r="W168" s="8" t="s">
        <v>115</v>
      </c>
      <c r="X168" s="8" t="s">
        <v>65</v>
      </c>
      <c r="Y168" s="8" t="s">
        <v>65</v>
      </c>
      <c r="Z168" s="8" t="s">
        <v>79</v>
      </c>
      <c r="AA168" s="8" t="s">
        <v>78</v>
      </c>
      <c r="AB168" s="8" t="s">
        <v>78</v>
      </c>
      <c r="AC168" s="8" t="s">
        <v>78</v>
      </c>
      <c r="AD168" s="8"/>
      <c r="AE168" s="8"/>
      <c r="AF168" s="8"/>
      <c r="AG168" s="9">
        <v>13541.979999999996</v>
      </c>
      <c r="AH168" s="9">
        <v>0</v>
      </c>
      <c r="AI168" s="10">
        <v>0</v>
      </c>
      <c r="AJ168" s="15">
        <v>0</v>
      </c>
      <c r="AK168" s="9">
        <v>0</v>
      </c>
      <c r="AL168" s="9">
        <v>0</v>
      </c>
      <c r="AM168" s="9">
        <v>0</v>
      </c>
      <c r="AN168" s="9">
        <v>0</v>
      </c>
      <c r="AO168" s="8" t="s">
        <v>78</v>
      </c>
      <c r="AP168" s="11">
        <v>0</v>
      </c>
      <c r="AQ168" s="11">
        <v>0</v>
      </c>
      <c r="AR168" s="11">
        <v>0</v>
      </c>
      <c r="AS168" s="8" t="s">
        <v>78</v>
      </c>
      <c r="AT168" s="11">
        <v>0</v>
      </c>
      <c r="AU168" s="11">
        <v>0</v>
      </c>
      <c r="AV168" s="11">
        <v>0</v>
      </c>
      <c r="AW168" s="11">
        <v>45008.4</v>
      </c>
      <c r="AX168" s="11">
        <v>0</v>
      </c>
      <c r="AY168" s="11">
        <v>145.63</v>
      </c>
      <c r="AZ168" s="11">
        <v>1814.08</v>
      </c>
      <c r="BA168" s="11">
        <f t="shared" si="315"/>
        <v>1959.71</v>
      </c>
      <c r="BB168" s="11">
        <v>0</v>
      </c>
      <c r="BC168" s="11">
        <v>0</v>
      </c>
      <c r="BD168" s="11">
        <f t="shared" si="316"/>
        <v>0</v>
      </c>
      <c r="BE168" s="12">
        <v>0</v>
      </c>
      <c r="BF168" s="12">
        <v>0</v>
      </c>
      <c r="BG168" s="12">
        <v>0</v>
      </c>
      <c r="BH168" s="12">
        <v>0</v>
      </c>
      <c r="BI168" s="12">
        <v>0</v>
      </c>
      <c r="BJ168" s="12">
        <v>0</v>
      </c>
      <c r="BK168" s="12">
        <v>0</v>
      </c>
      <c r="BL168" s="12">
        <v>0</v>
      </c>
      <c r="BM168" s="12">
        <v>0</v>
      </c>
      <c r="BN168" s="12">
        <v>0</v>
      </c>
      <c r="BO168" s="12">
        <v>0</v>
      </c>
      <c r="BP168" s="12">
        <v>1</v>
      </c>
      <c r="BQ168" s="23">
        <f t="shared" si="317"/>
        <v>1</v>
      </c>
      <c r="BR168" s="23">
        <f t="shared" si="318"/>
        <v>0</v>
      </c>
      <c r="BS168" s="24">
        <f t="shared" si="319"/>
        <v>0</v>
      </c>
      <c r="BT168" s="24">
        <f t="shared" si="320"/>
        <v>0</v>
      </c>
      <c r="BU168" s="24">
        <f t="shared" si="321"/>
        <v>0</v>
      </c>
      <c r="BV168" s="24">
        <v>0</v>
      </c>
      <c r="BW168" s="24">
        <v>0</v>
      </c>
      <c r="BX168" s="24">
        <v>0</v>
      </c>
      <c r="BY168" s="29">
        <v>0</v>
      </c>
      <c r="BZ168" s="29">
        <v>0</v>
      </c>
      <c r="CA168" s="30">
        <f t="shared" si="322"/>
        <v>0</v>
      </c>
      <c r="CB168" s="30">
        <f t="shared" si="329"/>
        <v>0</v>
      </c>
      <c r="CC168" s="30">
        <f t="shared" si="324"/>
        <v>0</v>
      </c>
      <c r="CD168" s="29"/>
      <c r="CE168" s="24"/>
      <c r="CF168" s="24"/>
      <c r="CG168" s="24"/>
      <c r="CH168" s="24"/>
      <c r="CI168" s="24"/>
      <c r="CJ168" s="24"/>
      <c r="CK168" s="24"/>
      <c r="CL168" s="24"/>
      <c r="CM168" s="24"/>
      <c r="CN168" s="24">
        <f t="shared" si="309"/>
        <v>15008.400000000001</v>
      </c>
      <c r="CO168" s="24">
        <f t="shared" si="310"/>
        <v>0</v>
      </c>
      <c r="CP168" s="24">
        <f t="shared" si="311"/>
        <v>48.86999999999999</v>
      </c>
      <c r="CQ168" s="11">
        <v>15000</v>
      </c>
      <c r="CR168" s="11">
        <v>0</v>
      </c>
      <c r="CS168" s="11">
        <v>49.1</v>
      </c>
      <c r="CT168" s="11">
        <v>30000</v>
      </c>
      <c r="CU168" s="11">
        <v>0</v>
      </c>
      <c r="CV168" s="11">
        <v>96.76</v>
      </c>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v>0</v>
      </c>
      <c r="EB168" s="24">
        <v>0</v>
      </c>
      <c r="EC168" s="24"/>
      <c r="ED168" s="24"/>
      <c r="EE168" s="24"/>
      <c r="EF168" s="24">
        <f t="shared" si="312"/>
        <v>0</v>
      </c>
      <c r="EG168" s="24">
        <f t="shared" si="325"/>
        <v>43.689</v>
      </c>
      <c r="EH168" s="24">
        <f t="shared" si="313"/>
        <v>0</v>
      </c>
      <c r="EI168" s="24">
        <f t="shared" si="326"/>
        <v>14.660999999999996</v>
      </c>
      <c r="EJ168" s="24">
        <f t="shared" si="314"/>
        <v>0</v>
      </c>
      <c r="EK168" s="12">
        <v>0</v>
      </c>
      <c r="EL168" s="12">
        <v>0</v>
      </c>
      <c r="EM168" s="12">
        <v>0</v>
      </c>
      <c r="EN168" s="12">
        <v>0</v>
      </c>
      <c r="EO168" s="12">
        <v>0</v>
      </c>
      <c r="EP168" s="12">
        <v>0</v>
      </c>
      <c r="EQ168" s="12">
        <v>0</v>
      </c>
      <c r="ER168" s="12">
        <v>0</v>
      </c>
      <c r="ES168" s="12">
        <v>0</v>
      </c>
      <c r="ET168" s="12">
        <v>0</v>
      </c>
      <c r="EU168" s="12">
        <v>0</v>
      </c>
      <c r="EV168" s="12">
        <v>1</v>
      </c>
      <c r="EW168" s="12">
        <f t="shared" si="327"/>
        <v>0</v>
      </c>
      <c r="EX168" s="12">
        <f t="shared" si="328"/>
        <v>1</v>
      </c>
      <c r="EY168" s="11">
        <v>0</v>
      </c>
      <c r="EZ168" s="11">
        <v>0</v>
      </c>
      <c r="FA168" s="11">
        <v>0</v>
      </c>
      <c r="FB168" s="11">
        <v>0</v>
      </c>
      <c r="FC168" s="11">
        <v>0</v>
      </c>
      <c r="FD168" s="11">
        <v>0</v>
      </c>
      <c r="FE168" s="11">
        <v>0</v>
      </c>
      <c r="FF168" s="11">
        <v>0</v>
      </c>
      <c r="FG168" s="11">
        <v>0</v>
      </c>
      <c r="FH168" s="11">
        <v>0</v>
      </c>
      <c r="FI168" s="11">
        <v>0</v>
      </c>
      <c r="FJ168" s="11">
        <v>0</v>
      </c>
      <c r="FK168" s="13">
        <v>0</v>
      </c>
      <c r="FL168" s="13">
        <v>0</v>
      </c>
      <c r="FM168" s="13">
        <v>0</v>
      </c>
      <c r="FN168" s="13">
        <v>0</v>
      </c>
      <c r="FO168" s="13">
        <v>0</v>
      </c>
      <c r="FP168" s="13">
        <v>0</v>
      </c>
      <c r="FQ168" s="13">
        <v>0</v>
      </c>
      <c r="FR168" s="13">
        <v>0</v>
      </c>
      <c r="FS168" s="13">
        <v>0</v>
      </c>
      <c r="FT168" s="13">
        <v>0</v>
      </c>
      <c r="FU168" s="13">
        <v>0</v>
      </c>
      <c r="FV168" s="13">
        <v>0</v>
      </c>
    </row>
    <row r="169" spans="1:178" ht="15" customHeight="1" x14ac:dyDescent="0.25">
      <c r="A169" s="8" t="s">
        <v>156</v>
      </c>
      <c r="B169" s="8" t="s">
        <v>716</v>
      </c>
      <c r="C169" s="34" t="s">
        <v>789</v>
      </c>
      <c r="D169" s="34" t="s">
        <v>789</v>
      </c>
      <c r="E169" s="34" t="s">
        <v>799</v>
      </c>
      <c r="F169" s="8" t="s">
        <v>55</v>
      </c>
      <c r="G169" s="8" t="s">
        <v>56</v>
      </c>
      <c r="H169" s="8" t="s">
        <v>47</v>
      </c>
      <c r="I169" s="8" t="s">
        <v>464</v>
      </c>
      <c r="J169" s="8" t="s">
        <v>318</v>
      </c>
      <c r="K169" s="8" t="s">
        <v>414</v>
      </c>
      <c r="L169" s="8">
        <v>13210</v>
      </c>
      <c r="M169" s="8">
        <v>132</v>
      </c>
      <c r="N169" s="1" t="s">
        <v>48</v>
      </c>
      <c r="O169" s="8" t="s">
        <v>40</v>
      </c>
      <c r="P169" s="8" t="s">
        <v>40</v>
      </c>
      <c r="Q169" s="8" t="s">
        <v>40</v>
      </c>
      <c r="R169" s="8" t="s">
        <v>49</v>
      </c>
      <c r="S169" s="8" t="s">
        <v>51</v>
      </c>
      <c r="T169" s="8" t="s">
        <v>52</v>
      </c>
      <c r="U169" s="8" t="s">
        <v>73</v>
      </c>
      <c r="V169" s="8" t="s">
        <v>54</v>
      </c>
      <c r="W169" s="8" t="s">
        <v>84</v>
      </c>
      <c r="X169" s="8" t="s">
        <v>65</v>
      </c>
      <c r="Y169" s="8" t="s">
        <v>65</v>
      </c>
      <c r="Z169" s="8" t="s">
        <v>79</v>
      </c>
      <c r="AA169" s="8" t="s">
        <v>78</v>
      </c>
      <c r="AB169" s="8" t="s">
        <v>78</v>
      </c>
      <c r="AC169" s="8" t="s">
        <v>78</v>
      </c>
      <c r="AD169" s="8"/>
      <c r="AE169" s="8"/>
      <c r="AF169" s="8"/>
      <c r="AG169" s="9">
        <v>1727886.31</v>
      </c>
      <c r="AH169" s="9">
        <v>-8.4500000000002906</v>
      </c>
      <c r="AI169" s="10">
        <v>0</v>
      </c>
      <c r="AJ169" s="15">
        <v>0</v>
      </c>
      <c r="AK169" s="9">
        <v>0</v>
      </c>
      <c r="AL169" s="9">
        <v>0</v>
      </c>
      <c r="AM169" s="9">
        <v>0</v>
      </c>
      <c r="AN169" s="9">
        <v>0</v>
      </c>
      <c r="AO169" s="8" t="s">
        <v>78</v>
      </c>
      <c r="AP169" s="11">
        <v>0</v>
      </c>
      <c r="AQ169" s="11">
        <v>0</v>
      </c>
      <c r="AR169" s="11">
        <v>0</v>
      </c>
      <c r="AS169" s="8" t="s">
        <v>78</v>
      </c>
      <c r="AT169" s="11">
        <v>0</v>
      </c>
      <c r="AU169" s="11">
        <v>0</v>
      </c>
      <c r="AV169" s="11">
        <v>0</v>
      </c>
      <c r="AW169" s="11">
        <v>0</v>
      </c>
      <c r="AX169" s="11">
        <v>0</v>
      </c>
      <c r="AY169" s="11">
        <v>0</v>
      </c>
      <c r="AZ169" s="11">
        <v>21166.59</v>
      </c>
      <c r="BA169" s="11">
        <f t="shared" si="315"/>
        <v>21166.59</v>
      </c>
      <c r="BB169" s="11">
        <v>0</v>
      </c>
      <c r="BC169" s="11">
        <v>0</v>
      </c>
      <c r="BD169" s="11">
        <f t="shared" si="316"/>
        <v>0</v>
      </c>
      <c r="BE169" s="12">
        <v>0</v>
      </c>
      <c r="BF169" s="12">
        <v>0</v>
      </c>
      <c r="BG169" s="12">
        <v>0</v>
      </c>
      <c r="BH169" s="12">
        <v>0</v>
      </c>
      <c r="BI169" s="12">
        <v>0</v>
      </c>
      <c r="BJ169" s="12">
        <v>0</v>
      </c>
      <c r="BK169" s="12">
        <v>0</v>
      </c>
      <c r="BL169" s="12">
        <v>0</v>
      </c>
      <c r="BM169" s="12">
        <v>0</v>
      </c>
      <c r="BN169" s="12">
        <v>0</v>
      </c>
      <c r="BO169" s="12">
        <v>0</v>
      </c>
      <c r="BP169" s="12">
        <v>1</v>
      </c>
      <c r="BQ169" s="23">
        <f t="shared" si="317"/>
        <v>1</v>
      </c>
      <c r="BR169" s="23">
        <f t="shared" si="318"/>
        <v>0</v>
      </c>
      <c r="BS169" s="24">
        <f t="shared" si="319"/>
        <v>0</v>
      </c>
      <c r="BT169" s="24">
        <f t="shared" si="320"/>
        <v>0</v>
      </c>
      <c r="BU169" s="24">
        <f t="shared" si="321"/>
        <v>0</v>
      </c>
      <c r="BV169" s="24">
        <v>0</v>
      </c>
      <c r="BW169" s="24">
        <v>0</v>
      </c>
      <c r="BX169" s="24">
        <v>0</v>
      </c>
      <c r="BY169" s="29">
        <v>0</v>
      </c>
      <c r="BZ169" s="29">
        <v>0</v>
      </c>
      <c r="CA169" s="30">
        <f t="shared" si="322"/>
        <v>0</v>
      </c>
      <c r="CB169" s="30">
        <f>CA169-BX169</f>
        <v>0</v>
      </c>
      <c r="CC169" s="30">
        <f t="shared" si="324"/>
        <v>0</v>
      </c>
      <c r="CD169" s="29"/>
      <c r="CE169" s="24"/>
      <c r="CF169" s="24"/>
      <c r="CG169" s="24"/>
      <c r="CH169" s="24"/>
      <c r="CI169" s="24"/>
      <c r="CJ169" s="24"/>
      <c r="CK169" s="24"/>
      <c r="CL169" s="24"/>
      <c r="CM169" s="24"/>
      <c r="CN169" s="24">
        <f t="shared" si="309"/>
        <v>0</v>
      </c>
      <c r="CO169" s="24">
        <f t="shared" si="310"/>
        <v>0</v>
      </c>
      <c r="CP169" s="24">
        <f t="shared" si="311"/>
        <v>0</v>
      </c>
      <c r="CQ169" s="11">
        <v>0</v>
      </c>
      <c r="CR169" s="11">
        <v>0</v>
      </c>
      <c r="CS169" s="11">
        <v>0</v>
      </c>
      <c r="CT169" s="11">
        <v>0</v>
      </c>
      <c r="CU169" s="11">
        <v>0</v>
      </c>
      <c r="CV169" s="11">
        <v>0</v>
      </c>
      <c r="CW169" s="24"/>
      <c r="CX169" s="24"/>
      <c r="CY169" s="24"/>
      <c r="CZ169" s="24"/>
      <c r="DA169" s="24"/>
      <c r="DB169" s="24"/>
      <c r="DC169" s="24"/>
      <c r="DD169" s="24"/>
      <c r="DE169" s="24"/>
      <c r="DF169" s="24"/>
      <c r="DG169" s="24"/>
      <c r="DH169" s="24"/>
      <c r="DI169" s="24"/>
      <c r="DJ169" s="24"/>
      <c r="DK169" s="24"/>
      <c r="DL169" s="24"/>
      <c r="DM169" s="24"/>
      <c r="DN169" s="24"/>
      <c r="DO169" s="24"/>
      <c r="DP169" s="24"/>
      <c r="DQ169" s="24"/>
      <c r="DR169" s="24"/>
      <c r="DS169" s="24"/>
      <c r="DT169" s="24"/>
      <c r="DU169" s="24"/>
      <c r="DV169" s="24"/>
      <c r="DW169" s="24"/>
      <c r="DX169" s="24"/>
      <c r="DY169" s="24"/>
      <c r="DZ169" s="24"/>
      <c r="EA169" s="24">
        <v>0</v>
      </c>
      <c r="EB169" s="24">
        <v>0</v>
      </c>
      <c r="EC169" s="24"/>
      <c r="ED169" s="24"/>
      <c r="EE169" s="24"/>
      <c r="EF169" s="24">
        <f t="shared" si="312"/>
        <v>0</v>
      </c>
      <c r="EG169" s="24">
        <f t="shared" si="325"/>
        <v>0</v>
      </c>
      <c r="EH169" s="24">
        <f t="shared" si="313"/>
        <v>0</v>
      </c>
      <c r="EI169" s="24">
        <f t="shared" si="326"/>
        <v>0</v>
      </c>
      <c r="EJ169" s="24">
        <f t="shared" si="314"/>
        <v>0</v>
      </c>
      <c r="EK169" s="12">
        <v>0</v>
      </c>
      <c r="EL169" s="12">
        <v>0</v>
      </c>
      <c r="EM169" s="12">
        <v>0</v>
      </c>
      <c r="EN169" s="12">
        <v>0</v>
      </c>
      <c r="EO169" s="12">
        <v>0</v>
      </c>
      <c r="EP169" s="12">
        <v>0</v>
      </c>
      <c r="EQ169" s="12">
        <v>0</v>
      </c>
      <c r="ER169" s="12">
        <v>0</v>
      </c>
      <c r="ES169" s="12">
        <v>0</v>
      </c>
      <c r="ET169" s="12">
        <v>0</v>
      </c>
      <c r="EU169" s="12">
        <v>0</v>
      </c>
      <c r="EV169" s="12">
        <v>1</v>
      </c>
      <c r="EW169" s="12">
        <f t="shared" si="327"/>
        <v>0</v>
      </c>
      <c r="EX169" s="12">
        <f t="shared" si="328"/>
        <v>1</v>
      </c>
      <c r="EY169" s="11">
        <v>0</v>
      </c>
      <c r="EZ169" s="11">
        <v>0</v>
      </c>
      <c r="FA169" s="11">
        <v>0</v>
      </c>
      <c r="FB169" s="11">
        <v>0</v>
      </c>
      <c r="FC169" s="11">
        <v>0</v>
      </c>
      <c r="FD169" s="11">
        <v>0</v>
      </c>
      <c r="FE169" s="11">
        <v>0</v>
      </c>
      <c r="FF169" s="11">
        <v>0</v>
      </c>
      <c r="FG169" s="11">
        <v>0</v>
      </c>
      <c r="FH169" s="11">
        <v>0</v>
      </c>
      <c r="FI169" s="11">
        <v>0</v>
      </c>
      <c r="FJ169" s="11">
        <v>0</v>
      </c>
      <c r="FK169" s="13">
        <v>0</v>
      </c>
      <c r="FL169" s="13">
        <v>0</v>
      </c>
      <c r="FM169" s="13">
        <v>0</v>
      </c>
      <c r="FN169" s="13">
        <v>0</v>
      </c>
      <c r="FO169" s="13">
        <v>0</v>
      </c>
      <c r="FP169" s="13">
        <v>0</v>
      </c>
      <c r="FQ169" s="13">
        <v>0</v>
      </c>
      <c r="FR169" s="13">
        <v>0</v>
      </c>
      <c r="FS169" s="13">
        <v>0</v>
      </c>
      <c r="FT169" s="13">
        <v>0</v>
      </c>
      <c r="FU169" s="13">
        <v>0</v>
      </c>
      <c r="FV169" s="13">
        <v>0</v>
      </c>
    </row>
    <row r="170" spans="1:178" ht="15" customHeight="1" x14ac:dyDescent="0.25">
      <c r="A170" s="8" t="s">
        <v>318</v>
      </c>
      <c r="B170" s="8" t="s">
        <v>717</v>
      </c>
      <c r="C170" s="34" t="s">
        <v>789</v>
      </c>
      <c r="D170" s="34" t="s">
        <v>789</v>
      </c>
      <c r="E170" s="34" t="s">
        <v>799</v>
      </c>
      <c r="F170" s="8" t="s">
        <v>55</v>
      </c>
      <c r="G170" s="8" t="s">
        <v>56</v>
      </c>
      <c r="H170" s="8" t="s">
        <v>47</v>
      </c>
      <c r="I170" s="8" t="s">
        <v>464</v>
      </c>
      <c r="J170" s="8" t="s">
        <v>318</v>
      </c>
      <c r="K170" s="8" t="s">
        <v>414</v>
      </c>
      <c r="L170" s="8">
        <v>13210</v>
      </c>
      <c r="M170" s="8">
        <v>132</v>
      </c>
      <c r="N170" s="1" t="s">
        <v>48</v>
      </c>
      <c r="O170" s="8" t="s">
        <v>40</v>
      </c>
      <c r="P170" s="8" t="s">
        <v>40</v>
      </c>
      <c r="Q170" s="8" t="s">
        <v>40</v>
      </c>
      <c r="R170" s="8" t="s">
        <v>49</v>
      </c>
      <c r="S170" s="8" t="s">
        <v>51</v>
      </c>
      <c r="T170" s="8" t="s">
        <v>52</v>
      </c>
      <c r="U170" s="8" t="s">
        <v>73</v>
      </c>
      <c r="V170" s="8" t="s">
        <v>54</v>
      </c>
      <c r="W170" s="8" t="s">
        <v>84</v>
      </c>
      <c r="X170" s="8" t="s">
        <v>65</v>
      </c>
      <c r="Y170" s="8" t="s">
        <v>65</v>
      </c>
      <c r="Z170" s="8" t="s">
        <v>79</v>
      </c>
      <c r="AA170" s="8" t="s">
        <v>78</v>
      </c>
      <c r="AB170" s="8" t="s">
        <v>78</v>
      </c>
      <c r="AC170" s="8" t="s">
        <v>78</v>
      </c>
      <c r="AD170" s="8"/>
      <c r="AE170" s="8"/>
      <c r="AF170" s="8"/>
      <c r="AG170" s="9">
        <v>0</v>
      </c>
      <c r="AH170" s="9">
        <v>2252788.7300000004</v>
      </c>
      <c r="AI170" s="10">
        <v>0</v>
      </c>
      <c r="AJ170" s="15">
        <v>0</v>
      </c>
      <c r="AK170" s="9">
        <v>0</v>
      </c>
      <c r="AL170" s="9">
        <v>0</v>
      </c>
      <c r="AM170" s="9">
        <v>0</v>
      </c>
      <c r="AN170" s="9">
        <v>0</v>
      </c>
      <c r="AO170" s="8" t="s">
        <v>78</v>
      </c>
      <c r="AP170" s="11">
        <v>0</v>
      </c>
      <c r="AQ170" s="11">
        <v>0</v>
      </c>
      <c r="AR170" s="11">
        <v>0</v>
      </c>
      <c r="AS170" s="8" t="s">
        <v>78</v>
      </c>
      <c r="AT170" s="11">
        <v>0</v>
      </c>
      <c r="AU170" s="11">
        <v>0</v>
      </c>
      <c r="AV170" s="11">
        <v>0</v>
      </c>
      <c r="AW170" s="11">
        <v>15841887.230000008</v>
      </c>
      <c r="AX170" s="11">
        <v>530.42000000000007</v>
      </c>
      <c r="AY170" s="11">
        <v>53710.850000000006</v>
      </c>
      <c r="AZ170" s="11">
        <v>32680.340000000004</v>
      </c>
      <c r="BA170" s="11">
        <f t="shared" si="315"/>
        <v>86391.19</v>
      </c>
      <c r="BB170" s="11">
        <v>0</v>
      </c>
      <c r="BC170" s="11">
        <v>16953.59</v>
      </c>
      <c r="BD170" s="11">
        <f t="shared" si="316"/>
        <v>16953.59</v>
      </c>
      <c r="BE170" s="12">
        <v>0</v>
      </c>
      <c r="BF170" s="12">
        <v>0</v>
      </c>
      <c r="BG170" s="12">
        <v>0</v>
      </c>
      <c r="BH170" s="12">
        <v>0</v>
      </c>
      <c r="BI170" s="12">
        <v>0</v>
      </c>
      <c r="BJ170" s="12">
        <v>0</v>
      </c>
      <c r="BK170" s="12">
        <v>0</v>
      </c>
      <c r="BL170" s="12">
        <v>0</v>
      </c>
      <c r="BM170" s="12">
        <v>0</v>
      </c>
      <c r="BN170" s="12">
        <v>0</v>
      </c>
      <c r="BO170" s="12">
        <v>0</v>
      </c>
      <c r="BP170" s="12">
        <v>1</v>
      </c>
      <c r="BQ170" s="23">
        <f t="shared" si="317"/>
        <v>1</v>
      </c>
      <c r="BR170" s="23">
        <f t="shared" si="318"/>
        <v>0</v>
      </c>
      <c r="BS170" s="24">
        <f t="shared" si="319"/>
        <v>0</v>
      </c>
      <c r="BT170" s="24">
        <f t="shared" si="320"/>
        <v>0</v>
      </c>
      <c r="BU170" s="24">
        <f t="shared" si="321"/>
        <v>0</v>
      </c>
      <c r="BV170" s="24">
        <v>0</v>
      </c>
      <c r="BW170" s="24">
        <v>0</v>
      </c>
      <c r="BX170" s="24">
        <v>0</v>
      </c>
      <c r="BY170" s="29">
        <v>0</v>
      </c>
      <c r="BZ170" s="29">
        <v>0</v>
      </c>
      <c r="CA170" s="30">
        <f t="shared" si="322"/>
        <v>0</v>
      </c>
      <c r="CB170" s="30">
        <f t="shared" ref="CB170:CB171" si="330">CA170-BX170</f>
        <v>0</v>
      </c>
      <c r="CC170" s="30">
        <f t="shared" si="324"/>
        <v>0</v>
      </c>
      <c r="CD170" s="29"/>
      <c r="CE170" s="24"/>
      <c r="CF170" s="24"/>
      <c r="CG170" s="24"/>
      <c r="CH170" s="24"/>
      <c r="CI170" s="24"/>
      <c r="CJ170" s="24"/>
      <c r="CK170" s="24"/>
      <c r="CL170" s="24"/>
      <c r="CM170" s="24"/>
      <c r="CN170" s="24">
        <f t="shared" si="309"/>
        <v>-2647202.4999999963</v>
      </c>
      <c r="CO170" s="24">
        <f t="shared" si="310"/>
        <v>0</v>
      </c>
      <c r="CP170" s="24">
        <f t="shared" si="311"/>
        <v>-7895.8300000000017</v>
      </c>
      <c r="CQ170" s="11">
        <v>17707720.790000003</v>
      </c>
      <c r="CR170" s="11">
        <v>530.42000000000007</v>
      </c>
      <c r="CS170" s="11">
        <v>60024.540000000008</v>
      </c>
      <c r="CT170" s="11">
        <v>18489089.730000004</v>
      </c>
      <c r="CU170" s="11">
        <v>530.42000000000007</v>
      </c>
      <c r="CV170" s="11">
        <v>61606.680000000008</v>
      </c>
      <c r="CW170" s="24"/>
      <c r="CX170" s="24"/>
      <c r="CY170" s="24"/>
      <c r="CZ170" s="24"/>
      <c r="DA170" s="24"/>
      <c r="DB170" s="24"/>
      <c r="DC170" s="24"/>
      <c r="DD170" s="24"/>
      <c r="DE170" s="24"/>
      <c r="DF170" s="24"/>
      <c r="DG170" s="24"/>
      <c r="DH170" s="24"/>
      <c r="DI170" s="24"/>
      <c r="DJ170" s="24"/>
      <c r="DK170" s="24"/>
      <c r="DL170" s="24"/>
      <c r="DM170" s="24"/>
      <c r="DN170" s="24"/>
      <c r="DO170" s="24"/>
      <c r="DP170" s="24"/>
      <c r="DQ170" s="24"/>
      <c r="DR170" s="24"/>
      <c r="DS170" s="24"/>
      <c r="DT170" s="24"/>
      <c r="DU170" s="24"/>
      <c r="DV170" s="24"/>
      <c r="DW170" s="24"/>
      <c r="DX170" s="24"/>
      <c r="DY170" s="24"/>
      <c r="DZ170" s="24"/>
      <c r="EA170" s="24">
        <v>0</v>
      </c>
      <c r="EB170" s="24">
        <v>0</v>
      </c>
      <c r="EC170" s="24"/>
      <c r="ED170" s="24"/>
      <c r="EE170" s="24"/>
      <c r="EF170" s="24">
        <f t="shared" si="312"/>
        <v>0</v>
      </c>
      <c r="EG170" s="24">
        <f t="shared" si="325"/>
        <v>16113.255000000001</v>
      </c>
      <c r="EH170" s="24">
        <f t="shared" si="313"/>
        <v>0</v>
      </c>
      <c r="EI170" s="24">
        <f t="shared" si="326"/>
        <v>-2368.7490000000003</v>
      </c>
      <c r="EJ170" s="24">
        <f t="shared" si="314"/>
        <v>0</v>
      </c>
      <c r="EK170" s="12">
        <v>0</v>
      </c>
      <c r="EL170" s="12">
        <v>0</v>
      </c>
      <c r="EM170" s="12">
        <v>0</v>
      </c>
      <c r="EN170" s="12">
        <v>0</v>
      </c>
      <c r="EO170" s="12">
        <v>0</v>
      </c>
      <c r="EP170" s="12">
        <v>0</v>
      </c>
      <c r="EQ170" s="12">
        <v>0</v>
      </c>
      <c r="ER170" s="12">
        <v>0</v>
      </c>
      <c r="ES170" s="12">
        <v>0</v>
      </c>
      <c r="ET170" s="12">
        <v>0</v>
      </c>
      <c r="EU170" s="12">
        <v>0</v>
      </c>
      <c r="EV170" s="12">
        <v>1</v>
      </c>
      <c r="EW170" s="12">
        <f t="shared" si="327"/>
        <v>0</v>
      </c>
      <c r="EX170" s="12">
        <f t="shared" si="328"/>
        <v>1</v>
      </c>
      <c r="EY170" s="11">
        <v>0</v>
      </c>
      <c r="EZ170" s="11">
        <v>0</v>
      </c>
      <c r="FA170" s="11">
        <v>0</v>
      </c>
      <c r="FB170" s="11">
        <v>0</v>
      </c>
      <c r="FC170" s="11">
        <v>0</v>
      </c>
      <c r="FD170" s="11">
        <v>0</v>
      </c>
      <c r="FE170" s="11">
        <v>0</v>
      </c>
      <c r="FF170" s="11">
        <v>0</v>
      </c>
      <c r="FG170" s="11">
        <v>0</v>
      </c>
      <c r="FH170" s="11">
        <v>0</v>
      </c>
      <c r="FI170" s="11">
        <v>0</v>
      </c>
      <c r="FJ170" s="11">
        <v>0</v>
      </c>
      <c r="FK170" s="13">
        <v>0</v>
      </c>
      <c r="FL170" s="13">
        <v>0</v>
      </c>
      <c r="FM170" s="13">
        <v>0</v>
      </c>
      <c r="FN170" s="13">
        <v>0</v>
      </c>
      <c r="FO170" s="13">
        <v>0</v>
      </c>
      <c r="FP170" s="13">
        <v>0</v>
      </c>
      <c r="FQ170" s="13">
        <v>0</v>
      </c>
      <c r="FR170" s="13">
        <v>0</v>
      </c>
      <c r="FS170" s="13">
        <v>0</v>
      </c>
      <c r="FT170" s="13">
        <v>0</v>
      </c>
      <c r="FU170" s="13">
        <v>0</v>
      </c>
      <c r="FV170" s="13">
        <v>0</v>
      </c>
    </row>
    <row r="171" spans="1:178" ht="15" customHeight="1" x14ac:dyDescent="0.25">
      <c r="A171" s="8" t="s">
        <v>179</v>
      </c>
      <c r="B171" s="8" t="s">
        <v>180</v>
      </c>
      <c r="C171" s="34" t="s">
        <v>789</v>
      </c>
      <c r="D171" s="34" t="s">
        <v>789</v>
      </c>
      <c r="E171" s="34" t="s">
        <v>805</v>
      </c>
      <c r="F171" s="8" t="s">
        <v>55</v>
      </c>
      <c r="G171" s="8" t="s">
        <v>56</v>
      </c>
      <c r="H171" s="8" t="s">
        <v>47</v>
      </c>
      <c r="I171" s="8" t="s">
        <v>464</v>
      </c>
      <c r="J171" s="8" t="s">
        <v>318</v>
      </c>
      <c r="K171" s="8" t="s">
        <v>414</v>
      </c>
      <c r="L171" s="8">
        <v>13210</v>
      </c>
      <c r="M171" s="8">
        <v>132</v>
      </c>
      <c r="N171" s="1" t="s">
        <v>48</v>
      </c>
      <c r="O171" s="8" t="s">
        <v>40</v>
      </c>
      <c r="P171" s="8" t="s">
        <v>40</v>
      </c>
      <c r="Q171" s="8" t="s">
        <v>40</v>
      </c>
      <c r="R171" s="8" t="s">
        <v>49</v>
      </c>
      <c r="S171" s="8" t="s">
        <v>51</v>
      </c>
      <c r="T171" s="8" t="s">
        <v>52</v>
      </c>
      <c r="U171" s="8" t="s">
        <v>73</v>
      </c>
      <c r="V171" s="8" t="s">
        <v>54</v>
      </c>
      <c r="W171" s="8" t="s">
        <v>84</v>
      </c>
      <c r="X171" s="8" t="s">
        <v>65</v>
      </c>
      <c r="Y171" s="8" t="s">
        <v>65</v>
      </c>
      <c r="Z171" s="8" t="s">
        <v>79</v>
      </c>
      <c r="AA171" s="8" t="s">
        <v>78</v>
      </c>
      <c r="AB171" s="8" t="s">
        <v>78</v>
      </c>
      <c r="AC171" s="8" t="s">
        <v>78</v>
      </c>
      <c r="AD171" s="8"/>
      <c r="AE171" s="8"/>
      <c r="AF171" s="8"/>
      <c r="AG171" s="9">
        <v>61.3900000000001</v>
      </c>
      <c r="AH171" s="9">
        <v>0</v>
      </c>
      <c r="AI171" s="10">
        <v>0</v>
      </c>
      <c r="AJ171" s="15">
        <v>0</v>
      </c>
      <c r="AK171" s="9">
        <v>0</v>
      </c>
      <c r="AL171" s="9">
        <v>0</v>
      </c>
      <c r="AM171" s="9">
        <v>0</v>
      </c>
      <c r="AN171" s="9">
        <v>0</v>
      </c>
      <c r="AO171" s="8" t="s">
        <v>78</v>
      </c>
      <c r="AP171" s="11">
        <v>0</v>
      </c>
      <c r="AQ171" s="11">
        <v>0</v>
      </c>
      <c r="AR171" s="11">
        <v>0</v>
      </c>
      <c r="AS171" s="8" t="s">
        <v>78</v>
      </c>
      <c r="AT171" s="11">
        <v>0</v>
      </c>
      <c r="AU171" s="11">
        <v>0</v>
      </c>
      <c r="AV171" s="11">
        <v>0</v>
      </c>
      <c r="AW171" s="11">
        <v>0</v>
      </c>
      <c r="AX171" s="11">
        <v>0</v>
      </c>
      <c r="AY171" s="11">
        <v>0</v>
      </c>
      <c r="AZ171" s="11">
        <v>0</v>
      </c>
      <c r="BA171" s="11">
        <f t="shared" si="315"/>
        <v>0</v>
      </c>
      <c r="BB171" s="11">
        <v>0</v>
      </c>
      <c r="BC171" s="11">
        <v>0</v>
      </c>
      <c r="BD171" s="11">
        <f t="shared" si="316"/>
        <v>0</v>
      </c>
      <c r="BE171" s="12">
        <v>0</v>
      </c>
      <c r="BF171" s="12">
        <v>0</v>
      </c>
      <c r="BG171" s="12">
        <v>0</v>
      </c>
      <c r="BH171" s="12">
        <v>0</v>
      </c>
      <c r="BI171" s="12">
        <v>0</v>
      </c>
      <c r="BJ171" s="12">
        <v>0</v>
      </c>
      <c r="BK171" s="12">
        <v>0</v>
      </c>
      <c r="BL171" s="12">
        <v>0</v>
      </c>
      <c r="BM171" s="12">
        <v>0</v>
      </c>
      <c r="BN171" s="12">
        <v>0</v>
      </c>
      <c r="BO171" s="12">
        <v>0</v>
      </c>
      <c r="BP171" s="12">
        <v>1</v>
      </c>
      <c r="BQ171" s="23">
        <f t="shared" si="317"/>
        <v>1</v>
      </c>
      <c r="BR171" s="23">
        <f t="shared" si="318"/>
        <v>0</v>
      </c>
      <c r="BS171" s="24">
        <f t="shared" si="319"/>
        <v>0</v>
      </c>
      <c r="BT171" s="24">
        <f t="shared" si="320"/>
        <v>0</v>
      </c>
      <c r="BU171" s="24">
        <f t="shared" si="321"/>
        <v>0</v>
      </c>
      <c r="BV171" s="24">
        <v>0</v>
      </c>
      <c r="BW171" s="24">
        <v>0</v>
      </c>
      <c r="BX171" s="24">
        <v>0</v>
      </c>
      <c r="BY171" s="29">
        <v>0</v>
      </c>
      <c r="BZ171" s="29">
        <v>0</v>
      </c>
      <c r="CA171" s="30">
        <f t="shared" si="322"/>
        <v>0</v>
      </c>
      <c r="CB171" s="30">
        <f t="shared" si="330"/>
        <v>0</v>
      </c>
      <c r="CC171" s="30">
        <f t="shared" si="324"/>
        <v>0</v>
      </c>
      <c r="CD171" s="29"/>
      <c r="CE171" s="24"/>
      <c r="CF171" s="24"/>
      <c r="CG171" s="24"/>
      <c r="CH171" s="24"/>
      <c r="CI171" s="24"/>
      <c r="CJ171" s="24"/>
      <c r="CK171" s="24"/>
      <c r="CL171" s="24"/>
      <c r="CM171" s="24"/>
      <c r="CN171" s="24">
        <f t="shared" si="309"/>
        <v>0</v>
      </c>
      <c r="CO171" s="24">
        <f t="shared" si="310"/>
        <v>0</v>
      </c>
      <c r="CP171" s="24">
        <f t="shared" si="311"/>
        <v>0</v>
      </c>
      <c r="CQ171" s="11">
        <v>0</v>
      </c>
      <c r="CR171" s="11">
        <v>0</v>
      </c>
      <c r="CS171" s="11">
        <v>0</v>
      </c>
      <c r="CT171" s="11">
        <v>0</v>
      </c>
      <c r="CU171" s="11">
        <v>0</v>
      </c>
      <c r="CV171" s="11">
        <v>0</v>
      </c>
      <c r="CW171" s="24"/>
      <c r="CX171" s="24"/>
      <c r="CY171" s="24"/>
      <c r="CZ171" s="24"/>
      <c r="DA171" s="24"/>
      <c r="DB171" s="24"/>
      <c r="DC171" s="24"/>
      <c r="DD171" s="24"/>
      <c r="DE171" s="24"/>
      <c r="DF171" s="24"/>
      <c r="DG171" s="24"/>
      <c r="DH171" s="24"/>
      <c r="DI171" s="24"/>
      <c r="DJ171" s="24"/>
      <c r="DK171" s="24"/>
      <c r="DL171" s="24"/>
      <c r="DM171" s="24"/>
      <c r="DN171" s="24"/>
      <c r="DO171" s="24"/>
      <c r="DP171" s="24"/>
      <c r="DQ171" s="24"/>
      <c r="DR171" s="24"/>
      <c r="DS171" s="24"/>
      <c r="DT171" s="24"/>
      <c r="DU171" s="24"/>
      <c r="DV171" s="24"/>
      <c r="DW171" s="24"/>
      <c r="DX171" s="24"/>
      <c r="DY171" s="24"/>
      <c r="DZ171" s="24"/>
      <c r="EA171" s="24">
        <v>0</v>
      </c>
      <c r="EB171" s="24">
        <v>0</v>
      </c>
      <c r="EC171" s="24"/>
      <c r="ED171" s="24"/>
      <c r="EE171" s="24"/>
      <c r="EF171" s="24">
        <f t="shared" si="312"/>
        <v>0</v>
      </c>
      <c r="EG171" s="24">
        <f t="shared" si="325"/>
        <v>0</v>
      </c>
      <c r="EH171" s="24">
        <f t="shared" si="313"/>
        <v>0</v>
      </c>
      <c r="EI171" s="24">
        <f t="shared" si="326"/>
        <v>0</v>
      </c>
      <c r="EJ171" s="24">
        <f t="shared" si="314"/>
        <v>0</v>
      </c>
      <c r="EK171" s="12">
        <v>0</v>
      </c>
      <c r="EL171" s="12">
        <v>0</v>
      </c>
      <c r="EM171" s="12">
        <v>0</v>
      </c>
      <c r="EN171" s="12">
        <v>0</v>
      </c>
      <c r="EO171" s="12">
        <v>0</v>
      </c>
      <c r="EP171" s="12">
        <v>0</v>
      </c>
      <c r="EQ171" s="12">
        <v>0</v>
      </c>
      <c r="ER171" s="12">
        <v>0</v>
      </c>
      <c r="ES171" s="12">
        <v>0</v>
      </c>
      <c r="ET171" s="12">
        <v>0</v>
      </c>
      <c r="EU171" s="12">
        <v>0</v>
      </c>
      <c r="EV171" s="12">
        <v>1</v>
      </c>
      <c r="EW171" s="12">
        <f t="shared" si="327"/>
        <v>0</v>
      </c>
      <c r="EX171" s="12">
        <f t="shared" si="328"/>
        <v>1</v>
      </c>
      <c r="EY171" s="11">
        <v>0</v>
      </c>
      <c r="EZ171" s="11">
        <v>0</v>
      </c>
      <c r="FA171" s="11">
        <v>0</v>
      </c>
      <c r="FB171" s="11">
        <v>0</v>
      </c>
      <c r="FC171" s="11">
        <v>0</v>
      </c>
      <c r="FD171" s="11">
        <v>0</v>
      </c>
      <c r="FE171" s="11">
        <v>0</v>
      </c>
      <c r="FF171" s="11">
        <v>0</v>
      </c>
      <c r="FG171" s="11">
        <v>0</v>
      </c>
      <c r="FH171" s="11">
        <v>0</v>
      </c>
      <c r="FI171" s="11">
        <v>0</v>
      </c>
      <c r="FJ171" s="11">
        <v>0</v>
      </c>
      <c r="FK171" s="13">
        <v>0</v>
      </c>
      <c r="FL171" s="13">
        <v>0</v>
      </c>
      <c r="FM171" s="13">
        <v>0</v>
      </c>
      <c r="FN171" s="13">
        <v>0</v>
      </c>
      <c r="FO171" s="13">
        <v>0</v>
      </c>
      <c r="FP171" s="13">
        <v>0</v>
      </c>
      <c r="FQ171" s="13">
        <v>0</v>
      </c>
      <c r="FR171" s="13">
        <v>0</v>
      </c>
      <c r="FS171" s="13">
        <v>0</v>
      </c>
      <c r="FT171" s="13">
        <v>0</v>
      </c>
      <c r="FU171" s="13">
        <v>0</v>
      </c>
      <c r="FV171" s="13">
        <v>0</v>
      </c>
    </row>
    <row r="172" spans="1:178" ht="15" customHeight="1" x14ac:dyDescent="0.25">
      <c r="A172" s="8" t="s">
        <v>236</v>
      </c>
      <c r="B172" s="8" t="s">
        <v>127</v>
      </c>
      <c r="C172" s="34" t="s">
        <v>789</v>
      </c>
      <c r="D172" s="34" t="s">
        <v>789</v>
      </c>
      <c r="E172" s="34" t="s">
        <v>791</v>
      </c>
      <c r="F172" s="8" t="s">
        <v>55</v>
      </c>
      <c r="G172" s="8" t="s">
        <v>56</v>
      </c>
      <c r="H172" s="8" t="s">
        <v>47</v>
      </c>
      <c r="I172" s="8" t="s">
        <v>464</v>
      </c>
      <c r="J172" s="8" t="s">
        <v>282</v>
      </c>
      <c r="K172" s="8" t="s">
        <v>127</v>
      </c>
      <c r="L172" s="8">
        <v>13210</v>
      </c>
      <c r="M172" s="8">
        <v>132</v>
      </c>
      <c r="N172" s="1" t="s">
        <v>48</v>
      </c>
      <c r="O172" s="8" t="s">
        <v>40</v>
      </c>
      <c r="P172" s="8" t="s">
        <v>40</v>
      </c>
      <c r="Q172" s="8" t="s">
        <v>40</v>
      </c>
      <c r="R172" s="8" t="s">
        <v>49</v>
      </c>
      <c r="S172" s="8" t="s">
        <v>51</v>
      </c>
      <c r="T172" s="8" t="s">
        <v>52</v>
      </c>
      <c r="U172" s="8" t="s">
        <v>73</v>
      </c>
      <c r="V172" s="8" t="s">
        <v>54</v>
      </c>
      <c r="W172" s="8" t="s">
        <v>121</v>
      </c>
      <c r="X172" s="8" t="s">
        <v>65</v>
      </c>
      <c r="Y172" s="8" t="s">
        <v>65</v>
      </c>
      <c r="Z172" s="8" t="s">
        <v>79</v>
      </c>
      <c r="AA172" s="8" t="s">
        <v>78</v>
      </c>
      <c r="AB172" s="8" t="s">
        <v>78</v>
      </c>
      <c r="AC172" s="8" t="s">
        <v>78</v>
      </c>
      <c r="AD172" s="8"/>
      <c r="AE172" s="8"/>
      <c r="AF172" s="8"/>
      <c r="AG172" s="9">
        <v>224937.80000000002</v>
      </c>
      <c r="AH172" s="9">
        <v>0.01</v>
      </c>
      <c r="AI172" s="10">
        <v>0</v>
      </c>
      <c r="AJ172" s="15">
        <v>0</v>
      </c>
      <c r="AK172" s="9">
        <v>0</v>
      </c>
      <c r="AL172" s="9">
        <v>0</v>
      </c>
      <c r="AM172" s="9">
        <v>0</v>
      </c>
      <c r="AN172" s="9">
        <v>0</v>
      </c>
      <c r="AO172" s="8" t="s">
        <v>78</v>
      </c>
      <c r="AP172" s="11">
        <v>0</v>
      </c>
      <c r="AQ172" s="11">
        <v>0</v>
      </c>
      <c r="AR172" s="11">
        <v>0</v>
      </c>
      <c r="AS172" s="8" t="s">
        <v>78</v>
      </c>
      <c r="AT172" s="11">
        <v>0</v>
      </c>
      <c r="AU172" s="11">
        <v>0</v>
      </c>
      <c r="AV172" s="11">
        <v>0</v>
      </c>
      <c r="AW172" s="11">
        <v>0</v>
      </c>
      <c r="AX172" s="11">
        <v>0</v>
      </c>
      <c r="AY172" s="11">
        <v>0</v>
      </c>
      <c r="AZ172" s="11">
        <v>2333.1</v>
      </c>
      <c r="BA172" s="11">
        <f t="shared" si="315"/>
        <v>2333.1</v>
      </c>
      <c r="BB172" s="11">
        <v>0</v>
      </c>
      <c r="BC172" s="11">
        <v>0</v>
      </c>
      <c r="BD172" s="11">
        <f t="shared" si="316"/>
        <v>0</v>
      </c>
      <c r="BE172" s="12">
        <v>0</v>
      </c>
      <c r="BF172" s="12">
        <v>0</v>
      </c>
      <c r="BG172" s="12">
        <v>0</v>
      </c>
      <c r="BH172" s="12">
        <v>0</v>
      </c>
      <c r="BI172" s="12">
        <v>0</v>
      </c>
      <c r="BJ172" s="12">
        <v>0</v>
      </c>
      <c r="BK172" s="12">
        <v>0</v>
      </c>
      <c r="BL172" s="12">
        <v>0</v>
      </c>
      <c r="BM172" s="12">
        <v>0</v>
      </c>
      <c r="BN172" s="12">
        <v>0</v>
      </c>
      <c r="BO172" s="12">
        <v>0</v>
      </c>
      <c r="BP172" s="12">
        <v>1</v>
      </c>
      <c r="BQ172" s="23">
        <f t="shared" si="317"/>
        <v>1</v>
      </c>
      <c r="BR172" s="23">
        <f t="shared" si="318"/>
        <v>0</v>
      </c>
      <c r="BS172" s="24">
        <f t="shared" si="319"/>
        <v>0</v>
      </c>
      <c r="BT172" s="24">
        <f t="shared" si="320"/>
        <v>0</v>
      </c>
      <c r="BU172" s="24">
        <f t="shared" si="321"/>
        <v>0</v>
      </c>
      <c r="BV172" s="24">
        <v>0</v>
      </c>
      <c r="BW172" s="24">
        <v>0</v>
      </c>
      <c r="BX172" s="24">
        <v>0</v>
      </c>
      <c r="BY172" s="29">
        <v>0</v>
      </c>
      <c r="BZ172" s="29">
        <v>0</v>
      </c>
      <c r="CA172" s="30">
        <f t="shared" si="322"/>
        <v>0</v>
      </c>
      <c r="CB172" s="30">
        <f t="shared" ref="CB172:CB174" si="331">CA172-BX172</f>
        <v>0</v>
      </c>
      <c r="CC172" s="30">
        <f t="shared" si="324"/>
        <v>0</v>
      </c>
      <c r="CD172" s="29"/>
      <c r="CE172" s="24"/>
      <c r="CF172" s="24"/>
      <c r="CG172" s="24"/>
      <c r="CH172" s="24"/>
      <c r="CI172" s="24"/>
      <c r="CJ172" s="24"/>
      <c r="CK172" s="24"/>
      <c r="CL172" s="24"/>
      <c r="CM172" s="24"/>
      <c r="CN172" s="24">
        <f t="shared" si="309"/>
        <v>0</v>
      </c>
      <c r="CO172" s="24">
        <f t="shared" si="310"/>
        <v>0</v>
      </c>
      <c r="CP172" s="24">
        <f t="shared" si="311"/>
        <v>0</v>
      </c>
      <c r="CQ172" s="11">
        <v>0</v>
      </c>
      <c r="CR172" s="11">
        <v>0</v>
      </c>
      <c r="CS172" s="11">
        <v>0</v>
      </c>
      <c r="CT172" s="11">
        <v>0</v>
      </c>
      <c r="CU172" s="11">
        <v>0</v>
      </c>
      <c r="CV172" s="11">
        <v>0</v>
      </c>
      <c r="CW172" s="24"/>
      <c r="CX172" s="24"/>
      <c r="CY172" s="24"/>
      <c r="CZ172" s="24"/>
      <c r="DA172" s="24"/>
      <c r="DB172" s="24"/>
      <c r="DC172" s="24"/>
      <c r="DD172" s="24"/>
      <c r="DE172" s="24"/>
      <c r="DF172" s="24"/>
      <c r="DG172" s="24"/>
      <c r="DH172" s="24"/>
      <c r="DI172" s="24"/>
      <c r="DJ172" s="24"/>
      <c r="DK172" s="24"/>
      <c r="DL172" s="24"/>
      <c r="DM172" s="24"/>
      <c r="DN172" s="24"/>
      <c r="DO172" s="24"/>
      <c r="DP172" s="24"/>
      <c r="DQ172" s="24"/>
      <c r="DR172" s="24"/>
      <c r="DS172" s="24"/>
      <c r="DT172" s="24"/>
      <c r="DU172" s="24"/>
      <c r="DV172" s="24"/>
      <c r="DW172" s="24"/>
      <c r="DX172" s="24"/>
      <c r="DY172" s="24"/>
      <c r="DZ172" s="24"/>
      <c r="EA172" s="24">
        <v>0</v>
      </c>
      <c r="EB172" s="24">
        <v>0</v>
      </c>
      <c r="EC172" s="24"/>
      <c r="ED172" s="24"/>
      <c r="EE172" s="24"/>
      <c r="EF172" s="24">
        <f t="shared" si="312"/>
        <v>0</v>
      </c>
      <c r="EG172" s="24">
        <f t="shared" si="325"/>
        <v>0</v>
      </c>
      <c r="EH172" s="24">
        <f t="shared" si="313"/>
        <v>0</v>
      </c>
      <c r="EI172" s="24">
        <f t="shared" si="326"/>
        <v>0</v>
      </c>
      <c r="EJ172" s="24">
        <f t="shared" si="314"/>
        <v>0</v>
      </c>
      <c r="EK172" s="12">
        <v>0</v>
      </c>
      <c r="EL172" s="12">
        <v>0</v>
      </c>
      <c r="EM172" s="12">
        <v>0</v>
      </c>
      <c r="EN172" s="12">
        <v>0</v>
      </c>
      <c r="EO172" s="12">
        <v>0</v>
      </c>
      <c r="EP172" s="12">
        <v>0</v>
      </c>
      <c r="EQ172" s="12">
        <v>0</v>
      </c>
      <c r="ER172" s="12">
        <v>0</v>
      </c>
      <c r="ES172" s="12">
        <v>0</v>
      </c>
      <c r="ET172" s="12">
        <v>0</v>
      </c>
      <c r="EU172" s="12">
        <v>0</v>
      </c>
      <c r="EV172" s="12">
        <v>1</v>
      </c>
      <c r="EW172" s="12">
        <f t="shared" si="327"/>
        <v>0</v>
      </c>
      <c r="EX172" s="12">
        <f t="shared" si="328"/>
        <v>1</v>
      </c>
      <c r="EY172" s="11">
        <v>0</v>
      </c>
      <c r="EZ172" s="11">
        <v>0</v>
      </c>
      <c r="FA172" s="11">
        <v>0</v>
      </c>
      <c r="FB172" s="11">
        <v>0</v>
      </c>
      <c r="FC172" s="11">
        <v>0</v>
      </c>
      <c r="FD172" s="11">
        <v>0</v>
      </c>
      <c r="FE172" s="11">
        <v>0</v>
      </c>
      <c r="FF172" s="11">
        <v>0</v>
      </c>
      <c r="FG172" s="11">
        <v>0</v>
      </c>
      <c r="FH172" s="11">
        <v>0</v>
      </c>
      <c r="FI172" s="11">
        <v>0</v>
      </c>
      <c r="FJ172" s="11">
        <v>0</v>
      </c>
      <c r="FK172" s="13">
        <v>0</v>
      </c>
      <c r="FL172" s="13">
        <v>0</v>
      </c>
      <c r="FM172" s="13">
        <v>0</v>
      </c>
      <c r="FN172" s="13">
        <v>0</v>
      </c>
      <c r="FO172" s="13">
        <v>0</v>
      </c>
      <c r="FP172" s="13">
        <v>0</v>
      </c>
      <c r="FQ172" s="13">
        <v>0</v>
      </c>
      <c r="FR172" s="13">
        <v>0</v>
      </c>
      <c r="FS172" s="13">
        <v>0</v>
      </c>
      <c r="FT172" s="13">
        <v>0</v>
      </c>
      <c r="FU172" s="13">
        <v>0</v>
      </c>
      <c r="FV172" s="13">
        <v>0</v>
      </c>
    </row>
    <row r="173" spans="1:178" ht="15" customHeight="1" x14ac:dyDescent="0.25">
      <c r="A173" s="8" t="s">
        <v>282</v>
      </c>
      <c r="B173" s="8" t="s">
        <v>718</v>
      </c>
      <c r="C173" s="34" t="s">
        <v>789</v>
      </c>
      <c r="D173" s="34" t="s">
        <v>789</v>
      </c>
      <c r="E173" s="34" t="s">
        <v>807</v>
      </c>
      <c r="F173" s="8" t="s">
        <v>55</v>
      </c>
      <c r="G173" s="8" t="s">
        <v>56</v>
      </c>
      <c r="H173" s="8" t="s">
        <v>47</v>
      </c>
      <c r="I173" s="8" t="s">
        <v>464</v>
      </c>
      <c r="J173" s="8" t="s">
        <v>282</v>
      </c>
      <c r="K173" s="8" t="s">
        <v>127</v>
      </c>
      <c r="L173" s="8">
        <v>13210</v>
      </c>
      <c r="M173" s="8">
        <v>132</v>
      </c>
      <c r="N173" s="1" t="s">
        <v>48</v>
      </c>
      <c r="O173" s="8" t="s">
        <v>40</v>
      </c>
      <c r="P173" s="8" t="s">
        <v>40</v>
      </c>
      <c r="Q173" s="8" t="s">
        <v>40</v>
      </c>
      <c r="R173" s="8" t="s">
        <v>49</v>
      </c>
      <c r="S173" s="8" t="s">
        <v>51</v>
      </c>
      <c r="T173" s="8" t="s">
        <v>52</v>
      </c>
      <c r="U173" s="8" t="s">
        <v>73</v>
      </c>
      <c r="V173" s="8" t="s">
        <v>54</v>
      </c>
      <c r="W173" s="8" t="s">
        <v>121</v>
      </c>
      <c r="X173" s="8" t="s">
        <v>65</v>
      </c>
      <c r="Y173" s="8" t="s">
        <v>65</v>
      </c>
      <c r="Z173" s="8" t="s">
        <v>79</v>
      </c>
      <c r="AA173" s="8" t="s">
        <v>78</v>
      </c>
      <c r="AB173" s="8" t="s">
        <v>78</v>
      </c>
      <c r="AC173" s="8" t="s">
        <v>78</v>
      </c>
      <c r="AD173" s="8"/>
      <c r="AE173" s="8"/>
      <c r="AF173" s="8"/>
      <c r="AG173" s="9">
        <v>0</v>
      </c>
      <c r="AH173" s="9">
        <v>8425.83</v>
      </c>
      <c r="AI173" s="10">
        <v>0</v>
      </c>
      <c r="AJ173" s="15">
        <v>0</v>
      </c>
      <c r="AK173" s="9">
        <v>0</v>
      </c>
      <c r="AL173" s="9">
        <v>0</v>
      </c>
      <c r="AM173" s="9">
        <v>0</v>
      </c>
      <c r="AN173" s="9">
        <v>0</v>
      </c>
      <c r="AO173" s="8" t="s">
        <v>78</v>
      </c>
      <c r="AP173" s="11">
        <v>0</v>
      </c>
      <c r="AQ173" s="11">
        <v>0</v>
      </c>
      <c r="AR173" s="11">
        <v>0</v>
      </c>
      <c r="AS173" s="8" t="s">
        <v>78</v>
      </c>
      <c r="AT173" s="11">
        <v>0</v>
      </c>
      <c r="AU173" s="11">
        <v>0</v>
      </c>
      <c r="AV173" s="11">
        <v>0</v>
      </c>
      <c r="AW173" s="11">
        <v>0</v>
      </c>
      <c r="AX173" s="11">
        <v>0</v>
      </c>
      <c r="AY173" s="11">
        <v>0</v>
      </c>
      <c r="AZ173" s="11">
        <v>0</v>
      </c>
      <c r="BA173" s="11">
        <f t="shared" si="315"/>
        <v>0</v>
      </c>
      <c r="BB173" s="11">
        <v>0</v>
      </c>
      <c r="BC173" s="11">
        <v>0</v>
      </c>
      <c r="BD173" s="11">
        <f t="shared" si="316"/>
        <v>0</v>
      </c>
      <c r="BE173" s="12">
        <v>0</v>
      </c>
      <c r="BF173" s="12">
        <v>0</v>
      </c>
      <c r="BG173" s="12">
        <v>0</v>
      </c>
      <c r="BH173" s="12">
        <v>0</v>
      </c>
      <c r="BI173" s="12">
        <v>0</v>
      </c>
      <c r="BJ173" s="12">
        <v>0</v>
      </c>
      <c r="BK173" s="12">
        <v>0</v>
      </c>
      <c r="BL173" s="12">
        <v>0</v>
      </c>
      <c r="BM173" s="12">
        <v>0</v>
      </c>
      <c r="BN173" s="12">
        <v>0</v>
      </c>
      <c r="BO173" s="12">
        <v>0</v>
      </c>
      <c r="BP173" s="12">
        <v>1</v>
      </c>
      <c r="BQ173" s="23">
        <f t="shared" si="317"/>
        <v>1</v>
      </c>
      <c r="BR173" s="23">
        <f t="shared" si="318"/>
        <v>0</v>
      </c>
      <c r="BS173" s="24">
        <f t="shared" si="319"/>
        <v>0</v>
      </c>
      <c r="BT173" s="24">
        <f t="shared" si="320"/>
        <v>0</v>
      </c>
      <c r="BU173" s="24">
        <f t="shared" si="321"/>
        <v>0</v>
      </c>
      <c r="BV173" s="24">
        <v>0</v>
      </c>
      <c r="BW173" s="24">
        <v>0</v>
      </c>
      <c r="BX173" s="24">
        <v>0</v>
      </c>
      <c r="BY173" s="29">
        <v>0</v>
      </c>
      <c r="BZ173" s="29">
        <v>0</v>
      </c>
      <c r="CA173" s="30">
        <f t="shared" si="322"/>
        <v>0</v>
      </c>
      <c r="CB173" s="30">
        <f t="shared" si="331"/>
        <v>0</v>
      </c>
      <c r="CC173" s="30">
        <f t="shared" si="324"/>
        <v>0</v>
      </c>
      <c r="CD173" s="29"/>
      <c r="CE173" s="24"/>
      <c r="CF173" s="24"/>
      <c r="CG173" s="24"/>
      <c r="CH173" s="24"/>
      <c r="CI173" s="24"/>
      <c r="CJ173" s="24"/>
      <c r="CK173" s="24"/>
      <c r="CL173" s="24"/>
      <c r="CM173" s="24"/>
      <c r="CN173" s="24">
        <f t="shared" si="309"/>
        <v>-477044.62999999995</v>
      </c>
      <c r="CO173" s="24">
        <f t="shared" si="310"/>
        <v>0</v>
      </c>
      <c r="CP173" s="24">
        <f t="shared" si="311"/>
        <v>-1515.98</v>
      </c>
      <c r="CQ173" s="11">
        <v>340244.36</v>
      </c>
      <c r="CR173" s="11">
        <v>0</v>
      </c>
      <c r="CS173" s="11">
        <v>1096.79</v>
      </c>
      <c r="CT173" s="11">
        <v>477044.62999999995</v>
      </c>
      <c r="CU173" s="11">
        <v>0</v>
      </c>
      <c r="CV173" s="11">
        <v>1515.98</v>
      </c>
      <c r="CW173" s="24"/>
      <c r="CX173" s="24"/>
      <c r="CY173" s="24"/>
      <c r="CZ173" s="24"/>
      <c r="DA173" s="24"/>
      <c r="DB173" s="24"/>
      <c r="DC173" s="24"/>
      <c r="DD173" s="24"/>
      <c r="DE173" s="24"/>
      <c r="DF173" s="24"/>
      <c r="DG173" s="24"/>
      <c r="DH173" s="24"/>
      <c r="DI173" s="24"/>
      <c r="DJ173" s="24"/>
      <c r="DK173" s="24"/>
      <c r="DL173" s="24"/>
      <c r="DM173" s="24"/>
      <c r="DN173" s="24"/>
      <c r="DO173" s="24"/>
      <c r="DP173" s="24"/>
      <c r="DQ173" s="24"/>
      <c r="DR173" s="24"/>
      <c r="DS173" s="24"/>
      <c r="DT173" s="24"/>
      <c r="DU173" s="24"/>
      <c r="DV173" s="24"/>
      <c r="DW173" s="24"/>
      <c r="DX173" s="24"/>
      <c r="DY173" s="24"/>
      <c r="DZ173" s="24"/>
      <c r="EA173" s="24">
        <v>0</v>
      </c>
      <c r="EB173" s="24">
        <v>0</v>
      </c>
      <c r="EC173" s="24"/>
      <c r="ED173" s="24"/>
      <c r="EE173" s="24"/>
      <c r="EF173" s="24">
        <f t="shared" si="312"/>
        <v>0</v>
      </c>
      <c r="EG173" s="24">
        <f t="shared" si="325"/>
        <v>0</v>
      </c>
      <c r="EH173" s="24">
        <f t="shared" si="313"/>
        <v>0</v>
      </c>
      <c r="EI173" s="24">
        <f t="shared" si="326"/>
        <v>-454.79399999999998</v>
      </c>
      <c r="EJ173" s="24">
        <f t="shared" si="314"/>
        <v>0</v>
      </c>
      <c r="EK173" s="12">
        <v>0</v>
      </c>
      <c r="EL173" s="12">
        <v>0</v>
      </c>
      <c r="EM173" s="12">
        <v>0</v>
      </c>
      <c r="EN173" s="12">
        <v>0</v>
      </c>
      <c r="EO173" s="12">
        <v>0</v>
      </c>
      <c r="EP173" s="12">
        <v>0</v>
      </c>
      <c r="EQ173" s="12">
        <v>0</v>
      </c>
      <c r="ER173" s="12">
        <v>0</v>
      </c>
      <c r="ES173" s="12">
        <v>0</v>
      </c>
      <c r="ET173" s="12">
        <v>0</v>
      </c>
      <c r="EU173" s="12">
        <v>0</v>
      </c>
      <c r="EV173" s="12">
        <v>1</v>
      </c>
      <c r="EW173" s="12">
        <f t="shared" si="327"/>
        <v>0</v>
      </c>
      <c r="EX173" s="12">
        <f t="shared" si="328"/>
        <v>1</v>
      </c>
      <c r="EY173" s="11">
        <v>0</v>
      </c>
      <c r="EZ173" s="11">
        <v>0</v>
      </c>
      <c r="FA173" s="11">
        <v>0</v>
      </c>
      <c r="FB173" s="11">
        <v>0</v>
      </c>
      <c r="FC173" s="11">
        <v>0</v>
      </c>
      <c r="FD173" s="11">
        <v>0</v>
      </c>
      <c r="FE173" s="11">
        <v>0</v>
      </c>
      <c r="FF173" s="11">
        <v>0</v>
      </c>
      <c r="FG173" s="11">
        <v>0</v>
      </c>
      <c r="FH173" s="11">
        <v>0</v>
      </c>
      <c r="FI173" s="11">
        <v>0</v>
      </c>
      <c r="FJ173" s="11">
        <v>0</v>
      </c>
      <c r="FK173" s="13">
        <v>0</v>
      </c>
      <c r="FL173" s="13">
        <v>0</v>
      </c>
      <c r="FM173" s="13">
        <v>0</v>
      </c>
      <c r="FN173" s="13">
        <v>0</v>
      </c>
      <c r="FO173" s="13">
        <v>0</v>
      </c>
      <c r="FP173" s="13">
        <v>0</v>
      </c>
      <c r="FQ173" s="13">
        <v>0</v>
      </c>
      <c r="FR173" s="13">
        <v>0</v>
      </c>
      <c r="FS173" s="13">
        <v>0</v>
      </c>
      <c r="FT173" s="13">
        <v>0</v>
      </c>
      <c r="FU173" s="13">
        <v>0</v>
      </c>
      <c r="FV173" s="13">
        <v>0</v>
      </c>
    </row>
    <row r="174" spans="1:178" ht="15" customHeight="1" x14ac:dyDescent="0.25">
      <c r="A174" s="8" t="s">
        <v>322</v>
      </c>
      <c r="B174" s="8" t="s">
        <v>719</v>
      </c>
      <c r="C174" s="34" t="s">
        <v>789</v>
      </c>
      <c r="D174" s="34" t="s">
        <v>789</v>
      </c>
      <c r="E174" s="34" t="s">
        <v>807</v>
      </c>
      <c r="F174" s="8" t="s">
        <v>55</v>
      </c>
      <c r="G174" s="8" t="s">
        <v>56</v>
      </c>
      <c r="H174" s="8" t="s">
        <v>47</v>
      </c>
      <c r="I174" s="8" t="s">
        <v>464</v>
      </c>
      <c r="J174" s="8" t="s">
        <v>282</v>
      </c>
      <c r="K174" s="8" t="s">
        <v>127</v>
      </c>
      <c r="L174" s="8">
        <v>13210</v>
      </c>
      <c r="M174" s="8">
        <v>132</v>
      </c>
      <c r="N174" s="1" t="s">
        <v>48</v>
      </c>
      <c r="O174" s="8" t="s">
        <v>40</v>
      </c>
      <c r="P174" s="8" t="s">
        <v>40</v>
      </c>
      <c r="Q174" s="8" t="s">
        <v>40</v>
      </c>
      <c r="R174" s="8" t="s">
        <v>49</v>
      </c>
      <c r="S174" s="8" t="s">
        <v>51</v>
      </c>
      <c r="T174" s="8" t="s">
        <v>52</v>
      </c>
      <c r="U174" s="8" t="s">
        <v>73</v>
      </c>
      <c r="V174" s="8" t="s">
        <v>54</v>
      </c>
      <c r="W174" s="8" t="s">
        <v>121</v>
      </c>
      <c r="X174" s="8" t="s">
        <v>65</v>
      </c>
      <c r="Y174" s="8" t="s">
        <v>65</v>
      </c>
      <c r="Z174" s="8" t="s">
        <v>79</v>
      </c>
      <c r="AA174" s="8" t="s">
        <v>78</v>
      </c>
      <c r="AB174" s="8" t="s">
        <v>78</v>
      </c>
      <c r="AC174" s="8" t="s">
        <v>78</v>
      </c>
      <c r="AD174" s="8"/>
      <c r="AE174" s="8"/>
      <c r="AF174" s="8"/>
      <c r="AG174" s="9">
        <v>0</v>
      </c>
      <c r="AH174" s="9">
        <v>33880.99</v>
      </c>
      <c r="AI174" s="10">
        <v>0</v>
      </c>
      <c r="AJ174" s="15">
        <v>0</v>
      </c>
      <c r="AK174" s="9">
        <v>0</v>
      </c>
      <c r="AL174" s="9">
        <v>0</v>
      </c>
      <c r="AM174" s="9">
        <v>0</v>
      </c>
      <c r="AN174" s="9">
        <v>0</v>
      </c>
      <c r="AO174" s="8" t="s">
        <v>78</v>
      </c>
      <c r="AP174" s="11">
        <v>0</v>
      </c>
      <c r="AQ174" s="11">
        <v>0</v>
      </c>
      <c r="AR174" s="11">
        <v>0</v>
      </c>
      <c r="AS174" s="8" t="s">
        <v>78</v>
      </c>
      <c r="AT174" s="11">
        <v>0</v>
      </c>
      <c r="AU174" s="11">
        <v>0</v>
      </c>
      <c r="AV174" s="11">
        <v>0</v>
      </c>
      <c r="AW174" s="11">
        <v>0</v>
      </c>
      <c r="AX174" s="11">
        <v>0</v>
      </c>
      <c r="AY174" s="11">
        <v>0</v>
      </c>
      <c r="AZ174" s="11">
        <v>0</v>
      </c>
      <c r="BA174" s="11">
        <f t="shared" si="315"/>
        <v>0</v>
      </c>
      <c r="BB174" s="11">
        <v>0</v>
      </c>
      <c r="BC174" s="11">
        <v>0</v>
      </c>
      <c r="BD174" s="11">
        <f t="shared" si="316"/>
        <v>0</v>
      </c>
      <c r="BE174" s="12">
        <v>0</v>
      </c>
      <c r="BF174" s="12">
        <v>0</v>
      </c>
      <c r="BG174" s="12">
        <v>0</v>
      </c>
      <c r="BH174" s="12">
        <v>0</v>
      </c>
      <c r="BI174" s="12">
        <v>0</v>
      </c>
      <c r="BJ174" s="12">
        <v>0</v>
      </c>
      <c r="BK174" s="12">
        <v>0</v>
      </c>
      <c r="BL174" s="12">
        <v>0</v>
      </c>
      <c r="BM174" s="12">
        <v>0</v>
      </c>
      <c r="BN174" s="12">
        <v>0</v>
      </c>
      <c r="BO174" s="12">
        <v>0</v>
      </c>
      <c r="BP174" s="12">
        <v>1</v>
      </c>
      <c r="BQ174" s="23">
        <f t="shared" si="317"/>
        <v>1</v>
      </c>
      <c r="BR174" s="23">
        <f t="shared" si="318"/>
        <v>0</v>
      </c>
      <c r="BS174" s="24">
        <f t="shared" si="319"/>
        <v>0</v>
      </c>
      <c r="BT174" s="24">
        <f t="shared" si="320"/>
        <v>0</v>
      </c>
      <c r="BU174" s="24">
        <f t="shared" si="321"/>
        <v>0</v>
      </c>
      <c r="BV174" s="24">
        <v>0</v>
      </c>
      <c r="BW174" s="24">
        <v>0</v>
      </c>
      <c r="BX174" s="24">
        <v>0</v>
      </c>
      <c r="BY174" s="29">
        <v>0</v>
      </c>
      <c r="BZ174" s="29">
        <v>0</v>
      </c>
      <c r="CA174" s="30">
        <f t="shared" si="322"/>
        <v>0</v>
      </c>
      <c r="CB174" s="30">
        <f t="shared" si="331"/>
        <v>0</v>
      </c>
      <c r="CC174" s="30">
        <f t="shared" si="324"/>
        <v>0</v>
      </c>
      <c r="CD174" s="29"/>
      <c r="CE174" s="24"/>
      <c r="CF174" s="24"/>
      <c r="CG174" s="24"/>
      <c r="CH174" s="24"/>
      <c r="CI174" s="24"/>
      <c r="CJ174" s="24"/>
      <c r="CK174" s="24"/>
      <c r="CL174" s="24"/>
      <c r="CM174" s="24"/>
      <c r="CN174" s="24">
        <f t="shared" si="309"/>
        <v>0</v>
      </c>
      <c r="CO174" s="24">
        <f t="shared" si="310"/>
        <v>0</v>
      </c>
      <c r="CP174" s="24">
        <f t="shared" si="311"/>
        <v>0</v>
      </c>
      <c r="CQ174" s="11">
        <v>0</v>
      </c>
      <c r="CR174" s="11">
        <v>0</v>
      </c>
      <c r="CS174" s="11">
        <v>0</v>
      </c>
      <c r="CT174" s="11">
        <v>0</v>
      </c>
      <c r="CU174" s="11">
        <v>0</v>
      </c>
      <c r="CV174" s="11">
        <v>0</v>
      </c>
      <c r="CW174" s="24"/>
      <c r="CX174" s="24"/>
      <c r="CY174" s="24"/>
      <c r="CZ174" s="24"/>
      <c r="DA174" s="24"/>
      <c r="DB174" s="24"/>
      <c r="DC174" s="24"/>
      <c r="DD174" s="24"/>
      <c r="DE174" s="24"/>
      <c r="DF174" s="24"/>
      <c r="DG174" s="24"/>
      <c r="DH174" s="24"/>
      <c r="DI174" s="24"/>
      <c r="DJ174" s="24"/>
      <c r="DK174" s="24"/>
      <c r="DL174" s="24"/>
      <c r="DM174" s="24"/>
      <c r="DN174" s="24"/>
      <c r="DO174" s="24"/>
      <c r="DP174" s="24"/>
      <c r="DQ174" s="24"/>
      <c r="DR174" s="24"/>
      <c r="DS174" s="24"/>
      <c r="DT174" s="24"/>
      <c r="DU174" s="24"/>
      <c r="DV174" s="24"/>
      <c r="DW174" s="24"/>
      <c r="DX174" s="24"/>
      <c r="DY174" s="24"/>
      <c r="DZ174" s="24"/>
      <c r="EA174" s="24">
        <v>0</v>
      </c>
      <c r="EB174" s="24">
        <v>0</v>
      </c>
      <c r="EC174" s="24"/>
      <c r="ED174" s="24"/>
      <c r="EE174" s="24"/>
      <c r="EF174" s="24">
        <f t="shared" si="312"/>
        <v>0</v>
      </c>
      <c r="EG174" s="24">
        <f t="shared" si="325"/>
        <v>0</v>
      </c>
      <c r="EH174" s="24">
        <f t="shared" si="313"/>
        <v>0</v>
      </c>
      <c r="EI174" s="24">
        <f t="shared" si="326"/>
        <v>0</v>
      </c>
      <c r="EJ174" s="24">
        <f t="shared" si="314"/>
        <v>0</v>
      </c>
      <c r="EK174" s="12">
        <v>0</v>
      </c>
      <c r="EL174" s="12">
        <v>0</v>
      </c>
      <c r="EM174" s="12">
        <v>0</v>
      </c>
      <c r="EN174" s="12">
        <v>0</v>
      </c>
      <c r="EO174" s="12">
        <v>0</v>
      </c>
      <c r="EP174" s="12">
        <v>0</v>
      </c>
      <c r="EQ174" s="12">
        <v>0</v>
      </c>
      <c r="ER174" s="12">
        <v>0</v>
      </c>
      <c r="ES174" s="12">
        <v>0</v>
      </c>
      <c r="ET174" s="12">
        <v>0</v>
      </c>
      <c r="EU174" s="12">
        <v>0</v>
      </c>
      <c r="EV174" s="12">
        <v>1</v>
      </c>
      <c r="EW174" s="12">
        <f t="shared" si="327"/>
        <v>0</v>
      </c>
      <c r="EX174" s="12">
        <f t="shared" si="328"/>
        <v>1</v>
      </c>
      <c r="EY174" s="11">
        <v>0</v>
      </c>
      <c r="EZ174" s="11">
        <v>0</v>
      </c>
      <c r="FA174" s="11">
        <v>0</v>
      </c>
      <c r="FB174" s="11">
        <v>0</v>
      </c>
      <c r="FC174" s="11">
        <v>0</v>
      </c>
      <c r="FD174" s="11">
        <v>0</v>
      </c>
      <c r="FE174" s="11">
        <v>0</v>
      </c>
      <c r="FF174" s="11">
        <v>0</v>
      </c>
      <c r="FG174" s="11">
        <v>0</v>
      </c>
      <c r="FH174" s="11">
        <v>0</v>
      </c>
      <c r="FI174" s="11">
        <v>0</v>
      </c>
      <c r="FJ174" s="11">
        <v>0</v>
      </c>
      <c r="FK174" s="13">
        <v>0</v>
      </c>
      <c r="FL174" s="13">
        <v>0</v>
      </c>
      <c r="FM174" s="13">
        <v>0</v>
      </c>
      <c r="FN174" s="13">
        <v>0</v>
      </c>
      <c r="FO174" s="13">
        <v>0</v>
      </c>
      <c r="FP174" s="13">
        <v>0</v>
      </c>
      <c r="FQ174" s="13">
        <v>0</v>
      </c>
      <c r="FR174" s="13">
        <v>0</v>
      </c>
      <c r="FS174" s="13">
        <v>0</v>
      </c>
      <c r="FT174" s="13">
        <v>0</v>
      </c>
      <c r="FU174" s="13">
        <v>0</v>
      </c>
      <c r="FV174" s="13">
        <v>0</v>
      </c>
    </row>
    <row r="175" spans="1:178" ht="15" customHeight="1" x14ac:dyDescent="0.25">
      <c r="A175" s="8" t="s">
        <v>144</v>
      </c>
      <c r="B175" s="8" t="s">
        <v>493</v>
      </c>
      <c r="C175" s="34" t="s">
        <v>789</v>
      </c>
      <c r="D175" s="34" t="s">
        <v>789</v>
      </c>
      <c r="E175" s="34" t="s">
        <v>795</v>
      </c>
      <c r="F175" s="8" t="s">
        <v>55</v>
      </c>
      <c r="G175" s="8" t="s">
        <v>56</v>
      </c>
      <c r="H175" s="8" t="s">
        <v>47</v>
      </c>
      <c r="I175" s="8" t="s">
        <v>464</v>
      </c>
      <c r="J175" s="8" t="s">
        <v>287</v>
      </c>
      <c r="K175" s="8" t="s">
        <v>422</v>
      </c>
      <c r="L175" s="8">
        <v>13210</v>
      </c>
      <c r="M175" s="8">
        <v>132</v>
      </c>
      <c r="N175" s="1" t="s">
        <v>48</v>
      </c>
      <c r="O175" s="8" t="s">
        <v>40</v>
      </c>
      <c r="P175" s="8" t="s">
        <v>40</v>
      </c>
      <c r="Q175" s="8" t="s">
        <v>40</v>
      </c>
      <c r="R175" s="8" t="s">
        <v>49</v>
      </c>
      <c r="S175" s="8" t="s">
        <v>51</v>
      </c>
      <c r="T175" s="8" t="s">
        <v>52</v>
      </c>
      <c r="U175" s="8" t="s">
        <v>73</v>
      </c>
      <c r="V175" s="8" t="s">
        <v>54</v>
      </c>
      <c r="W175" s="8" t="s">
        <v>115</v>
      </c>
      <c r="X175" s="8" t="s">
        <v>65</v>
      </c>
      <c r="Y175" s="8" t="s">
        <v>65</v>
      </c>
      <c r="Z175" s="8" t="s">
        <v>79</v>
      </c>
      <c r="AA175" s="8" t="s">
        <v>78</v>
      </c>
      <c r="AB175" s="8" t="s">
        <v>78</v>
      </c>
      <c r="AC175" s="8" t="s">
        <v>78</v>
      </c>
      <c r="AD175" s="8"/>
      <c r="AE175" s="8"/>
      <c r="AF175" s="8"/>
      <c r="AG175" s="9">
        <v>1401203.8300000005</v>
      </c>
      <c r="AH175" s="9">
        <v>-23.140000000000327</v>
      </c>
      <c r="AI175" s="10">
        <v>0</v>
      </c>
      <c r="AJ175" s="15">
        <v>0</v>
      </c>
      <c r="AK175" s="9">
        <v>0</v>
      </c>
      <c r="AL175" s="9">
        <v>0</v>
      </c>
      <c r="AM175" s="9">
        <v>0</v>
      </c>
      <c r="AN175" s="9">
        <v>0</v>
      </c>
      <c r="AO175" s="8" t="s">
        <v>78</v>
      </c>
      <c r="AP175" s="11">
        <v>0</v>
      </c>
      <c r="AQ175" s="11">
        <v>0</v>
      </c>
      <c r="AR175" s="11">
        <v>0</v>
      </c>
      <c r="AS175" s="8" t="s">
        <v>78</v>
      </c>
      <c r="AT175" s="11">
        <v>0</v>
      </c>
      <c r="AU175" s="11">
        <v>0</v>
      </c>
      <c r="AV175" s="11">
        <v>0</v>
      </c>
      <c r="AW175" s="11">
        <v>0</v>
      </c>
      <c r="AX175" s="11">
        <v>0</v>
      </c>
      <c r="AY175" s="11">
        <v>0</v>
      </c>
      <c r="AZ175" s="11">
        <v>0</v>
      </c>
      <c r="BA175" s="11">
        <f t="shared" ref="BA175:BA184" si="332">AY175+AZ175</f>
        <v>0</v>
      </c>
      <c r="BB175" s="11">
        <v>0</v>
      </c>
      <c r="BC175" s="11">
        <v>0</v>
      </c>
      <c r="BD175" s="11">
        <f t="shared" ref="BD175:BD184" si="333">BB175+BC175</f>
        <v>0</v>
      </c>
      <c r="BE175" s="12">
        <v>0</v>
      </c>
      <c r="BF175" s="12">
        <v>0</v>
      </c>
      <c r="BG175" s="12">
        <v>0</v>
      </c>
      <c r="BH175" s="12">
        <v>0</v>
      </c>
      <c r="BI175" s="12">
        <v>0</v>
      </c>
      <c r="BJ175" s="12">
        <v>0</v>
      </c>
      <c r="BK175" s="12">
        <v>0</v>
      </c>
      <c r="BL175" s="12">
        <v>0</v>
      </c>
      <c r="BM175" s="12">
        <v>0</v>
      </c>
      <c r="BN175" s="12">
        <v>0</v>
      </c>
      <c r="BO175" s="12">
        <v>0</v>
      </c>
      <c r="BP175" s="12">
        <v>1</v>
      </c>
      <c r="BQ175" s="23">
        <f t="shared" ref="BQ175:BQ185" si="334">SUM(BE175:BP175)</f>
        <v>1</v>
      </c>
      <c r="BR175" s="23">
        <f t="shared" ref="BR175:BR183" si="335">SUM(BE175:BG175)</f>
        <v>0</v>
      </c>
      <c r="BS175" s="24">
        <f t="shared" ref="BS175:BS183" si="336">EW175*AN175</f>
        <v>0</v>
      </c>
      <c r="BT175" s="24">
        <f t="shared" ref="BT175:BT185" si="337">BR175*BX175</f>
        <v>0</v>
      </c>
      <c r="BU175" s="24">
        <f t="shared" ref="BU175:BU183" si="338">BR175*AV175</f>
        <v>0</v>
      </c>
      <c r="BV175" s="24">
        <v>0</v>
      </c>
      <c r="BW175" s="24">
        <v>0</v>
      </c>
      <c r="BX175" s="24">
        <v>0</v>
      </c>
      <c r="BY175" s="29">
        <v>0</v>
      </c>
      <c r="BZ175" s="29">
        <v>0</v>
      </c>
      <c r="CA175" s="30">
        <f t="shared" ref="CA175:CA183" si="339">BY175/305+BZ175</f>
        <v>0</v>
      </c>
      <c r="CB175" s="30">
        <f>CA175-BX175</f>
        <v>0</v>
      </c>
      <c r="CC175" s="30">
        <f t="shared" ref="CC175:CC183" si="340">CA175-AN175</f>
        <v>0</v>
      </c>
      <c r="CD175" s="29"/>
      <c r="CE175" s="24"/>
      <c r="CF175" s="24"/>
      <c r="CG175" s="24"/>
      <c r="CH175" s="24"/>
      <c r="CI175" s="24"/>
      <c r="CJ175" s="24"/>
      <c r="CK175" s="24"/>
      <c r="CL175" s="24"/>
      <c r="CM175" s="24"/>
      <c r="CN175" s="24">
        <f t="shared" ref="CN175:CN183" si="341">AW175-CT175</f>
        <v>0</v>
      </c>
      <c r="CO175" s="24">
        <f t="shared" ref="CO175:CO183" si="342">AX175-CU175</f>
        <v>0</v>
      </c>
      <c r="CP175" s="24">
        <f t="shared" ref="CP175:CP183" si="343">AY175-CV175</f>
        <v>0</v>
      </c>
      <c r="CQ175" s="11">
        <v>0</v>
      </c>
      <c r="CR175" s="11">
        <v>0</v>
      </c>
      <c r="CS175" s="11">
        <v>0</v>
      </c>
      <c r="CT175" s="11">
        <v>0</v>
      </c>
      <c r="CU175" s="11">
        <v>0</v>
      </c>
      <c r="CV175" s="11">
        <v>0</v>
      </c>
      <c r="CW175" s="24"/>
      <c r="CX175" s="24"/>
      <c r="CY175" s="24"/>
      <c r="CZ175" s="24"/>
      <c r="DA175" s="24"/>
      <c r="DB175" s="24"/>
      <c r="DC175" s="24"/>
      <c r="DD175" s="24"/>
      <c r="DE175" s="24"/>
      <c r="DF175" s="24"/>
      <c r="DG175" s="24"/>
      <c r="DH175" s="24"/>
      <c r="DI175" s="24"/>
      <c r="DJ175" s="24"/>
      <c r="DK175" s="24"/>
      <c r="DL175" s="24"/>
      <c r="DM175" s="24"/>
      <c r="DN175" s="24"/>
      <c r="DO175" s="24"/>
      <c r="DP175" s="24"/>
      <c r="DQ175" s="24"/>
      <c r="DR175" s="24"/>
      <c r="DS175" s="24"/>
      <c r="DT175" s="24"/>
      <c r="DU175" s="24"/>
      <c r="DV175" s="24"/>
      <c r="DW175" s="24"/>
      <c r="DX175" s="24"/>
      <c r="DY175" s="24"/>
      <c r="DZ175" s="24"/>
      <c r="EA175" s="24">
        <v>0</v>
      </c>
      <c r="EB175" s="24">
        <v>0</v>
      </c>
      <c r="EC175" s="24"/>
      <c r="ED175" s="24"/>
      <c r="EE175" s="24"/>
      <c r="EF175" s="24">
        <f t="shared" ref="EF175:EF183" si="344">SUM(FK175:FM175)</f>
        <v>0</v>
      </c>
      <c r="EG175" s="24">
        <f t="shared" ref="EG175:EG183" si="345">IF($Q175="MCA1",AY175*2/3,IF($Q175="MCA2 - GU",AY175*2/3,IF($Q175="MCA2 - TNPL",AY175*2/3,AY175*0.3)))</f>
        <v>0</v>
      </c>
      <c r="EH175" s="24">
        <f t="shared" ref="EH175:EH183" si="346">IFERROR(EM175*EA175,0)</f>
        <v>0</v>
      </c>
      <c r="EI175" s="24">
        <f t="shared" ref="EI175:EI185" si="347">IF($Q175="MCA1",CP175*2/3,IF($Q175="MCA2 - GU",CP175*2/3,IF($Q175="MCA2 - TNPL",CP175*2/3,CP175*0.3)))</f>
        <v>0</v>
      </c>
      <c r="EJ175" s="24">
        <f t="shared" ref="EJ175:EJ183" si="348">IF(Q175="MCA1",BT175*2/3,IF(Q175="MCA2 - GU",BT175*2/3,IF(Q175="MCA2 - TNPL",BT175*2/3,BT175*0.3)))</f>
        <v>0</v>
      </c>
      <c r="EK175" s="12">
        <v>0</v>
      </c>
      <c r="EL175" s="12">
        <v>0</v>
      </c>
      <c r="EM175" s="12">
        <v>0</v>
      </c>
      <c r="EN175" s="12">
        <v>0</v>
      </c>
      <c r="EO175" s="12">
        <v>0</v>
      </c>
      <c r="EP175" s="12">
        <v>0</v>
      </c>
      <c r="EQ175" s="12">
        <v>0</v>
      </c>
      <c r="ER175" s="12">
        <v>0</v>
      </c>
      <c r="ES175" s="12">
        <v>0</v>
      </c>
      <c r="ET175" s="12">
        <v>0</v>
      </c>
      <c r="EU175" s="12">
        <v>0</v>
      </c>
      <c r="EV175" s="12">
        <v>1</v>
      </c>
      <c r="EW175" s="12">
        <f t="shared" ref="EW175:EW183" si="349">SUM(EK175:EM175)</f>
        <v>0</v>
      </c>
      <c r="EX175" s="12">
        <f t="shared" ref="EX175:EX185" si="350">SUM(EK175:EV175)</f>
        <v>1</v>
      </c>
      <c r="EY175" s="11">
        <v>0</v>
      </c>
      <c r="EZ175" s="11">
        <v>0</v>
      </c>
      <c r="FA175" s="11">
        <v>0</v>
      </c>
      <c r="FB175" s="11">
        <v>0</v>
      </c>
      <c r="FC175" s="11">
        <v>0</v>
      </c>
      <c r="FD175" s="11">
        <v>0</v>
      </c>
      <c r="FE175" s="11">
        <v>0</v>
      </c>
      <c r="FF175" s="11">
        <v>0</v>
      </c>
      <c r="FG175" s="11">
        <v>0</v>
      </c>
      <c r="FH175" s="11">
        <v>0</v>
      </c>
      <c r="FI175" s="11">
        <v>0</v>
      </c>
      <c r="FJ175" s="11">
        <v>0</v>
      </c>
      <c r="FK175" s="13">
        <v>0</v>
      </c>
      <c r="FL175" s="13">
        <v>0</v>
      </c>
      <c r="FM175" s="13">
        <v>0</v>
      </c>
      <c r="FN175" s="13">
        <v>0</v>
      </c>
      <c r="FO175" s="13">
        <v>0</v>
      </c>
      <c r="FP175" s="13">
        <v>0</v>
      </c>
      <c r="FQ175" s="13">
        <v>0</v>
      </c>
      <c r="FR175" s="13">
        <v>0</v>
      </c>
      <c r="FS175" s="13">
        <v>0</v>
      </c>
      <c r="FT175" s="13">
        <v>0</v>
      </c>
      <c r="FU175" s="13">
        <v>0</v>
      </c>
      <c r="FV175" s="13">
        <v>0</v>
      </c>
    </row>
    <row r="176" spans="1:178" ht="15" customHeight="1" x14ac:dyDescent="0.25">
      <c r="A176" s="8" t="s">
        <v>323</v>
      </c>
      <c r="B176" s="8" t="s">
        <v>720</v>
      </c>
      <c r="C176" s="34" t="s">
        <v>789</v>
      </c>
      <c r="D176" s="34" t="s">
        <v>789</v>
      </c>
      <c r="E176" s="34" t="s">
        <v>797</v>
      </c>
      <c r="F176" s="8" t="s">
        <v>55</v>
      </c>
      <c r="G176" s="8" t="s">
        <v>56</v>
      </c>
      <c r="H176" s="8" t="s">
        <v>47</v>
      </c>
      <c r="I176" s="8" t="s">
        <v>464</v>
      </c>
      <c r="J176" s="8" t="s">
        <v>324</v>
      </c>
      <c r="K176" s="8" t="s">
        <v>420</v>
      </c>
      <c r="L176" s="8">
        <v>13210</v>
      </c>
      <c r="M176" s="8">
        <v>132</v>
      </c>
      <c r="N176" s="1" t="s">
        <v>48</v>
      </c>
      <c r="O176" s="8" t="s">
        <v>40</v>
      </c>
      <c r="P176" s="8" t="s">
        <v>40</v>
      </c>
      <c r="Q176" s="8" t="s">
        <v>40</v>
      </c>
      <c r="R176" s="8" t="s">
        <v>49</v>
      </c>
      <c r="S176" s="8" t="s">
        <v>51</v>
      </c>
      <c r="T176" s="8" t="s">
        <v>52</v>
      </c>
      <c r="U176" s="8" t="s">
        <v>73</v>
      </c>
      <c r="V176" s="8" t="s">
        <v>54</v>
      </c>
      <c r="W176" s="8" t="s">
        <v>115</v>
      </c>
      <c r="X176" s="8" t="s">
        <v>65</v>
      </c>
      <c r="Y176" s="8" t="s">
        <v>65</v>
      </c>
      <c r="Z176" s="8" t="s">
        <v>79</v>
      </c>
      <c r="AA176" s="8" t="s">
        <v>78</v>
      </c>
      <c r="AB176" s="8" t="s">
        <v>78</v>
      </c>
      <c r="AC176" s="8" t="s">
        <v>78</v>
      </c>
      <c r="AD176" s="8"/>
      <c r="AE176" s="8"/>
      <c r="AF176" s="8"/>
      <c r="AG176" s="9">
        <v>0</v>
      </c>
      <c r="AH176" s="9">
        <v>226533.56999999998</v>
      </c>
      <c r="AI176" s="10">
        <v>0</v>
      </c>
      <c r="AJ176" s="15">
        <v>0</v>
      </c>
      <c r="AK176" s="9">
        <v>0</v>
      </c>
      <c r="AL176" s="9">
        <v>0</v>
      </c>
      <c r="AM176" s="9">
        <v>0</v>
      </c>
      <c r="AN176" s="9">
        <v>0</v>
      </c>
      <c r="AO176" s="8" t="s">
        <v>78</v>
      </c>
      <c r="AP176" s="11">
        <v>0</v>
      </c>
      <c r="AQ176" s="11">
        <v>0</v>
      </c>
      <c r="AR176" s="11">
        <v>0</v>
      </c>
      <c r="AS176" s="8" t="s">
        <v>78</v>
      </c>
      <c r="AT176" s="11">
        <v>0</v>
      </c>
      <c r="AU176" s="11">
        <v>0</v>
      </c>
      <c r="AV176" s="11">
        <v>0</v>
      </c>
      <c r="AW176" s="11">
        <v>0</v>
      </c>
      <c r="AX176" s="11">
        <v>0</v>
      </c>
      <c r="AY176" s="11">
        <v>11.56</v>
      </c>
      <c r="AZ176" s="11">
        <v>0</v>
      </c>
      <c r="BA176" s="11">
        <f t="shared" si="332"/>
        <v>11.56</v>
      </c>
      <c r="BB176" s="11">
        <v>0</v>
      </c>
      <c r="BC176" s="11">
        <v>0</v>
      </c>
      <c r="BD176" s="11">
        <f t="shared" si="333"/>
        <v>0</v>
      </c>
      <c r="BE176" s="12">
        <v>0</v>
      </c>
      <c r="BF176" s="12">
        <v>0</v>
      </c>
      <c r="BG176" s="12">
        <v>0</v>
      </c>
      <c r="BH176" s="12">
        <v>0</v>
      </c>
      <c r="BI176" s="12">
        <v>0</v>
      </c>
      <c r="BJ176" s="12">
        <v>0</v>
      </c>
      <c r="BK176" s="12">
        <v>0</v>
      </c>
      <c r="BL176" s="12">
        <v>0</v>
      </c>
      <c r="BM176" s="12">
        <v>0</v>
      </c>
      <c r="BN176" s="12">
        <v>0</v>
      </c>
      <c r="BO176" s="12">
        <v>0</v>
      </c>
      <c r="BP176" s="12">
        <v>1</v>
      </c>
      <c r="BQ176" s="23">
        <f t="shared" si="334"/>
        <v>1</v>
      </c>
      <c r="BR176" s="23">
        <f t="shared" si="335"/>
        <v>0</v>
      </c>
      <c r="BS176" s="24">
        <f t="shared" si="336"/>
        <v>0</v>
      </c>
      <c r="BT176" s="24">
        <f t="shared" si="337"/>
        <v>0</v>
      </c>
      <c r="BU176" s="24">
        <f t="shared" si="338"/>
        <v>0</v>
      </c>
      <c r="BV176" s="24">
        <v>0</v>
      </c>
      <c r="BW176" s="24">
        <v>0</v>
      </c>
      <c r="BX176" s="24">
        <v>0</v>
      </c>
      <c r="BY176" s="29">
        <v>0</v>
      </c>
      <c r="BZ176" s="29">
        <v>0</v>
      </c>
      <c r="CA176" s="30">
        <f t="shared" si="339"/>
        <v>0</v>
      </c>
      <c r="CB176" s="30">
        <f>CA176-BX176</f>
        <v>0</v>
      </c>
      <c r="CC176" s="30">
        <f t="shared" si="340"/>
        <v>0</v>
      </c>
      <c r="CD176" s="29"/>
      <c r="CE176" s="24"/>
      <c r="CF176" s="24"/>
      <c r="CG176" s="24"/>
      <c r="CH176" s="24"/>
      <c r="CI176" s="24"/>
      <c r="CJ176" s="24"/>
      <c r="CK176" s="24"/>
      <c r="CL176" s="24"/>
      <c r="CM176" s="24"/>
      <c r="CN176" s="24">
        <f t="shared" si="341"/>
        <v>0</v>
      </c>
      <c r="CO176" s="24">
        <f t="shared" si="342"/>
        <v>0</v>
      </c>
      <c r="CP176" s="24">
        <f t="shared" si="343"/>
        <v>0</v>
      </c>
      <c r="CQ176" s="11">
        <v>0</v>
      </c>
      <c r="CR176" s="11">
        <v>0</v>
      </c>
      <c r="CS176" s="11">
        <v>11.56</v>
      </c>
      <c r="CT176" s="11">
        <v>0</v>
      </c>
      <c r="CU176" s="11">
        <v>0</v>
      </c>
      <c r="CV176" s="11">
        <v>11.56</v>
      </c>
      <c r="CW176" s="24"/>
      <c r="CX176" s="24"/>
      <c r="CY176" s="24"/>
      <c r="CZ176" s="24"/>
      <c r="DA176" s="24"/>
      <c r="DB176" s="24"/>
      <c r="DC176" s="24"/>
      <c r="DD176" s="24"/>
      <c r="DE176" s="24"/>
      <c r="DF176" s="24"/>
      <c r="DG176" s="24"/>
      <c r="DH176" s="24"/>
      <c r="DI176" s="24"/>
      <c r="DJ176" s="24"/>
      <c r="DK176" s="24"/>
      <c r="DL176" s="24"/>
      <c r="DM176" s="24"/>
      <c r="DN176" s="24"/>
      <c r="DO176" s="24"/>
      <c r="DP176" s="24"/>
      <c r="DQ176" s="24"/>
      <c r="DR176" s="24"/>
      <c r="DS176" s="24"/>
      <c r="DT176" s="24"/>
      <c r="DU176" s="24"/>
      <c r="DV176" s="24"/>
      <c r="DW176" s="24"/>
      <c r="DX176" s="24"/>
      <c r="DY176" s="24"/>
      <c r="DZ176" s="24"/>
      <c r="EA176" s="24">
        <v>0</v>
      </c>
      <c r="EB176" s="24">
        <v>0</v>
      </c>
      <c r="EC176" s="24"/>
      <c r="ED176" s="24"/>
      <c r="EE176" s="24"/>
      <c r="EF176" s="24">
        <f t="shared" si="344"/>
        <v>0</v>
      </c>
      <c r="EG176" s="24">
        <f t="shared" si="345"/>
        <v>3.468</v>
      </c>
      <c r="EH176" s="24">
        <f t="shared" si="346"/>
        <v>0</v>
      </c>
      <c r="EI176" s="24">
        <f t="shared" si="347"/>
        <v>0</v>
      </c>
      <c r="EJ176" s="24">
        <f t="shared" si="348"/>
        <v>0</v>
      </c>
      <c r="EK176" s="12">
        <v>0</v>
      </c>
      <c r="EL176" s="12">
        <v>0</v>
      </c>
      <c r="EM176" s="12">
        <v>0</v>
      </c>
      <c r="EN176" s="12">
        <v>0</v>
      </c>
      <c r="EO176" s="12">
        <v>0</v>
      </c>
      <c r="EP176" s="12">
        <v>0</v>
      </c>
      <c r="EQ176" s="12">
        <v>0</v>
      </c>
      <c r="ER176" s="12">
        <v>0</v>
      </c>
      <c r="ES176" s="12">
        <v>0</v>
      </c>
      <c r="ET176" s="12">
        <v>0</v>
      </c>
      <c r="EU176" s="12">
        <v>0</v>
      </c>
      <c r="EV176" s="12">
        <v>1</v>
      </c>
      <c r="EW176" s="12">
        <f t="shared" si="349"/>
        <v>0</v>
      </c>
      <c r="EX176" s="12">
        <f t="shared" si="350"/>
        <v>1</v>
      </c>
      <c r="EY176" s="11">
        <v>0</v>
      </c>
      <c r="EZ176" s="11">
        <v>0</v>
      </c>
      <c r="FA176" s="11">
        <v>0</v>
      </c>
      <c r="FB176" s="11">
        <v>0</v>
      </c>
      <c r="FC176" s="11">
        <v>0</v>
      </c>
      <c r="FD176" s="11">
        <v>0</v>
      </c>
      <c r="FE176" s="11">
        <v>0</v>
      </c>
      <c r="FF176" s="11">
        <v>0</v>
      </c>
      <c r="FG176" s="11">
        <v>0</v>
      </c>
      <c r="FH176" s="11">
        <v>0</v>
      </c>
      <c r="FI176" s="11">
        <v>0</v>
      </c>
      <c r="FJ176" s="11">
        <v>0</v>
      </c>
      <c r="FK176" s="13">
        <v>0</v>
      </c>
      <c r="FL176" s="13">
        <v>0</v>
      </c>
      <c r="FM176" s="13">
        <v>0</v>
      </c>
      <c r="FN176" s="13">
        <v>0</v>
      </c>
      <c r="FO176" s="13">
        <v>0</v>
      </c>
      <c r="FP176" s="13">
        <v>0</v>
      </c>
      <c r="FQ176" s="13">
        <v>0</v>
      </c>
      <c r="FR176" s="13">
        <v>0</v>
      </c>
      <c r="FS176" s="13">
        <v>0</v>
      </c>
      <c r="FT176" s="13">
        <v>0</v>
      </c>
      <c r="FU176" s="13">
        <v>0</v>
      </c>
      <c r="FV176" s="13">
        <v>0</v>
      </c>
    </row>
    <row r="177" spans="1:178" ht="15" customHeight="1" x14ac:dyDescent="0.25">
      <c r="A177" s="8" t="s">
        <v>235</v>
      </c>
      <c r="B177" s="8" t="s">
        <v>685</v>
      </c>
      <c r="C177" s="34" t="s">
        <v>789</v>
      </c>
      <c r="D177" s="34" t="s">
        <v>789</v>
      </c>
      <c r="E177" s="34" t="s">
        <v>799</v>
      </c>
      <c r="F177" s="8" t="s">
        <v>55</v>
      </c>
      <c r="G177" s="8" t="s">
        <v>56</v>
      </c>
      <c r="H177" s="8" t="s">
        <v>47</v>
      </c>
      <c r="I177" s="8" t="s">
        <v>464</v>
      </c>
      <c r="J177" s="8" t="s">
        <v>265</v>
      </c>
      <c r="K177" s="8" t="s">
        <v>410</v>
      </c>
      <c r="L177" s="8">
        <v>13210</v>
      </c>
      <c r="M177" s="8">
        <v>132</v>
      </c>
      <c r="N177" s="1" t="s">
        <v>48</v>
      </c>
      <c r="O177" s="8" t="s">
        <v>40</v>
      </c>
      <c r="P177" s="8" t="s">
        <v>40</v>
      </c>
      <c r="Q177" s="8" t="s">
        <v>40</v>
      </c>
      <c r="R177" s="8" t="s">
        <v>49</v>
      </c>
      <c r="S177" s="8" t="s">
        <v>51</v>
      </c>
      <c r="T177" s="8" t="s">
        <v>52</v>
      </c>
      <c r="U177" s="8" t="s">
        <v>73</v>
      </c>
      <c r="V177" s="8" t="s">
        <v>54</v>
      </c>
      <c r="W177" s="8" t="s">
        <v>195</v>
      </c>
      <c r="X177" s="8" t="s">
        <v>65</v>
      </c>
      <c r="Y177" s="8" t="s">
        <v>65</v>
      </c>
      <c r="Z177" s="8" t="s">
        <v>79</v>
      </c>
      <c r="AA177" s="8" t="s">
        <v>78</v>
      </c>
      <c r="AB177" s="8" t="s">
        <v>78</v>
      </c>
      <c r="AC177" s="8" t="s">
        <v>78</v>
      </c>
      <c r="AD177" s="8"/>
      <c r="AE177" s="8"/>
      <c r="AF177" s="8"/>
      <c r="AG177" s="9">
        <v>2438883.3099999996</v>
      </c>
      <c r="AH177" s="9">
        <v>-446.86</v>
      </c>
      <c r="AI177" s="10">
        <v>0</v>
      </c>
      <c r="AJ177" s="15">
        <v>0</v>
      </c>
      <c r="AK177" s="9">
        <v>0</v>
      </c>
      <c r="AL177" s="9">
        <v>0</v>
      </c>
      <c r="AM177" s="9">
        <v>0</v>
      </c>
      <c r="AN177" s="9">
        <v>0</v>
      </c>
      <c r="AO177" s="8" t="s">
        <v>78</v>
      </c>
      <c r="AP177" s="11">
        <v>0</v>
      </c>
      <c r="AQ177" s="11">
        <v>0</v>
      </c>
      <c r="AR177" s="11">
        <v>0</v>
      </c>
      <c r="AS177" s="8" t="s">
        <v>78</v>
      </c>
      <c r="AT177" s="11">
        <v>0</v>
      </c>
      <c r="AU177" s="11">
        <v>0</v>
      </c>
      <c r="AV177" s="11">
        <v>0</v>
      </c>
      <c r="AW177" s="11">
        <v>0</v>
      </c>
      <c r="AX177" s="11">
        <v>0</v>
      </c>
      <c r="AY177" s="11">
        <v>0</v>
      </c>
      <c r="AZ177" s="11">
        <v>0</v>
      </c>
      <c r="BA177" s="11">
        <f t="shared" si="332"/>
        <v>0</v>
      </c>
      <c r="BB177" s="11">
        <v>0</v>
      </c>
      <c r="BC177" s="11">
        <v>0</v>
      </c>
      <c r="BD177" s="11">
        <f t="shared" si="333"/>
        <v>0</v>
      </c>
      <c r="BE177" s="12">
        <v>0</v>
      </c>
      <c r="BF177" s="12">
        <v>0</v>
      </c>
      <c r="BG177" s="12">
        <v>0</v>
      </c>
      <c r="BH177" s="12">
        <v>0</v>
      </c>
      <c r="BI177" s="12">
        <v>0</v>
      </c>
      <c r="BJ177" s="12">
        <v>0</v>
      </c>
      <c r="BK177" s="12">
        <v>0</v>
      </c>
      <c r="BL177" s="12">
        <v>0</v>
      </c>
      <c r="BM177" s="12">
        <v>0</v>
      </c>
      <c r="BN177" s="12">
        <v>0</v>
      </c>
      <c r="BO177" s="12">
        <v>0</v>
      </c>
      <c r="BP177" s="12">
        <v>1</v>
      </c>
      <c r="BQ177" s="23">
        <f t="shared" si="334"/>
        <v>1</v>
      </c>
      <c r="BR177" s="23">
        <f t="shared" si="335"/>
        <v>0</v>
      </c>
      <c r="BS177" s="24">
        <f t="shared" si="336"/>
        <v>0</v>
      </c>
      <c r="BT177" s="24">
        <f t="shared" si="337"/>
        <v>0</v>
      </c>
      <c r="BU177" s="24">
        <f t="shared" si="338"/>
        <v>0</v>
      </c>
      <c r="BV177" s="24">
        <v>0</v>
      </c>
      <c r="BW177" s="24">
        <v>0</v>
      </c>
      <c r="BX177" s="24">
        <v>0</v>
      </c>
      <c r="BY177" s="29">
        <v>0</v>
      </c>
      <c r="BZ177" s="29">
        <v>0</v>
      </c>
      <c r="CA177" s="30">
        <f t="shared" si="339"/>
        <v>0</v>
      </c>
      <c r="CB177" s="30">
        <f>CA177-BX177</f>
        <v>0</v>
      </c>
      <c r="CC177" s="30">
        <f t="shared" si="340"/>
        <v>0</v>
      </c>
      <c r="CD177" s="29"/>
      <c r="CE177" s="24"/>
      <c r="CF177" s="24"/>
      <c r="CG177" s="24"/>
      <c r="CH177" s="24"/>
      <c r="CI177" s="24"/>
      <c r="CJ177" s="24"/>
      <c r="CK177" s="24"/>
      <c r="CL177" s="24"/>
      <c r="CM177" s="24"/>
      <c r="CN177" s="24">
        <f t="shared" si="341"/>
        <v>0</v>
      </c>
      <c r="CO177" s="24">
        <f t="shared" si="342"/>
        <v>0</v>
      </c>
      <c r="CP177" s="24">
        <f t="shared" si="343"/>
        <v>0</v>
      </c>
      <c r="CQ177" s="11">
        <v>0</v>
      </c>
      <c r="CR177" s="11">
        <v>0</v>
      </c>
      <c r="CS177" s="11">
        <v>0</v>
      </c>
      <c r="CT177" s="11">
        <v>0</v>
      </c>
      <c r="CU177" s="11">
        <v>0</v>
      </c>
      <c r="CV177" s="11">
        <v>0</v>
      </c>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c r="DT177" s="24"/>
      <c r="DU177" s="24"/>
      <c r="DV177" s="24"/>
      <c r="DW177" s="24"/>
      <c r="DX177" s="24"/>
      <c r="DY177" s="24"/>
      <c r="DZ177" s="24"/>
      <c r="EA177" s="24">
        <v>0</v>
      </c>
      <c r="EB177" s="24">
        <v>0</v>
      </c>
      <c r="EC177" s="24"/>
      <c r="ED177" s="24"/>
      <c r="EE177" s="24"/>
      <c r="EF177" s="24">
        <f t="shared" si="344"/>
        <v>0</v>
      </c>
      <c r="EG177" s="24">
        <f t="shared" si="345"/>
        <v>0</v>
      </c>
      <c r="EH177" s="24">
        <f t="shared" si="346"/>
        <v>0</v>
      </c>
      <c r="EI177" s="24">
        <f t="shared" si="347"/>
        <v>0</v>
      </c>
      <c r="EJ177" s="24">
        <f t="shared" si="348"/>
        <v>0</v>
      </c>
      <c r="EK177" s="12">
        <v>0</v>
      </c>
      <c r="EL177" s="12">
        <v>0</v>
      </c>
      <c r="EM177" s="12">
        <v>0</v>
      </c>
      <c r="EN177" s="12">
        <v>0</v>
      </c>
      <c r="EO177" s="12">
        <v>0</v>
      </c>
      <c r="EP177" s="12">
        <v>0</v>
      </c>
      <c r="EQ177" s="12">
        <v>0</v>
      </c>
      <c r="ER177" s="12">
        <v>0</v>
      </c>
      <c r="ES177" s="12">
        <v>0</v>
      </c>
      <c r="ET177" s="12">
        <v>0</v>
      </c>
      <c r="EU177" s="12">
        <v>0</v>
      </c>
      <c r="EV177" s="12">
        <v>1</v>
      </c>
      <c r="EW177" s="12">
        <f t="shared" si="349"/>
        <v>0</v>
      </c>
      <c r="EX177" s="12">
        <f t="shared" si="350"/>
        <v>1</v>
      </c>
      <c r="EY177" s="11">
        <v>0</v>
      </c>
      <c r="EZ177" s="11">
        <v>0</v>
      </c>
      <c r="FA177" s="11">
        <v>0</v>
      </c>
      <c r="FB177" s="11">
        <v>0</v>
      </c>
      <c r="FC177" s="11">
        <v>0</v>
      </c>
      <c r="FD177" s="11">
        <v>0</v>
      </c>
      <c r="FE177" s="11">
        <v>0</v>
      </c>
      <c r="FF177" s="11">
        <v>0</v>
      </c>
      <c r="FG177" s="11">
        <v>0</v>
      </c>
      <c r="FH177" s="11">
        <v>0</v>
      </c>
      <c r="FI177" s="11">
        <v>0</v>
      </c>
      <c r="FJ177" s="11">
        <v>0</v>
      </c>
      <c r="FK177" s="13">
        <v>0</v>
      </c>
      <c r="FL177" s="13">
        <v>0</v>
      </c>
      <c r="FM177" s="13">
        <v>0</v>
      </c>
      <c r="FN177" s="13">
        <v>0</v>
      </c>
      <c r="FO177" s="13">
        <v>0</v>
      </c>
      <c r="FP177" s="13">
        <v>0</v>
      </c>
      <c r="FQ177" s="13">
        <v>0</v>
      </c>
      <c r="FR177" s="13">
        <v>0</v>
      </c>
      <c r="FS177" s="13">
        <v>0</v>
      </c>
      <c r="FT177" s="13">
        <v>0</v>
      </c>
      <c r="FU177" s="13">
        <v>0</v>
      </c>
      <c r="FV177" s="13">
        <v>0</v>
      </c>
    </row>
    <row r="178" spans="1:178" ht="15" customHeight="1" x14ac:dyDescent="0.25">
      <c r="A178" s="8" t="s">
        <v>187</v>
      </c>
      <c r="B178" s="8" t="s">
        <v>186</v>
      </c>
      <c r="C178" s="34" t="s">
        <v>789</v>
      </c>
      <c r="D178" s="34" t="s">
        <v>789</v>
      </c>
      <c r="E178" s="34" t="s">
        <v>798</v>
      </c>
      <c r="F178" s="8" t="s">
        <v>55</v>
      </c>
      <c r="G178" s="8" t="s">
        <v>56</v>
      </c>
      <c r="H178" s="8" t="s">
        <v>47</v>
      </c>
      <c r="I178" s="8" t="s">
        <v>464</v>
      </c>
      <c r="J178" s="8" t="s">
        <v>273</v>
      </c>
      <c r="K178" s="8" t="s">
        <v>193</v>
      </c>
      <c r="L178" s="8">
        <v>13210</v>
      </c>
      <c r="M178" s="8">
        <v>132</v>
      </c>
      <c r="N178" s="1" t="s">
        <v>48</v>
      </c>
      <c r="O178" s="8" t="s">
        <v>40</v>
      </c>
      <c r="P178" s="8" t="s">
        <v>40</v>
      </c>
      <c r="Q178" s="8" t="s">
        <v>40</v>
      </c>
      <c r="R178" s="8" t="s">
        <v>49</v>
      </c>
      <c r="S178" s="8" t="s">
        <v>51</v>
      </c>
      <c r="T178" s="8" t="s">
        <v>52</v>
      </c>
      <c r="U178" s="8" t="s">
        <v>73</v>
      </c>
      <c r="V178" s="8" t="s">
        <v>54</v>
      </c>
      <c r="W178" s="8" t="s">
        <v>274</v>
      </c>
      <c r="X178" s="8" t="s">
        <v>65</v>
      </c>
      <c r="Y178" s="8" t="s">
        <v>65</v>
      </c>
      <c r="Z178" s="8" t="s">
        <v>79</v>
      </c>
      <c r="AA178" s="8" t="s">
        <v>78</v>
      </c>
      <c r="AB178" s="8" t="s">
        <v>78</v>
      </c>
      <c r="AC178" s="8" t="s">
        <v>78</v>
      </c>
      <c r="AD178" s="8"/>
      <c r="AE178" s="8"/>
      <c r="AF178" s="8"/>
      <c r="AG178" s="9">
        <v>-6120.5399999999991</v>
      </c>
      <c r="AH178" s="9">
        <v>780.69999999999993</v>
      </c>
      <c r="AI178" s="10">
        <v>0</v>
      </c>
      <c r="AJ178" s="15">
        <v>0</v>
      </c>
      <c r="AK178" s="9">
        <v>0</v>
      </c>
      <c r="AL178" s="9">
        <v>0</v>
      </c>
      <c r="AM178" s="9">
        <v>0</v>
      </c>
      <c r="AN178" s="9">
        <v>0</v>
      </c>
      <c r="AO178" s="8" t="s">
        <v>78</v>
      </c>
      <c r="AP178" s="11">
        <v>0</v>
      </c>
      <c r="AQ178" s="11">
        <v>0</v>
      </c>
      <c r="AR178" s="11">
        <v>0</v>
      </c>
      <c r="AS178" s="8" t="s">
        <v>78</v>
      </c>
      <c r="AT178" s="11">
        <v>0</v>
      </c>
      <c r="AU178" s="11">
        <v>0</v>
      </c>
      <c r="AV178" s="11">
        <v>0</v>
      </c>
      <c r="AW178" s="11">
        <v>96600</v>
      </c>
      <c r="AX178" s="11">
        <v>0</v>
      </c>
      <c r="AY178" s="11">
        <v>306.91000000000003</v>
      </c>
      <c r="AZ178" s="11">
        <v>332.7</v>
      </c>
      <c r="BA178" s="11">
        <f t="shared" si="332"/>
        <v>639.61</v>
      </c>
      <c r="BB178" s="11">
        <v>0</v>
      </c>
      <c r="BC178" s="11">
        <v>0</v>
      </c>
      <c r="BD178" s="11">
        <f t="shared" si="333"/>
        <v>0</v>
      </c>
      <c r="BE178" s="12">
        <v>0</v>
      </c>
      <c r="BF178" s="12">
        <v>0</v>
      </c>
      <c r="BG178" s="12">
        <v>0</v>
      </c>
      <c r="BH178" s="12">
        <v>0</v>
      </c>
      <c r="BI178" s="12">
        <v>0</v>
      </c>
      <c r="BJ178" s="12">
        <v>0</v>
      </c>
      <c r="BK178" s="12">
        <v>0</v>
      </c>
      <c r="BL178" s="12">
        <v>0</v>
      </c>
      <c r="BM178" s="12">
        <v>0</v>
      </c>
      <c r="BN178" s="12">
        <v>0</v>
      </c>
      <c r="BO178" s="12">
        <v>0</v>
      </c>
      <c r="BP178" s="12">
        <v>1</v>
      </c>
      <c r="BQ178" s="23">
        <f t="shared" si="334"/>
        <v>1</v>
      </c>
      <c r="BR178" s="23">
        <f t="shared" si="335"/>
        <v>0</v>
      </c>
      <c r="BS178" s="24">
        <f t="shared" si="336"/>
        <v>0</v>
      </c>
      <c r="BT178" s="24">
        <f t="shared" si="337"/>
        <v>0</v>
      </c>
      <c r="BU178" s="24">
        <f t="shared" si="338"/>
        <v>0</v>
      </c>
      <c r="BV178" s="24">
        <v>0</v>
      </c>
      <c r="BW178" s="24">
        <v>0</v>
      </c>
      <c r="BX178" s="24">
        <v>0</v>
      </c>
      <c r="BY178" s="29">
        <v>0</v>
      </c>
      <c r="BZ178" s="29">
        <v>0</v>
      </c>
      <c r="CA178" s="30">
        <f t="shared" si="339"/>
        <v>0</v>
      </c>
      <c r="CB178" s="30">
        <f t="shared" ref="CB178:CB182" si="351">CA178-BX178</f>
        <v>0</v>
      </c>
      <c r="CC178" s="30">
        <f t="shared" si="340"/>
        <v>0</v>
      </c>
      <c r="CD178" s="29"/>
      <c r="CE178" s="24"/>
      <c r="CF178" s="24"/>
      <c r="CG178" s="24"/>
      <c r="CH178" s="24"/>
      <c r="CI178" s="24"/>
      <c r="CJ178" s="24"/>
      <c r="CK178" s="24"/>
      <c r="CL178" s="24"/>
      <c r="CM178" s="24"/>
      <c r="CN178" s="24">
        <f t="shared" si="341"/>
        <v>0</v>
      </c>
      <c r="CO178" s="24">
        <f t="shared" si="342"/>
        <v>0</v>
      </c>
      <c r="CP178" s="24">
        <f t="shared" si="343"/>
        <v>0</v>
      </c>
      <c r="CQ178" s="11">
        <v>0</v>
      </c>
      <c r="CR178" s="11">
        <v>0</v>
      </c>
      <c r="CS178" s="11">
        <v>0</v>
      </c>
      <c r="CT178" s="11">
        <v>96600</v>
      </c>
      <c r="CU178" s="11">
        <v>0</v>
      </c>
      <c r="CV178" s="11">
        <v>306.91000000000003</v>
      </c>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c r="DT178" s="24"/>
      <c r="DU178" s="24"/>
      <c r="DV178" s="24"/>
      <c r="DW178" s="24"/>
      <c r="DX178" s="24"/>
      <c r="DY178" s="24"/>
      <c r="DZ178" s="24"/>
      <c r="EA178" s="24">
        <v>0</v>
      </c>
      <c r="EB178" s="24">
        <v>0</v>
      </c>
      <c r="EC178" s="24"/>
      <c r="ED178" s="24"/>
      <c r="EE178" s="24"/>
      <c r="EF178" s="24">
        <f t="shared" si="344"/>
        <v>0</v>
      </c>
      <c r="EG178" s="24">
        <f t="shared" si="345"/>
        <v>92.073000000000008</v>
      </c>
      <c r="EH178" s="24">
        <f t="shared" si="346"/>
        <v>0</v>
      </c>
      <c r="EI178" s="24">
        <f t="shared" si="347"/>
        <v>0</v>
      </c>
      <c r="EJ178" s="24">
        <f t="shared" si="348"/>
        <v>0</v>
      </c>
      <c r="EK178" s="12">
        <v>0</v>
      </c>
      <c r="EL178" s="12">
        <v>0</v>
      </c>
      <c r="EM178" s="12">
        <v>0</v>
      </c>
      <c r="EN178" s="12">
        <v>0</v>
      </c>
      <c r="EO178" s="12">
        <v>0</v>
      </c>
      <c r="EP178" s="12">
        <v>0</v>
      </c>
      <c r="EQ178" s="12">
        <v>0</v>
      </c>
      <c r="ER178" s="12">
        <v>0</v>
      </c>
      <c r="ES178" s="12">
        <v>0</v>
      </c>
      <c r="ET178" s="12">
        <v>0</v>
      </c>
      <c r="EU178" s="12">
        <v>0</v>
      </c>
      <c r="EV178" s="12">
        <v>1</v>
      </c>
      <c r="EW178" s="12">
        <f t="shared" si="349"/>
        <v>0</v>
      </c>
      <c r="EX178" s="12">
        <f t="shared" si="350"/>
        <v>1</v>
      </c>
      <c r="EY178" s="11">
        <v>0</v>
      </c>
      <c r="EZ178" s="11">
        <v>0</v>
      </c>
      <c r="FA178" s="11">
        <v>0</v>
      </c>
      <c r="FB178" s="11">
        <v>0</v>
      </c>
      <c r="FC178" s="11">
        <v>0</v>
      </c>
      <c r="FD178" s="11">
        <v>0</v>
      </c>
      <c r="FE178" s="11">
        <v>0</v>
      </c>
      <c r="FF178" s="11">
        <v>0</v>
      </c>
      <c r="FG178" s="11">
        <v>0</v>
      </c>
      <c r="FH178" s="11">
        <v>0</v>
      </c>
      <c r="FI178" s="11">
        <v>0</v>
      </c>
      <c r="FJ178" s="11">
        <v>0</v>
      </c>
      <c r="FK178" s="13">
        <v>0</v>
      </c>
      <c r="FL178" s="13">
        <v>0</v>
      </c>
      <c r="FM178" s="13">
        <v>0</v>
      </c>
      <c r="FN178" s="13">
        <v>0</v>
      </c>
      <c r="FO178" s="13">
        <v>0</v>
      </c>
      <c r="FP178" s="13">
        <v>0</v>
      </c>
      <c r="FQ178" s="13">
        <v>0</v>
      </c>
      <c r="FR178" s="13">
        <v>0</v>
      </c>
      <c r="FS178" s="13">
        <v>0</v>
      </c>
      <c r="FT178" s="13">
        <v>0</v>
      </c>
      <c r="FU178" s="13">
        <v>0</v>
      </c>
      <c r="FV178" s="13">
        <v>0</v>
      </c>
    </row>
    <row r="179" spans="1:178" ht="15" customHeight="1" x14ac:dyDescent="0.25">
      <c r="A179" s="8" t="s">
        <v>185</v>
      </c>
      <c r="B179" s="8" t="s">
        <v>186</v>
      </c>
      <c r="C179" s="34" t="s">
        <v>789</v>
      </c>
      <c r="D179" s="34" t="s">
        <v>789</v>
      </c>
      <c r="E179" s="34" t="s">
        <v>186</v>
      </c>
      <c r="F179" s="8" t="s">
        <v>55</v>
      </c>
      <c r="G179" s="8" t="s">
        <v>56</v>
      </c>
      <c r="H179" s="8" t="s">
        <v>47</v>
      </c>
      <c r="I179" s="8" t="s">
        <v>464</v>
      </c>
      <c r="J179" s="8" t="s">
        <v>273</v>
      </c>
      <c r="K179" s="8" t="s">
        <v>193</v>
      </c>
      <c r="L179" s="8">
        <v>13210</v>
      </c>
      <c r="M179" s="8">
        <v>132</v>
      </c>
      <c r="N179" s="1" t="s">
        <v>48</v>
      </c>
      <c r="O179" s="8" t="s">
        <v>40</v>
      </c>
      <c r="P179" s="8" t="s">
        <v>40</v>
      </c>
      <c r="Q179" s="8" t="s">
        <v>40</v>
      </c>
      <c r="R179" s="8" t="s">
        <v>49</v>
      </c>
      <c r="S179" s="8" t="s">
        <v>51</v>
      </c>
      <c r="T179" s="8" t="s">
        <v>52</v>
      </c>
      <c r="U179" s="8" t="s">
        <v>73</v>
      </c>
      <c r="V179" s="8" t="s">
        <v>54</v>
      </c>
      <c r="W179" s="8" t="s">
        <v>274</v>
      </c>
      <c r="X179" s="8" t="s">
        <v>65</v>
      </c>
      <c r="Y179" s="8" t="s">
        <v>65</v>
      </c>
      <c r="Z179" s="8" t="s">
        <v>79</v>
      </c>
      <c r="AA179" s="8" t="s">
        <v>78</v>
      </c>
      <c r="AB179" s="8" t="s">
        <v>78</v>
      </c>
      <c r="AC179" s="8" t="s">
        <v>78</v>
      </c>
      <c r="AD179" s="8"/>
      <c r="AE179" s="8"/>
      <c r="AF179" s="8"/>
      <c r="AG179" s="9">
        <v>865967.78</v>
      </c>
      <c r="AH179" s="9">
        <v>9793.2199999999993</v>
      </c>
      <c r="AI179" s="10">
        <v>0</v>
      </c>
      <c r="AJ179" s="15">
        <v>0</v>
      </c>
      <c r="AK179" s="9">
        <v>0</v>
      </c>
      <c r="AL179" s="9">
        <v>0</v>
      </c>
      <c r="AM179" s="9">
        <v>0</v>
      </c>
      <c r="AN179" s="9">
        <v>0</v>
      </c>
      <c r="AO179" s="8" t="s">
        <v>78</v>
      </c>
      <c r="AP179" s="11">
        <v>0</v>
      </c>
      <c r="AQ179" s="11">
        <v>0</v>
      </c>
      <c r="AR179" s="11">
        <v>0</v>
      </c>
      <c r="AS179" s="8" t="s">
        <v>78</v>
      </c>
      <c r="AT179" s="11">
        <v>0</v>
      </c>
      <c r="AU179" s="11">
        <v>0</v>
      </c>
      <c r="AV179" s="11">
        <v>0</v>
      </c>
      <c r="AW179" s="11">
        <v>165900</v>
      </c>
      <c r="AX179" s="11">
        <v>0</v>
      </c>
      <c r="AY179" s="11">
        <v>543.94000000000005</v>
      </c>
      <c r="AZ179" s="11">
        <v>36909.800000000003</v>
      </c>
      <c r="BA179" s="11">
        <f t="shared" si="332"/>
        <v>37453.740000000005</v>
      </c>
      <c r="BB179" s="11">
        <v>4876.2</v>
      </c>
      <c r="BC179" s="11">
        <v>0</v>
      </c>
      <c r="BD179" s="11">
        <f t="shared" si="333"/>
        <v>4876.2</v>
      </c>
      <c r="BE179" s="12">
        <v>0</v>
      </c>
      <c r="BF179" s="12">
        <v>0</v>
      </c>
      <c r="BG179" s="12">
        <v>0</v>
      </c>
      <c r="BH179" s="12">
        <v>0</v>
      </c>
      <c r="BI179" s="12">
        <v>0</v>
      </c>
      <c r="BJ179" s="12">
        <v>0</v>
      </c>
      <c r="BK179" s="12">
        <v>0</v>
      </c>
      <c r="BL179" s="12">
        <v>0</v>
      </c>
      <c r="BM179" s="12">
        <v>0</v>
      </c>
      <c r="BN179" s="12">
        <v>0</v>
      </c>
      <c r="BO179" s="12">
        <v>0</v>
      </c>
      <c r="BP179" s="12">
        <v>1</v>
      </c>
      <c r="BQ179" s="23">
        <f t="shared" si="334"/>
        <v>1</v>
      </c>
      <c r="BR179" s="23">
        <f t="shared" si="335"/>
        <v>0</v>
      </c>
      <c r="BS179" s="24">
        <f t="shared" si="336"/>
        <v>0</v>
      </c>
      <c r="BT179" s="24">
        <f t="shared" si="337"/>
        <v>0</v>
      </c>
      <c r="BU179" s="24">
        <f t="shared" si="338"/>
        <v>0</v>
      </c>
      <c r="BV179" s="24">
        <v>0</v>
      </c>
      <c r="BW179" s="24">
        <v>0</v>
      </c>
      <c r="BX179" s="24">
        <v>0</v>
      </c>
      <c r="BY179" s="29">
        <v>0</v>
      </c>
      <c r="BZ179" s="29">
        <v>0</v>
      </c>
      <c r="CA179" s="30">
        <f t="shared" si="339"/>
        <v>0</v>
      </c>
      <c r="CB179" s="30">
        <f t="shared" si="351"/>
        <v>0</v>
      </c>
      <c r="CC179" s="30">
        <f t="shared" si="340"/>
        <v>0</v>
      </c>
      <c r="CD179" s="29"/>
      <c r="CE179" s="24"/>
      <c r="CF179" s="24"/>
      <c r="CG179" s="24"/>
      <c r="CH179" s="24"/>
      <c r="CI179" s="24"/>
      <c r="CJ179" s="24"/>
      <c r="CK179" s="24"/>
      <c r="CL179" s="24"/>
      <c r="CM179" s="24"/>
      <c r="CN179" s="24">
        <f t="shared" si="341"/>
        <v>0</v>
      </c>
      <c r="CO179" s="24">
        <f t="shared" si="342"/>
        <v>0</v>
      </c>
      <c r="CP179" s="24">
        <f t="shared" si="343"/>
        <v>0</v>
      </c>
      <c r="CQ179" s="11">
        <v>165900</v>
      </c>
      <c r="CR179" s="11">
        <v>0</v>
      </c>
      <c r="CS179" s="11">
        <v>543.94000000000005</v>
      </c>
      <c r="CT179" s="11">
        <v>165900</v>
      </c>
      <c r="CU179" s="11">
        <v>0</v>
      </c>
      <c r="CV179" s="11">
        <v>543.94000000000005</v>
      </c>
      <c r="CW179" s="24"/>
      <c r="CX179" s="24"/>
      <c r="CY179" s="24"/>
      <c r="CZ179" s="24"/>
      <c r="DA179" s="24"/>
      <c r="DB179" s="24"/>
      <c r="DC179" s="24"/>
      <c r="DD179" s="24"/>
      <c r="DE179" s="24"/>
      <c r="DF179" s="24"/>
      <c r="DG179" s="24"/>
      <c r="DH179" s="24"/>
      <c r="DI179" s="24"/>
      <c r="DJ179" s="24"/>
      <c r="DK179" s="24"/>
      <c r="DL179" s="24"/>
      <c r="DM179" s="24"/>
      <c r="DN179" s="24"/>
      <c r="DO179" s="24"/>
      <c r="DP179" s="24"/>
      <c r="DQ179" s="24"/>
      <c r="DR179" s="24"/>
      <c r="DS179" s="24"/>
      <c r="DT179" s="24"/>
      <c r="DU179" s="24"/>
      <c r="DV179" s="24"/>
      <c r="DW179" s="24"/>
      <c r="DX179" s="24"/>
      <c r="DY179" s="24"/>
      <c r="DZ179" s="24"/>
      <c r="EA179" s="24">
        <v>0</v>
      </c>
      <c r="EB179" s="24">
        <v>0</v>
      </c>
      <c r="EC179" s="24"/>
      <c r="ED179" s="24"/>
      <c r="EE179" s="24"/>
      <c r="EF179" s="24">
        <f t="shared" si="344"/>
        <v>0</v>
      </c>
      <c r="EG179" s="24">
        <f t="shared" si="345"/>
        <v>163.18200000000002</v>
      </c>
      <c r="EH179" s="24">
        <f t="shared" si="346"/>
        <v>0</v>
      </c>
      <c r="EI179" s="24">
        <f t="shared" si="347"/>
        <v>0</v>
      </c>
      <c r="EJ179" s="24">
        <f t="shared" si="348"/>
        <v>0</v>
      </c>
      <c r="EK179" s="12">
        <v>0</v>
      </c>
      <c r="EL179" s="12">
        <v>0</v>
      </c>
      <c r="EM179" s="12">
        <v>0</v>
      </c>
      <c r="EN179" s="12">
        <v>0</v>
      </c>
      <c r="EO179" s="12">
        <v>0</v>
      </c>
      <c r="EP179" s="12">
        <v>0</v>
      </c>
      <c r="EQ179" s="12">
        <v>0</v>
      </c>
      <c r="ER179" s="12">
        <v>0</v>
      </c>
      <c r="ES179" s="12">
        <v>0</v>
      </c>
      <c r="ET179" s="12">
        <v>0</v>
      </c>
      <c r="EU179" s="12">
        <v>0</v>
      </c>
      <c r="EV179" s="12">
        <v>1</v>
      </c>
      <c r="EW179" s="12">
        <f t="shared" si="349"/>
        <v>0</v>
      </c>
      <c r="EX179" s="12">
        <f t="shared" si="350"/>
        <v>1</v>
      </c>
      <c r="EY179" s="11">
        <v>0</v>
      </c>
      <c r="EZ179" s="11">
        <v>0</v>
      </c>
      <c r="FA179" s="11">
        <v>0</v>
      </c>
      <c r="FB179" s="11">
        <v>0</v>
      </c>
      <c r="FC179" s="11">
        <v>0</v>
      </c>
      <c r="FD179" s="11">
        <v>0</v>
      </c>
      <c r="FE179" s="11">
        <v>0</v>
      </c>
      <c r="FF179" s="11">
        <v>0</v>
      </c>
      <c r="FG179" s="11">
        <v>0</v>
      </c>
      <c r="FH179" s="11">
        <v>0</v>
      </c>
      <c r="FI179" s="11">
        <v>0</v>
      </c>
      <c r="FJ179" s="11">
        <v>0</v>
      </c>
      <c r="FK179" s="13">
        <v>0</v>
      </c>
      <c r="FL179" s="13">
        <v>0</v>
      </c>
      <c r="FM179" s="13">
        <v>0</v>
      </c>
      <c r="FN179" s="13">
        <v>0</v>
      </c>
      <c r="FO179" s="13">
        <v>0</v>
      </c>
      <c r="FP179" s="13">
        <v>0</v>
      </c>
      <c r="FQ179" s="13">
        <v>0</v>
      </c>
      <c r="FR179" s="13">
        <v>0</v>
      </c>
      <c r="FS179" s="13">
        <v>0</v>
      </c>
      <c r="FT179" s="13">
        <v>0</v>
      </c>
      <c r="FU179" s="13">
        <v>0</v>
      </c>
      <c r="FV179" s="13">
        <v>0</v>
      </c>
    </row>
    <row r="180" spans="1:178" ht="15" customHeight="1" x14ac:dyDescent="0.25">
      <c r="A180" s="8" t="s">
        <v>190</v>
      </c>
      <c r="B180" s="8" t="s">
        <v>191</v>
      </c>
      <c r="C180" s="34" t="s">
        <v>789</v>
      </c>
      <c r="D180" s="34" t="s">
        <v>789</v>
      </c>
      <c r="E180" s="34" t="s">
        <v>809</v>
      </c>
      <c r="F180" s="8" t="s">
        <v>55</v>
      </c>
      <c r="G180" s="8" t="s">
        <v>57</v>
      </c>
      <c r="H180" s="8" t="s">
        <v>756</v>
      </c>
      <c r="I180" s="8" t="s">
        <v>464</v>
      </c>
      <c r="J180" s="8" t="s">
        <v>190</v>
      </c>
      <c r="K180" s="8" t="s">
        <v>191</v>
      </c>
      <c r="L180" s="8">
        <v>13303</v>
      </c>
      <c r="M180" s="8">
        <v>133</v>
      </c>
      <c r="N180" s="1" t="s">
        <v>59</v>
      </c>
      <c r="O180" s="8" t="s">
        <v>60</v>
      </c>
      <c r="P180" s="8" t="s">
        <v>60</v>
      </c>
      <c r="Q180" s="8" t="s">
        <v>60</v>
      </c>
      <c r="R180" s="8" t="s">
        <v>49</v>
      </c>
      <c r="S180" s="8" t="s">
        <v>51</v>
      </c>
      <c r="T180" s="8" t="s">
        <v>52</v>
      </c>
      <c r="U180" s="8" t="s">
        <v>67</v>
      </c>
      <c r="V180" s="8" t="s">
        <v>68</v>
      </c>
      <c r="W180" s="8" t="s">
        <v>69</v>
      </c>
      <c r="X180" s="8" t="s">
        <v>65</v>
      </c>
      <c r="Y180" s="8" t="s">
        <v>65</v>
      </c>
      <c r="Z180" s="8" t="s">
        <v>79</v>
      </c>
      <c r="AA180" s="8" t="s">
        <v>78</v>
      </c>
      <c r="AB180" s="8" t="s">
        <v>78</v>
      </c>
      <c r="AC180" s="8" t="s">
        <v>78</v>
      </c>
      <c r="AD180" s="8"/>
      <c r="AE180" s="8"/>
      <c r="AF180" s="8"/>
      <c r="AG180" s="9">
        <v>33459.010000000053</v>
      </c>
      <c r="AH180" s="9">
        <v>-1.0000000000011368E-2</v>
      </c>
      <c r="AI180" s="10">
        <v>0</v>
      </c>
      <c r="AJ180" s="15">
        <v>0</v>
      </c>
      <c r="AK180" s="9">
        <v>0</v>
      </c>
      <c r="AL180" s="9">
        <v>0</v>
      </c>
      <c r="AM180" s="9">
        <v>0</v>
      </c>
      <c r="AN180" s="9">
        <v>0</v>
      </c>
      <c r="AO180" s="8" t="s">
        <v>78</v>
      </c>
      <c r="AP180" s="11">
        <v>0</v>
      </c>
      <c r="AQ180" s="11">
        <v>0</v>
      </c>
      <c r="AR180" s="11">
        <v>0</v>
      </c>
      <c r="AS180" s="8" t="s">
        <v>78</v>
      </c>
      <c r="AT180" s="11">
        <v>0</v>
      </c>
      <c r="AU180" s="11">
        <v>0</v>
      </c>
      <c r="AV180" s="11">
        <v>0</v>
      </c>
      <c r="AW180" s="11">
        <v>203175</v>
      </c>
      <c r="AX180" s="11">
        <v>0</v>
      </c>
      <c r="AY180" s="11">
        <v>661.67</v>
      </c>
      <c r="AZ180" s="11">
        <v>516992.89</v>
      </c>
      <c r="BA180" s="11">
        <f t="shared" si="332"/>
        <v>517654.56</v>
      </c>
      <c r="BB180" s="11">
        <v>0</v>
      </c>
      <c r="BC180" s="11">
        <v>0</v>
      </c>
      <c r="BD180" s="11">
        <f t="shared" si="333"/>
        <v>0</v>
      </c>
      <c r="BE180" s="12">
        <v>0</v>
      </c>
      <c r="BF180" s="12">
        <v>0</v>
      </c>
      <c r="BG180" s="12">
        <v>0</v>
      </c>
      <c r="BH180" s="12">
        <v>0</v>
      </c>
      <c r="BI180" s="12">
        <v>0</v>
      </c>
      <c r="BJ180" s="12">
        <v>0</v>
      </c>
      <c r="BK180" s="12">
        <v>0</v>
      </c>
      <c r="BL180" s="12">
        <v>0</v>
      </c>
      <c r="BM180" s="12">
        <v>0</v>
      </c>
      <c r="BN180" s="12">
        <v>0</v>
      </c>
      <c r="BO180" s="12">
        <v>0</v>
      </c>
      <c r="BP180" s="12">
        <v>1</v>
      </c>
      <c r="BQ180" s="23">
        <f t="shared" si="334"/>
        <v>1</v>
      </c>
      <c r="BR180" s="23">
        <f t="shared" si="335"/>
        <v>0</v>
      </c>
      <c r="BS180" s="24">
        <f t="shared" si="336"/>
        <v>0</v>
      </c>
      <c r="BT180" s="24">
        <f t="shared" si="337"/>
        <v>0</v>
      </c>
      <c r="BU180" s="24">
        <f t="shared" si="338"/>
        <v>0</v>
      </c>
      <c r="BV180" s="24">
        <v>0</v>
      </c>
      <c r="BW180" s="24">
        <v>0</v>
      </c>
      <c r="BX180" s="24">
        <v>0</v>
      </c>
      <c r="BY180" s="29">
        <v>0</v>
      </c>
      <c r="BZ180" s="29">
        <v>0</v>
      </c>
      <c r="CA180" s="30">
        <f t="shared" si="339"/>
        <v>0</v>
      </c>
      <c r="CB180" s="30">
        <f t="shared" si="351"/>
        <v>0</v>
      </c>
      <c r="CC180" s="30">
        <f t="shared" si="340"/>
        <v>0</v>
      </c>
      <c r="CD180" s="29"/>
      <c r="CE180" s="24"/>
      <c r="CF180" s="24"/>
      <c r="CG180" s="24"/>
      <c r="CH180" s="24"/>
      <c r="CI180" s="24"/>
      <c r="CJ180" s="24"/>
      <c r="CK180" s="24"/>
      <c r="CL180" s="24"/>
      <c r="CM180" s="24"/>
      <c r="CN180" s="24">
        <f t="shared" si="341"/>
        <v>203175</v>
      </c>
      <c r="CO180" s="24">
        <f t="shared" si="342"/>
        <v>0</v>
      </c>
      <c r="CP180" s="24">
        <f t="shared" si="343"/>
        <v>661.67</v>
      </c>
      <c r="CQ180" s="11">
        <v>0</v>
      </c>
      <c r="CR180" s="11">
        <v>0</v>
      </c>
      <c r="CS180" s="11">
        <v>0</v>
      </c>
      <c r="CT180" s="11">
        <v>0</v>
      </c>
      <c r="CU180" s="11">
        <v>0</v>
      </c>
      <c r="CV180" s="11">
        <v>0</v>
      </c>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c r="DT180" s="24"/>
      <c r="DU180" s="24"/>
      <c r="DV180" s="24"/>
      <c r="DW180" s="24"/>
      <c r="DX180" s="24"/>
      <c r="DY180" s="24"/>
      <c r="DZ180" s="24"/>
      <c r="EA180" s="24">
        <v>0</v>
      </c>
      <c r="EB180" s="24">
        <v>0</v>
      </c>
      <c r="EC180" s="24"/>
      <c r="ED180" s="24"/>
      <c r="EE180" s="24"/>
      <c r="EF180" s="24">
        <f t="shared" si="344"/>
        <v>0</v>
      </c>
      <c r="EG180" s="24">
        <f t="shared" si="345"/>
        <v>198.50099999999998</v>
      </c>
      <c r="EH180" s="24">
        <f t="shared" si="346"/>
        <v>0</v>
      </c>
      <c r="EI180" s="24">
        <f t="shared" si="347"/>
        <v>198.50099999999998</v>
      </c>
      <c r="EJ180" s="24">
        <f t="shared" si="348"/>
        <v>0</v>
      </c>
      <c r="EK180" s="12">
        <v>0</v>
      </c>
      <c r="EL180" s="12">
        <v>0</v>
      </c>
      <c r="EM180" s="12">
        <v>0</v>
      </c>
      <c r="EN180" s="12">
        <v>0</v>
      </c>
      <c r="EO180" s="12">
        <v>0</v>
      </c>
      <c r="EP180" s="12">
        <v>0</v>
      </c>
      <c r="EQ180" s="12">
        <v>0</v>
      </c>
      <c r="ER180" s="12">
        <v>0</v>
      </c>
      <c r="ES180" s="12">
        <v>0</v>
      </c>
      <c r="ET180" s="12">
        <v>0</v>
      </c>
      <c r="EU180" s="12">
        <v>0</v>
      </c>
      <c r="EV180" s="12">
        <v>1</v>
      </c>
      <c r="EW180" s="12">
        <f t="shared" si="349"/>
        <v>0</v>
      </c>
      <c r="EX180" s="12">
        <f t="shared" si="350"/>
        <v>1</v>
      </c>
      <c r="EY180" s="11">
        <v>0</v>
      </c>
      <c r="EZ180" s="11">
        <v>0</v>
      </c>
      <c r="FA180" s="11">
        <v>0</v>
      </c>
      <c r="FB180" s="11">
        <v>0</v>
      </c>
      <c r="FC180" s="11">
        <v>0</v>
      </c>
      <c r="FD180" s="11">
        <v>0</v>
      </c>
      <c r="FE180" s="11">
        <v>0</v>
      </c>
      <c r="FF180" s="11">
        <v>0</v>
      </c>
      <c r="FG180" s="11">
        <v>0</v>
      </c>
      <c r="FH180" s="11">
        <v>0</v>
      </c>
      <c r="FI180" s="11">
        <v>0</v>
      </c>
      <c r="FJ180" s="11">
        <v>0</v>
      </c>
      <c r="FK180" s="13">
        <v>0</v>
      </c>
      <c r="FL180" s="13">
        <v>0</v>
      </c>
      <c r="FM180" s="13">
        <v>0</v>
      </c>
      <c r="FN180" s="13">
        <v>0</v>
      </c>
      <c r="FO180" s="13">
        <v>0</v>
      </c>
      <c r="FP180" s="13">
        <v>0</v>
      </c>
      <c r="FQ180" s="13">
        <v>0</v>
      </c>
      <c r="FR180" s="13">
        <v>0</v>
      </c>
      <c r="FS180" s="13">
        <v>0</v>
      </c>
      <c r="FT180" s="13">
        <v>0</v>
      </c>
      <c r="FU180" s="13">
        <v>0</v>
      </c>
      <c r="FV180" s="13">
        <v>0</v>
      </c>
    </row>
    <row r="181" spans="1:178" ht="15" customHeight="1" x14ac:dyDescent="0.25">
      <c r="A181" s="8" t="s">
        <v>427</v>
      </c>
      <c r="B181" s="8" t="s">
        <v>428</v>
      </c>
      <c r="C181" s="34" t="s">
        <v>789</v>
      </c>
      <c r="D181" s="34" t="s">
        <v>789</v>
      </c>
      <c r="E181" s="34" t="s">
        <v>797</v>
      </c>
      <c r="F181" s="8" t="s">
        <v>55</v>
      </c>
      <c r="G181" s="8" t="s">
        <v>56</v>
      </c>
      <c r="H181" s="8" t="s">
        <v>47</v>
      </c>
      <c r="I181" s="8" t="s">
        <v>464</v>
      </c>
      <c r="J181" s="8" t="s">
        <v>273</v>
      </c>
      <c r="K181" s="8" t="s">
        <v>193</v>
      </c>
      <c r="L181" s="8">
        <v>13210</v>
      </c>
      <c r="M181" s="8">
        <v>132</v>
      </c>
      <c r="N181" s="1" t="s">
        <v>48</v>
      </c>
      <c r="O181" s="8" t="s">
        <v>40</v>
      </c>
      <c r="P181" s="8" t="s">
        <v>40</v>
      </c>
      <c r="Q181" s="8" t="s">
        <v>40</v>
      </c>
      <c r="R181" s="8" t="s">
        <v>49</v>
      </c>
      <c r="S181" s="8" t="s">
        <v>51</v>
      </c>
      <c r="T181" s="8" t="s">
        <v>52</v>
      </c>
      <c r="U181" s="8" t="s">
        <v>73</v>
      </c>
      <c r="V181" s="8" t="s">
        <v>54</v>
      </c>
      <c r="W181" s="8" t="s">
        <v>274</v>
      </c>
      <c r="X181" s="8" t="s">
        <v>65</v>
      </c>
      <c r="Y181" s="8" t="s">
        <v>65</v>
      </c>
      <c r="Z181" s="8" t="s">
        <v>79</v>
      </c>
      <c r="AA181" s="8" t="s">
        <v>78</v>
      </c>
      <c r="AB181" s="8" t="s">
        <v>78</v>
      </c>
      <c r="AC181" s="8" t="s">
        <v>78</v>
      </c>
      <c r="AD181" s="8"/>
      <c r="AE181" s="8"/>
      <c r="AF181" s="8"/>
      <c r="AG181" s="9">
        <v>0</v>
      </c>
      <c r="AH181" s="9">
        <v>76994</v>
      </c>
      <c r="AI181" s="10">
        <v>0</v>
      </c>
      <c r="AJ181" s="15">
        <v>0</v>
      </c>
      <c r="AK181" s="9">
        <v>0</v>
      </c>
      <c r="AL181" s="9">
        <v>0</v>
      </c>
      <c r="AM181" s="9">
        <v>0</v>
      </c>
      <c r="AN181" s="9">
        <v>0</v>
      </c>
      <c r="AO181" s="8" t="s">
        <v>78</v>
      </c>
      <c r="AP181" s="11">
        <v>0</v>
      </c>
      <c r="AQ181" s="11">
        <v>0</v>
      </c>
      <c r="AR181" s="11">
        <v>0</v>
      </c>
      <c r="AS181" s="8" t="s">
        <v>78</v>
      </c>
      <c r="AT181" s="11">
        <v>0</v>
      </c>
      <c r="AU181" s="11">
        <v>0</v>
      </c>
      <c r="AV181" s="11">
        <v>0</v>
      </c>
      <c r="AW181" s="11">
        <v>0</v>
      </c>
      <c r="AX181" s="11">
        <v>0</v>
      </c>
      <c r="AY181" s="11">
        <v>0</v>
      </c>
      <c r="AZ181" s="11">
        <v>0</v>
      </c>
      <c r="BA181" s="11">
        <f t="shared" si="332"/>
        <v>0</v>
      </c>
      <c r="BB181" s="11">
        <v>0</v>
      </c>
      <c r="BC181" s="11">
        <v>0</v>
      </c>
      <c r="BD181" s="11">
        <f t="shared" si="333"/>
        <v>0</v>
      </c>
      <c r="BE181" s="12">
        <v>0</v>
      </c>
      <c r="BF181" s="12">
        <v>0</v>
      </c>
      <c r="BG181" s="12">
        <v>0</v>
      </c>
      <c r="BH181" s="12">
        <v>0</v>
      </c>
      <c r="BI181" s="12">
        <v>0</v>
      </c>
      <c r="BJ181" s="12">
        <v>0</v>
      </c>
      <c r="BK181" s="12">
        <v>0</v>
      </c>
      <c r="BL181" s="12">
        <v>0</v>
      </c>
      <c r="BM181" s="12">
        <v>0</v>
      </c>
      <c r="BN181" s="12">
        <v>0</v>
      </c>
      <c r="BO181" s="12">
        <v>0</v>
      </c>
      <c r="BP181" s="12">
        <v>1</v>
      </c>
      <c r="BQ181" s="23">
        <f t="shared" si="334"/>
        <v>1</v>
      </c>
      <c r="BR181" s="23">
        <f t="shared" si="335"/>
        <v>0</v>
      </c>
      <c r="BS181" s="24">
        <f t="shared" si="336"/>
        <v>0</v>
      </c>
      <c r="BT181" s="24">
        <f t="shared" si="337"/>
        <v>0</v>
      </c>
      <c r="BU181" s="24">
        <f t="shared" si="338"/>
        <v>0</v>
      </c>
      <c r="BV181" s="24">
        <v>0</v>
      </c>
      <c r="BW181" s="24">
        <v>0</v>
      </c>
      <c r="BX181" s="24">
        <v>0</v>
      </c>
      <c r="BY181" s="29">
        <v>0</v>
      </c>
      <c r="BZ181" s="29">
        <v>0</v>
      </c>
      <c r="CA181" s="30">
        <f t="shared" si="339"/>
        <v>0</v>
      </c>
      <c r="CB181" s="30">
        <f t="shared" si="351"/>
        <v>0</v>
      </c>
      <c r="CC181" s="30">
        <f t="shared" si="340"/>
        <v>0</v>
      </c>
      <c r="CD181" s="29"/>
      <c r="CE181" s="24"/>
      <c r="CF181" s="24"/>
      <c r="CG181" s="24"/>
      <c r="CH181" s="24"/>
      <c r="CI181" s="24"/>
      <c r="CJ181" s="24"/>
      <c r="CK181" s="24"/>
      <c r="CL181" s="24"/>
      <c r="CM181" s="24"/>
      <c r="CN181" s="24">
        <f t="shared" si="341"/>
        <v>0</v>
      </c>
      <c r="CO181" s="24">
        <f t="shared" si="342"/>
        <v>0</v>
      </c>
      <c r="CP181" s="24">
        <f t="shared" si="343"/>
        <v>0</v>
      </c>
      <c r="CQ181" s="11">
        <v>0</v>
      </c>
      <c r="CR181" s="11">
        <v>0</v>
      </c>
      <c r="CS181" s="11">
        <v>0</v>
      </c>
      <c r="CT181" s="11">
        <v>0</v>
      </c>
      <c r="CU181" s="11">
        <v>0</v>
      </c>
      <c r="CV181" s="11">
        <v>0</v>
      </c>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c r="DT181" s="24"/>
      <c r="DU181" s="24"/>
      <c r="DV181" s="24"/>
      <c r="DW181" s="24"/>
      <c r="DX181" s="24"/>
      <c r="DY181" s="24"/>
      <c r="DZ181" s="24"/>
      <c r="EA181" s="24">
        <v>0</v>
      </c>
      <c r="EB181" s="24">
        <v>0</v>
      </c>
      <c r="EC181" s="24"/>
      <c r="ED181" s="24"/>
      <c r="EE181" s="24"/>
      <c r="EF181" s="24">
        <f t="shared" si="344"/>
        <v>0</v>
      </c>
      <c r="EG181" s="24">
        <f t="shared" si="345"/>
        <v>0</v>
      </c>
      <c r="EH181" s="24">
        <f t="shared" si="346"/>
        <v>0</v>
      </c>
      <c r="EI181" s="24">
        <f t="shared" si="347"/>
        <v>0</v>
      </c>
      <c r="EJ181" s="24">
        <f t="shared" si="348"/>
        <v>0</v>
      </c>
      <c r="EK181" s="12">
        <v>0</v>
      </c>
      <c r="EL181" s="12">
        <v>0</v>
      </c>
      <c r="EM181" s="12">
        <v>0</v>
      </c>
      <c r="EN181" s="12">
        <v>0</v>
      </c>
      <c r="EO181" s="12">
        <v>0</v>
      </c>
      <c r="EP181" s="12">
        <v>0</v>
      </c>
      <c r="EQ181" s="12">
        <v>0</v>
      </c>
      <c r="ER181" s="12">
        <v>0</v>
      </c>
      <c r="ES181" s="12">
        <v>0</v>
      </c>
      <c r="ET181" s="12">
        <v>0</v>
      </c>
      <c r="EU181" s="12">
        <v>0</v>
      </c>
      <c r="EV181" s="12">
        <v>1</v>
      </c>
      <c r="EW181" s="12">
        <f t="shared" si="349"/>
        <v>0</v>
      </c>
      <c r="EX181" s="12">
        <f t="shared" si="350"/>
        <v>1</v>
      </c>
      <c r="EY181" s="11">
        <v>0</v>
      </c>
      <c r="EZ181" s="11">
        <v>0</v>
      </c>
      <c r="FA181" s="11">
        <v>0</v>
      </c>
      <c r="FB181" s="11">
        <v>0</v>
      </c>
      <c r="FC181" s="11">
        <v>0</v>
      </c>
      <c r="FD181" s="11">
        <v>0</v>
      </c>
      <c r="FE181" s="11">
        <v>0</v>
      </c>
      <c r="FF181" s="11">
        <v>0</v>
      </c>
      <c r="FG181" s="11">
        <v>0</v>
      </c>
      <c r="FH181" s="11">
        <v>0</v>
      </c>
      <c r="FI181" s="11">
        <v>0</v>
      </c>
      <c r="FJ181" s="11">
        <v>0</v>
      </c>
      <c r="FK181" s="13">
        <v>0</v>
      </c>
      <c r="FL181" s="13">
        <v>0</v>
      </c>
      <c r="FM181" s="13">
        <v>0</v>
      </c>
      <c r="FN181" s="13">
        <v>0</v>
      </c>
      <c r="FO181" s="13">
        <v>0</v>
      </c>
      <c r="FP181" s="13">
        <v>0</v>
      </c>
      <c r="FQ181" s="13">
        <v>0</v>
      </c>
      <c r="FR181" s="13">
        <v>0</v>
      </c>
      <c r="FS181" s="13">
        <v>0</v>
      </c>
      <c r="FT181" s="13">
        <v>0</v>
      </c>
      <c r="FU181" s="13">
        <v>0</v>
      </c>
      <c r="FV181" s="13">
        <v>0</v>
      </c>
    </row>
    <row r="182" spans="1:178" ht="15" customHeight="1" x14ac:dyDescent="0.25">
      <c r="A182" s="8" t="s">
        <v>192</v>
      </c>
      <c r="B182" s="8" t="s">
        <v>193</v>
      </c>
      <c r="C182" s="34" t="s">
        <v>789</v>
      </c>
      <c r="D182" s="34" t="s">
        <v>789</v>
      </c>
      <c r="E182" s="34" t="s">
        <v>797</v>
      </c>
      <c r="F182" s="8" t="s">
        <v>55</v>
      </c>
      <c r="G182" s="8" t="s">
        <v>56</v>
      </c>
      <c r="H182" s="8" t="s">
        <v>47</v>
      </c>
      <c r="I182" s="8" t="s">
        <v>464</v>
      </c>
      <c r="J182" s="8" t="s">
        <v>273</v>
      </c>
      <c r="K182" s="8" t="s">
        <v>193</v>
      </c>
      <c r="L182" s="8">
        <v>13210</v>
      </c>
      <c r="M182" s="8">
        <v>132</v>
      </c>
      <c r="N182" s="1" t="s">
        <v>48</v>
      </c>
      <c r="O182" s="8" t="s">
        <v>40</v>
      </c>
      <c r="P182" s="8" t="s">
        <v>40</v>
      </c>
      <c r="Q182" s="8" t="s">
        <v>40</v>
      </c>
      <c r="R182" s="8" t="s">
        <v>49</v>
      </c>
      <c r="S182" s="8" t="s">
        <v>51</v>
      </c>
      <c r="T182" s="8" t="s">
        <v>52</v>
      </c>
      <c r="U182" s="8" t="s">
        <v>73</v>
      </c>
      <c r="V182" s="8" t="s">
        <v>54</v>
      </c>
      <c r="W182" s="8" t="s">
        <v>274</v>
      </c>
      <c r="X182" s="8" t="s">
        <v>65</v>
      </c>
      <c r="Y182" s="8" t="s">
        <v>65</v>
      </c>
      <c r="Z182" s="8" t="s">
        <v>79</v>
      </c>
      <c r="AA182" s="8" t="s">
        <v>78</v>
      </c>
      <c r="AB182" s="8" t="s">
        <v>78</v>
      </c>
      <c r="AC182" s="8" t="s">
        <v>78</v>
      </c>
      <c r="AD182" s="8"/>
      <c r="AE182" s="8"/>
      <c r="AF182" s="8"/>
      <c r="AG182" s="9">
        <v>0</v>
      </c>
      <c r="AH182" s="9">
        <v>1012.38</v>
      </c>
      <c r="AI182" s="10">
        <v>0</v>
      </c>
      <c r="AJ182" s="15">
        <v>0</v>
      </c>
      <c r="AK182" s="9">
        <v>0</v>
      </c>
      <c r="AL182" s="9">
        <v>0</v>
      </c>
      <c r="AM182" s="9">
        <v>0</v>
      </c>
      <c r="AN182" s="9">
        <v>0</v>
      </c>
      <c r="AO182" s="8" t="s">
        <v>78</v>
      </c>
      <c r="AP182" s="11">
        <v>0</v>
      </c>
      <c r="AQ182" s="11">
        <v>0</v>
      </c>
      <c r="AR182" s="11">
        <v>0</v>
      </c>
      <c r="AS182" s="8" t="s">
        <v>78</v>
      </c>
      <c r="AT182" s="11">
        <v>0</v>
      </c>
      <c r="AU182" s="11">
        <v>0</v>
      </c>
      <c r="AV182" s="11">
        <v>0</v>
      </c>
      <c r="AW182" s="11">
        <v>0</v>
      </c>
      <c r="AX182" s="11">
        <v>0</v>
      </c>
      <c r="AY182" s="11">
        <v>0</v>
      </c>
      <c r="AZ182" s="11">
        <v>0</v>
      </c>
      <c r="BA182" s="11">
        <f t="shared" si="332"/>
        <v>0</v>
      </c>
      <c r="BB182" s="11">
        <v>0</v>
      </c>
      <c r="BC182" s="11">
        <v>0</v>
      </c>
      <c r="BD182" s="11">
        <f t="shared" si="333"/>
        <v>0</v>
      </c>
      <c r="BE182" s="12">
        <v>0</v>
      </c>
      <c r="BF182" s="12">
        <v>0</v>
      </c>
      <c r="BG182" s="12">
        <v>0</v>
      </c>
      <c r="BH182" s="12">
        <v>0</v>
      </c>
      <c r="BI182" s="12">
        <v>0</v>
      </c>
      <c r="BJ182" s="12">
        <v>0</v>
      </c>
      <c r="BK182" s="12">
        <v>0</v>
      </c>
      <c r="BL182" s="12">
        <v>0</v>
      </c>
      <c r="BM182" s="12">
        <v>0</v>
      </c>
      <c r="BN182" s="12">
        <v>0</v>
      </c>
      <c r="BO182" s="12">
        <v>0</v>
      </c>
      <c r="BP182" s="12">
        <v>1</v>
      </c>
      <c r="BQ182" s="23">
        <f t="shared" si="334"/>
        <v>1</v>
      </c>
      <c r="BR182" s="23">
        <f t="shared" si="335"/>
        <v>0</v>
      </c>
      <c r="BS182" s="24">
        <f t="shared" si="336"/>
        <v>0</v>
      </c>
      <c r="BT182" s="24">
        <f t="shared" si="337"/>
        <v>0</v>
      </c>
      <c r="BU182" s="24">
        <f t="shared" si="338"/>
        <v>0</v>
      </c>
      <c r="BV182" s="24">
        <v>0</v>
      </c>
      <c r="BW182" s="24">
        <v>0</v>
      </c>
      <c r="BX182" s="24">
        <v>0</v>
      </c>
      <c r="BY182" s="29">
        <v>0</v>
      </c>
      <c r="BZ182" s="29">
        <v>0</v>
      </c>
      <c r="CA182" s="30">
        <f t="shared" si="339"/>
        <v>0</v>
      </c>
      <c r="CB182" s="30">
        <f t="shared" si="351"/>
        <v>0</v>
      </c>
      <c r="CC182" s="30">
        <f t="shared" si="340"/>
        <v>0</v>
      </c>
      <c r="CD182" s="29"/>
      <c r="CE182" s="24"/>
      <c r="CF182" s="24"/>
      <c r="CG182" s="24"/>
      <c r="CH182" s="24"/>
      <c r="CI182" s="24"/>
      <c r="CJ182" s="24"/>
      <c r="CK182" s="24"/>
      <c r="CL182" s="24"/>
      <c r="CM182" s="24"/>
      <c r="CN182" s="24">
        <f t="shared" si="341"/>
        <v>0</v>
      </c>
      <c r="CO182" s="24">
        <f t="shared" si="342"/>
        <v>0</v>
      </c>
      <c r="CP182" s="24">
        <f t="shared" si="343"/>
        <v>0</v>
      </c>
      <c r="CQ182" s="11">
        <v>0</v>
      </c>
      <c r="CR182" s="11">
        <v>0</v>
      </c>
      <c r="CS182" s="11">
        <v>0</v>
      </c>
      <c r="CT182" s="11">
        <v>0</v>
      </c>
      <c r="CU182" s="11">
        <v>0</v>
      </c>
      <c r="CV182" s="11">
        <v>0</v>
      </c>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c r="DT182" s="24"/>
      <c r="DU182" s="24"/>
      <c r="DV182" s="24"/>
      <c r="DW182" s="24"/>
      <c r="DX182" s="24"/>
      <c r="DY182" s="24"/>
      <c r="DZ182" s="24"/>
      <c r="EA182" s="24">
        <v>0</v>
      </c>
      <c r="EB182" s="24">
        <v>0</v>
      </c>
      <c r="EC182" s="24"/>
      <c r="ED182" s="24"/>
      <c r="EE182" s="24"/>
      <c r="EF182" s="24">
        <f t="shared" si="344"/>
        <v>0</v>
      </c>
      <c r="EG182" s="24">
        <f t="shared" si="345"/>
        <v>0</v>
      </c>
      <c r="EH182" s="24">
        <f t="shared" si="346"/>
        <v>0</v>
      </c>
      <c r="EI182" s="24">
        <f t="shared" si="347"/>
        <v>0</v>
      </c>
      <c r="EJ182" s="24">
        <f t="shared" si="348"/>
        <v>0</v>
      </c>
      <c r="EK182" s="12">
        <v>0</v>
      </c>
      <c r="EL182" s="12">
        <v>0</v>
      </c>
      <c r="EM182" s="12">
        <v>0</v>
      </c>
      <c r="EN182" s="12">
        <v>0</v>
      </c>
      <c r="EO182" s="12">
        <v>0</v>
      </c>
      <c r="EP182" s="12">
        <v>0</v>
      </c>
      <c r="EQ182" s="12">
        <v>0</v>
      </c>
      <c r="ER182" s="12">
        <v>0</v>
      </c>
      <c r="ES182" s="12">
        <v>0</v>
      </c>
      <c r="ET182" s="12">
        <v>0</v>
      </c>
      <c r="EU182" s="12">
        <v>0</v>
      </c>
      <c r="EV182" s="12">
        <v>1</v>
      </c>
      <c r="EW182" s="12">
        <f t="shared" si="349"/>
        <v>0</v>
      </c>
      <c r="EX182" s="12">
        <f t="shared" si="350"/>
        <v>1</v>
      </c>
      <c r="EY182" s="11">
        <v>0</v>
      </c>
      <c r="EZ182" s="11">
        <v>0</v>
      </c>
      <c r="FA182" s="11">
        <v>0</v>
      </c>
      <c r="FB182" s="11">
        <v>0</v>
      </c>
      <c r="FC182" s="11">
        <v>0</v>
      </c>
      <c r="FD182" s="11">
        <v>0</v>
      </c>
      <c r="FE182" s="11">
        <v>0</v>
      </c>
      <c r="FF182" s="11">
        <v>0</v>
      </c>
      <c r="FG182" s="11">
        <v>0</v>
      </c>
      <c r="FH182" s="11">
        <v>0</v>
      </c>
      <c r="FI182" s="11">
        <v>0</v>
      </c>
      <c r="FJ182" s="11">
        <v>0</v>
      </c>
      <c r="FK182" s="13">
        <v>0</v>
      </c>
      <c r="FL182" s="13">
        <v>0</v>
      </c>
      <c r="FM182" s="13">
        <v>0</v>
      </c>
      <c r="FN182" s="13">
        <v>0</v>
      </c>
      <c r="FO182" s="13">
        <v>0</v>
      </c>
      <c r="FP182" s="13">
        <v>0</v>
      </c>
      <c r="FQ182" s="13">
        <v>0</v>
      </c>
      <c r="FR182" s="13">
        <v>0</v>
      </c>
      <c r="FS182" s="13">
        <v>0</v>
      </c>
      <c r="FT182" s="13">
        <v>0</v>
      </c>
      <c r="FU182" s="13">
        <v>0</v>
      </c>
      <c r="FV182" s="13">
        <v>0</v>
      </c>
    </row>
    <row r="183" spans="1:178" ht="15" customHeight="1" x14ac:dyDescent="0.25">
      <c r="A183" s="8" t="s">
        <v>184</v>
      </c>
      <c r="B183" s="8" t="s">
        <v>193</v>
      </c>
      <c r="C183" s="34" t="s">
        <v>789</v>
      </c>
      <c r="D183" s="34" t="s">
        <v>789</v>
      </c>
      <c r="E183" s="34" t="s">
        <v>797</v>
      </c>
      <c r="F183" s="8" t="s">
        <v>55</v>
      </c>
      <c r="G183" s="8" t="s">
        <v>56</v>
      </c>
      <c r="H183" s="8" t="s">
        <v>47</v>
      </c>
      <c r="I183" s="8" t="s">
        <v>464</v>
      </c>
      <c r="J183" s="8" t="s">
        <v>273</v>
      </c>
      <c r="K183" s="8" t="s">
        <v>193</v>
      </c>
      <c r="L183" s="8">
        <v>13210</v>
      </c>
      <c r="M183" s="8">
        <v>132</v>
      </c>
      <c r="N183" s="1" t="s">
        <v>48</v>
      </c>
      <c r="O183" s="8" t="s">
        <v>40</v>
      </c>
      <c r="P183" s="8" t="s">
        <v>40</v>
      </c>
      <c r="Q183" s="8" t="s">
        <v>40</v>
      </c>
      <c r="R183" s="8" t="s">
        <v>49</v>
      </c>
      <c r="S183" s="8" t="s">
        <v>51</v>
      </c>
      <c r="T183" s="8" t="s">
        <v>52</v>
      </c>
      <c r="U183" s="8" t="s">
        <v>73</v>
      </c>
      <c r="V183" s="8" t="s">
        <v>54</v>
      </c>
      <c r="W183" s="8" t="s">
        <v>274</v>
      </c>
      <c r="X183" s="8" t="s">
        <v>65</v>
      </c>
      <c r="Y183" s="8" t="s">
        <v>65</v>
      </c>
      <c r="Z183" s="8" t="s">
        <v>79</v>
      </c>
      <c r="AA183" s="8" t="s">
        <v>78</v>
      </c>
      <c r="AB183" s="8" t="s">
        <v>78</v>
      </c>
      <c r="AC183" s="8" t="s">
        <v>78</v>
      </c>
      <c r="AD183" s="8"/>
      <c r="AE183" s="8"/>
      <c r="AF183" s="8"/>
      <c r="AG183" s="9">
        <v>1031543.4500000001</v>
      </c>
      <c r="AH183" s="9">
        <v>3698.4699999999993</v>
      </c>
      <c r="AI183" s="10">
        <v>0</v>
      </c>
      <c r="AJ183" s="15">
        <v>0</v>
      </c>
      <c r="AK183" s="9">
        <v>0</v>
      </c>
      <c r="AL183" s="9">
        <v>0</v>
      </c>
      <c r="AM183" s="9">
        <v>0</v>
      </c>
      <c r="AN183" s="9">
        <v>0</v>
      </c>
      <c r="AO183" s="8" t="s">
        <v>78</v>
      </c>
      <c r="AP183" s="11">
        <v>0</v>
      </c>
      <c r="AQ183" s="11">
        <v>0</v>
      </c>
      <c r="AR183" s="11">
        <v>0</v>
      </c>
      <c r="AS183" s="8" t="s">
        <v>78</v>
      </c>
      <c r="AT183" s="11">
        <v>0</v>
      </c>
      <c r="AU183" s="11">
        <v>0</v>
      </c>
      <c r="AV183" s="11">
        <v>0</v>
      </c>
      <c r="AW183" s="11">
        <v>119484.75</v>
      </c>
      <c r="AX183" s="11">
        <v>0</v>
      </c>
      <c r="AY183" s="11">
        <v>379.62</v>
      </c>
      <c r="AZ183" s="11">
        <v>5501.2199999999993</v>
      </c>
      <c r="BA183" s="11">
        <f t="shared" si="332"/>
        <v>5880.8399999999992</v>
      </c>
      <c r="BB183" s="11">
        <v>0</v>
      </c>
      <c r="BC183" s="11">
        <v>0</v>
      </c>
      <c r="BD183" s="11">
        <f t="shared" si="333"/>
        <v>0</v>
      </c>
      <c r="BE183" s="12">
        <v>0</v>
      </c>
      <c r="BF183" s="12">
        <v>0</v>
      </c>
      <c r="BG183" s="12">
        <v>0</v>
      </c>
      <c r="BH183" s="12">
        <v>0</v>
      </c>
      <c r="BI183" s="12">
        <v>0</v>
      </c>
      <c r="BJ183" s="12">
        <v>0</v>
      </c>
      <c r="BK183" s="12">
        <v>0</v>
      </c>
      <c r="BL183" s="12">
        <v>0</v>
      </c>
      <c r="BM183" s="12">
        <v>0</v>
      </c>
      <c r="BN183" s="12">
        <v>0</v>
      </c>
      <c r="BO183" s="12">
        <v>0</v>
      </c>
      <c r="BP183" s="12">
        <v>1</v>
      </c>
      <c r="BQ183" s="23">
        <f t="shared" si="334"/>
        <v>1</v>
      </c>
      <c r="BR183" s="23">
        <f t="shared" si="335"/>
        <v>0</v>
      </c>
      <c r="BS183" s="24">
        <f t="shared" si="336"/>
        <v>0</v>
      </c>
      <c r="BT183" s="24">
        <f t="shared" si="337"/>
        <v>0</v>
      </c>
      <c r="BU183" s="24">
        <f t="shared" si="338"/>
        <v>0</v>
      </c>
      <c r="BV183" s="24">
        <v>0</v>
      </c>
      <c r="BW183" s="24">
        <v>0</v>
      </c>
      <c r="BX183" s="24">
        <v>0</v>
      </c>
      <c r="BY183" s="29">
        <v>0</v>
      </c>
      <c r="BZ183" s="29">
        <v>0</v>
      </c>
      <c r="CA183" s="30">
        <f t="shared" si="339"/>
        <v>0</v>
      </c>
      <c r="CB183" s="30">
        <f t="shared" ref="CB183:CB185" si="352">CA183-BX183</f>
        <v>0</v>
      </c>
      <c r="CC183" s="30">
        <f t="shared" si="340"/>
        <v>0</v>
      </c>
      <c r="CD183" s="29"/>
      <c r="CE183" s="24"/>
      <c r="CF183" s="24"/>
      <c r="CG183" s="24"/>
      <c r="CH183" s="24"/>
      <c r="CI183" s="24"/>
      <c r="CJ183" s="24"/>
      <c r="CK183" s="24"/>
      <c r="CL183" s="24"/>
      <c r="CM183" s="24"/>
      <c r="CN183" s="24">
        <f t="shared" si="341"/>
        <v>0</v>
      </c>
      <c r="CO183" s="24">
        <f t="shared" si="342"/>
        <v>0</v>
      </c>
      <c r="CP183" s="24">
        <f t="shared" si="343"/>
        <v>0</v>
      </c>
      <c r="CQ183" s="11">
        <v>0</v>
      </c>
      <c r="CR183" s="11">
        <v>0</v>
      </c>
      <c r="CS183" s="11">
        <v>0</v>
      </c>
      <c r="CT183" s="11">
        <v>119484.75</v>
      </c>
      <c r="CU183" s="11">
        <v>0</v>
      </c>
      <c r="CV183" s="11">
        <v>379.62</v>
      </c>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c r="DT183" s="24"/>
      <c r="DU183" s="24"/>
      <c r="DV183" s="24"/>
      <c r="DW183" s="24"/>
      <c r="DX183" s="24"/>
      <c r="DY183" s="24"/>
      <c r="DZ183" s="24"/>
      <c r="EA183" s="24">
        <v>0</v>
      </c>
      <c r="EB183" s="24">
        <v>0</v>
      </c>
      <c r="EC183" s="24"/>
      <c r="ED183" s="24"/>
      <c r="EE183" s="24"/>
      <c r="EF183" s="24">
        <f t="shared" si="344"/>
        <v>0</v>
      </c>
      <c r="EG183" s="24">
        <f t="shared" si="345"/>
        <v>113.886</v>
      </c>
      <c r="EH183" s="24">
        <f t="shared" si="346"/>
        <v>0</v>
      </c>
      <c r="EI183" s="24">
        <f t="shared" si="347"/>
        <v>0</v>
      </c>
      <c r="EJ183" s="24">
        <f t="shared" si="348"/>
        <v>0</v>
      </c>
      <c r="EK183" s="12">
        <v>0</v>
      </c>
      <c r="EL183" s="12">
        <v>0</v>
      </c>
      <c r="EM183" s="12">
        <v>0</v>
      </c>
      <c r="EN183" s="12">
        <v>0</v>
      </c>
      <c r="EO183" s="12">
        <v>0</v>
      </c>
      <c r="EP183" s="12">
        <v>0</v>
      </c>
      <c r="EQ183" s="12">
        <v>0</v>
      </c>
      <c r="ER183" s="12">
        <v>0</v>
      </c>
      <c r="ES183" s="12">
        <v>0</v>
      </c>
      <c r="ET183" s="12">
        <v>0</v>
      </c>
      <c r="EU183" s="12">
        <v>0</v>
      </c>
      <c r="EV183" s="12">
        <v>1</v>
      </c>
      <c r="EW183" s="12">
        <f t="shared" si="349"/>
        <v>0</v>
      </c>
      <c r="EX183" s="12">
        <f t="shared" si="350"/>
        <v>1</v>
      </c>
      <c r="EY183" s="11">
        <v>0</v>
      </c>
      <c r="EZ183" s="11">
        <v>0</v>
      </c>
      <c r="FA183" s="11">
        <v>0</v>
      </c>
      <c r="FB183" s="11">
        <v>0</v>
      </c>
      <c r="FC183" s="11">
        <v>0</v>
      </c>
      <c r="FD183" s="11">
        <v>0</v>
      </c>
      <c r="FE183" s="11">
        <v>0</v>
      </c>
      <c r="FF183" s="11">
        <v>0</v>
      </c>
      <c r="FG183" s="11">
        <v>0</v>
      </c>
      <c r="FH183" s="11">
        <v>0</v>
      </c>
      <c r="FI183" s="11">
        <v>0</v>
      </c>
      <c r="FJ183" s="11">
        <v>0</v>
      </c>
      <c r="FK183" s="13">
        <v>0</v>
      </c>
      <c r="FL183" s="13">
        <v>0</v>
      </c>
      <c r="FM183" s="13">
        <v>0</v>
      </c>
      <c r="FN183" s="13">
        <v>0</v>
      </c>
      <c r="FO183" s="13">
        <v>0</v>
      </c>
      <c r="FP183" s="13">
        <v>0</v>
      </c>
      <c r="FQ183" s="13">
        <v>0</v>
      </c>
      <c r="FR183" s="13">
        <v>0</v>
      </c>
      <c r="FS183" s="13">
        <v>0</v>
      </c>
      <c r="FT183" s="13">
        <v>0</v>
      </c>
      <c r="FU183" s="13">
        <v>0</v>
      </c>
      <c r="FV183" s="13">
        <v>0</v>
      </c>
    </row>
    <row r="184" spans="1:178" ht="15" customHeight="1" x14ac:dyDescent="0.25">
      <c r="A184" s="8" t="s">
        <v>273</v>
      </c>
      <c r="B184" s="8" t="s">
        <v>721</v>
      </c>
      <c r="C184" s="34" t="s">
        <v>789</v>
      </c>
      <c r="D184" s="34" t="s">
        <v>789</v>
      </c>
      <c r="E184" s="34" t="s">
        <v>797</v>
      </c>
      <c r="F184" s="8" t="s">
        <v>55</v>
      </c>
      <c r="G184" s="8" t="s">
        <v>56</v>
      </c>
      <c r="H184" s="8" t="s">
        <v>47</v>
      </c>
      <c r="I184" s="8" t="s">
        <v>464</v>
      </c>
      <c r="J184" s="8" t="s">
        <v>273</v>
      </c>
      <c r="K184" s="8" t="s">
        <v>193</v>
      </c>
      <c r="L184" s="8">
        <v>13210</v>
      </c>
      <c r="M184" s="8">
        <v>132</v>
      </c>
      <c r="N184" s="1" t="s">
        <v>48</v>
      </c>
      <c r="O184" s="8" t="s">
        <v>40</v>
      </c>
      <c r="P184" s="8" t="s">
        <v>40</v>
      </c>
      <c r="Q184" s="8" t="s">
        <v>40</v>
      </c>
      <c r="R184" s="8" t="s">
        <v>49</v>
      </c>
      <c r="S184" s="8" t="s">
        <v>51</v>
      </c>
      <c r="T184" s="8" t="s">
        <v>52</v>
      </c>
      <c r="U184" s="8" t="s">
        <v>73</v>
      </c>
      <c r="V184" s="8" t="s">
        <v>54</v>
      </c>
      <c r="W184" s="8" t="s">
        <v>274</v>
      </c>
      <c r="X184" s="8" t="s">
        <v>65</v>
      </c>
      <c r="Y184" s="8" t="s">
        <v>65</v>
      </c>
      <c r="Z184" s="8" t="s">
        <v>79</v>
      </c>
      <c r="AA184" s="8" t="s">
        <v>78</v>
      </c>
      <c r="AB184" s="8" t="s">
        <v>78</v>
      </c>
      <c r="AC184" s="8" t="s">
        <v>78</v>
      </c>
      <c r="AD184" s="8"/>
      <c r="AE184" s="8"/>
      <c r="AF184" s="8"/>
      <c r="AG184" s="9">
        <v>0</v>
      </c>
      <c r="AH184" s="9">
        <v>3030435.89</v>
      </c>
      <c r="AI184" s="10">
        <v>0</v>
      </c>
      <c r="AJ184" s="15">
        <v>0</v>
      </c>
      <c r="AK184" s="9">
        <v>0</v>
      </c>
      <c r="AL184" s="9">
        <v>0</v>
      </c>
      <c r="AM184" s="9">
        <v>0</v>
      </c>
      <c r="AN184" s="9">
        <v>0</v>
      </c>
      <c r="AO184" s="8" t="s">
        <v>78</v>
      </c>
      <c r="AP184" s="11">
        <v>0</v>
      </c>
      <c r="AQ184" s="11">
        <v>0</v>
      </c>
      <c r="AR184" s="11">
        <v>0</v>
      </c>
      <c r="AS184" s="8" t="s">
        <v>78</v>
      </c>
      <c r="AT184" s="11">
        <v>0</v>
      </c>
      <c r="AU184" s="11">
        <v>0</v>
      </c>
      <c r="AV184" s="11">
        <v>0</v>
      </c>
      <c r="AW184" s="11">
        <v>21441711.430000003</v>
      </c>
      <c r="AX184" s="11">
        <v>13621.849999999991</v>
      </c>
      <c r="AY184" s="11">
        <v>99361.780000000028</v>
      </c>
      <c r="AZ184" s="11">
        <v>935063.95</v>
      </c>
      <c r="BA184" s="11">
        <f t="shared" si="332"/>
        <v>1034425.73</v>
      </c>
      <c r="BB184" s="11">
        <v>80056.009999999995</v>
      </c>
      <c r="BC184" s="11">
        <v>0</v>
      </c>
      <c r="BD184" s="11">
        <f t="shared" si="333"/>
        <v>80056.009999999995</v>
      </c>
      <c r="BE184" s="12">
        <v>0</v>
      </c>
      <c r="BF184" s="12">
        <v>0</v>
      </c>
      <c r="BG184" s="12">
        <v>0</v>
      </c>
      <c r="BH184" s="12">
        <v>0</v>
      </c>
      <c r="BI184" s="12">
        <v>0</v>
      </c>
      <c r="BJ184" s="12">
        <v>0</v>
      </c>
      <c r="BK184" s="12">
        <v>0</v>
      </c>
      <c r="BL184" s="12">
        <v>0</v>
      </c>
      <c r="BM184" s="12">
        <v>0</v>
      </c>
      <c r="BN184" s="12">
        <v>0</v>
      </c>
      <c r="BO184" s="12">
        <v>0</v>
      </c>
      <c r="BP184" s="12">
        <v>1</v>
      </c>
      <c r="BQ184" s="23">
        <f t="shared" si="334"/>
        <v>1</v>
      </c>
      <c r="BR184" s="23">
        <f t="shared" ref="BR184:BR191" si="353">SUM(BE184:BG184)</f>
        <v>0</v>
      </c>
      <c r="BS184" s="24">
        <f t="shared" ref="BS184:BS191" si="354">EW184*AN184</f>
        <v>0</v>
      </c>
      <c r="BT184" s="24">
        <f t="shared" si="337"/>
        <v>0</v>
      </c>
      <c r="BU184" s="24">
        <f t="shared" ref="BU184:BU191" si="355">BR184*AV184</f>
        <v>0</v>
      </c>
      <c r="BV184" s="24">
        <v>0</v>
      </c>
      <c r="BW184" s="24">
        <v>0</v>
      </c>
      <c r="BX184" s="24">
        <v>0</v>
      </c>
      <c r="BY184" s="29">
        <v>0</v>
      </c>
      <c r="BZ184" s="29">
        <v>0</v>
      </c>
      <c r="CA184" s="30">
        <f t="shared" ref="CA184:CA191" si="356">BY184/305+BZ184</f>
        <v>0</v>
      </c>
      <c r="CB184" s="30">
        <f t="shared" si="352"/>
        <v>0</v>
      </c>
      <c r="CC184" s="30">
        <f t="shared" ref="CC184:CC191" si="357">CA184-AN184</f>
        <v>0</v>
      </c>
      <c r="CD184" s="29"/>
      <c r="CE184" s="24"/>
      <c r="CF184" s="24"/>
      <c r="CG184" s="24"/>
      <c r="CH184" s="24"/>
      <c r="CI184" s="24"/>
      <c r="CJ184" s="24"/>
      <c r="CK184" s="24"/>
      <c r="CL184" s="24"/>
      <c r="CM184" s="24"/>
      <c r="CN184" s="24">
        <f t="shared" ref="CN184:CN191" si="358">AW184-CT184</f>
        <v>-853488.33999999613</v>
      </c>
      <c r="CO184" s="24">
        <f t="shared" ref="CO184:CO191" si="359">AX184-CU184</f>
        <v>8002.8999999999905</v>
      </c>
      <c r="CP184" s="24">
        <f t="shared" ref="CP184:CP191" si="360">AY184-CV184</f>
        <v>35609.710000000021</v>
      </c>
      <c r="CQ184" s="11">
        <v>21628075.129999999</v>
      </c>
      <c r="CR184" s="11">
        <v>0</v>
      </c>
      <c r="CS184" s="11">
        <v>59152.170000000013</v>
      </c>
      <c r="CT184" s="11">
        <v>22295199.77</v>
      </c>
      <c r="CU184" s="11">
        <v>5618.9500000000007</v>
      </c>
      <c r="CV184" s="11">
        <v>63752.070000000007</v>
      </c>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c r="DT184" s="24"/>
      <c r="DU184" s="24"/>
      <c r="DV184" s="24"/>
      <c r="DW184" s="24"/>
      <c r="DX184" s="24"/>
      <c r="DY184" s="24"/>
      <c r="DZ184" s="24"/>
      <c r="EA184" s="24">
        <v>0</v>
      </c>
      <c r="EB184" s="24">
        <v>0</v>
      </c>
      <c r="EC184" s="24"/>
      <c r="ED184" s="24"/>
      <c r="EE184" s="24"/>
      <c r="EF184" s="24">
        <f t="shared" ref="EF184:EF191" si="361">SUM(FK184:FM184)</f>
        <v>0</v>
      </c>
      <c r="EG184" s="24">
        <f t="shared" ref="EG184:EG191" si="362">IF($Q184="MCA1",AY184*2/3,IF($Q184="MCA2 - GU",AY184*2/3,IF($Q184="MCA2 - TNPL",AY184*2/3,AY184*0.3)))</f>
        <v>29808.534000000007</v>
      </c>
      <c r="EH184" s="24">
        <f t="shared" ref="EH184:EH191" si="363">IFERROR(EM184*EA184,0)</f>
        <v>0</v>
      </c>
      <c r="EI184" s="24">
        <f t="shared" si="347"/>
        <v>10682.913000000006</v>
      </c>
      <c r="EJ184" s="24">
        <f t="shared" ref="EJ184:EJ191" si="364">IF(Q184="MCA1",BT184*2/3,IF(Q184="MCA2 - GU",BT184*2/3,IF(Q184="MCA2 - TNPL",BT184*2/3,BT184*0.3)))</f>
        <v>0</v>
      </c>
      <c r="EK184" s="12">
        <v>0</v>
      </c>
      <c r="EL184" s="12">
        <v>0</v>
      </c>
      <c r="EM184" s="12">
        <v>0</v>
      </c>
      <c r="EN184" s="12">
        <v>0</v>
      </c>
      <c r="EO184" s="12">
        <v>0</v>
      </c>
      <c r="EP184" s="12">
        <v>0</v>
      </c>
      <c r="EQ184" s="12">
        <v>0</v>
      </c>
      <c r="ER184" s="12">
        <v>0</v>
      </c>
      <c r="ES184" s="12">
        <v>0</v>
      </c>
      <c r="ET184" s="12">
        <v>0</v>
      </c>
      <c r="EU184" s="12">
        <v>0</v>
      </c>
      <c r="EV184" s="12">
        <v>1</v>
      </c>
      <c r="EW184" s="12">
        <f t="shared" ref="EW184:EW191" si="365">SUM(EK184:EM184)</f>
        <v>0</v>
      </c>
      <c r="EX184" s="12">
        <f t="shared" si="350"/>
        <v>1</v>
      </c>
      <c r="EY184" s="11">
        <v>0</v>
      </c>
      <c r="EZ184" s="11">
        <v>0</v>
      </c>
      <c r="FA184" s="11">
        <v>0</v>
      </c>
      <c r="FB184" s="11">
        <v>0</v>
      </c>
      <c r="FC184" s="11">
        <v>0</v>
      </c>
      <c r="FD184" s="11">
        <v>0</v>
      </c>
      <c r="FE184" s="11">
        <v>0</v>
      </c>
      <c r="FF184" s="11">
        <v>0</v>
      </c>
      <c r="FG184" s="11">
        <v>0</v>
      </c>
      <c r="FH184" s="11">
        <v>0</v>
      </c>
      <c r="FI184" s="11">
        <v>0</v>
      </c>
      <c r="FJ184" s="11">
        <v>0</v>
      </c>
      <c r="FK184" s="13">
        <v>0</v>
      </c>
      <c r="FL184" s="13">
        <v>0</v>
      </c>
      <c r="FM184" s="13">
        <v>0</v>
      </c>
      <c r="FN184" s="13">
        <v>0</v>
      </c>
      <c r="FO184" s="13">
        <v>0</v>
      </c>
      <c r="FP184" s="13">
        <v>0</v>
      </c>
      <c r="FQ184" s="13">
        <v>0</v>
      </c>
      <c r="FR184" s="13">
        <v>0</v>
      </c>
      <c r="FS184" s="13">
        <v>0</v>
      </c>
      <c r="FT184" s="13">
        <v>0</v>
      </c>
      <c r="FU184" s="13">
        <v>0</v>
      </c>
      <c r="FV184" s="13">
        <v>0</v>
      </c>
    </row>
    <row r="185" spans="1:178" ht="15" customHeight="1" x14ac:dyDescent="0.25">
      <c r="A185" s="8" t="s">
        <v>325</v>
      </c>
      <c r="B185" s="8" t="s">
        <v>423</v>
      </c>
      <c r="C185" s="34" t="s">
        <v>789</v>
      </c>
      <c r="D185" s="34" t="s">
        <v>789</v>
      </c>
      <c r="E185" s="34" t="s">
        <v>797</v>
      </c>
      <c r="F185" s="8" t="s">
        <v>55</v>
      </c>
      <c r="G185" s="8" t="s">
        <v>56</v>
      </c>
      <c r="H185" s="8" t="s">
        <v>47</v>
      </c>
      <c r="I185" s="8" t="s">
        <v>464</v>
      </c>
      <c r="J185" s="8" t="s">
        <v>325</v>
      </c>
      <c r="K185" s="8" t="s">
        <v>423</v>
      </c>
      <c r="L185" s="8">
        <v>13901</v>
      </c>
      <c r="M185" s="8">
        <v>139</v>
      </c>
      <c r="N185" s="1" t="s">
        <v>48</v>
      </c>
      <c r="O185" s="8" t="s">
        <v>40</v>
      </c>
      <c r="P185" s="8" t="s">
        <v>40</v>
      </c>
      <c r="Q185" s="8" t="s">
        <v>40</v>
      </c>
      <c r="R185" s="8" t="s">
        <v>49</v>
      </c>
      <c r="S185" s="8" t="s">
        <v>51</v>
      </c>
      <c r="T185" s="8" t="s">
        <v>52</v>
      </c>
      <c r="U185" s="8" t="s">
        <v>73</v>
      </c>
      <c r="V185" s="8" t="s">
        <v>54</v>
      </c>
      <c r="W185" s="8" t="s">
        <v>326</v>
      </c>
      <c r="X185" s="8" t="s">
        <v>65</v>
      </c>
      <c r="Y185" s="8" t="s">
        <v>65</v>
      </c>
      <c r="Z185" s="8" t="s">
        <v>79</v>
      </c>
      <c r="AA185" s="8" t="s">
        <v>78</v>
      </c>
      <c r="AB185" s="8" t="s">
        <v>78</v>
      </c>
      <c r="AC185" s="8" t="s">
        <v>78</v>
      </c>
      <c r="AD185" s="8"/>
      <c r="AE185" s="8"/>
      <c r="AF185" s="8"/>
      <c r="AG185" s="9">
        <v>0</v>
      </c>
      <c r="AH185" s="9">
        <v>489430.62</v>
      </c>
      <c r="AI185" s="10">
        <v>0</v>
      </c>
      <c r="AJ185" s="15">
        <v>0</v>
      </c>
      <c r="AK185" s="9">
        <v>0</v>
      </c>
      <c r="AL185" s="9">
        <v>0</v>
      </c>
      <c r="AM185" s="9">
        <v>0</v>
      </c>
      <c r="AN185" s="9">
        <v>0</v>
      </c>
      <c r="AO185" s="8" t="s">
        <v>78</v>
      </c>
      <c r="AP185" s="11">
        <v>0</v>
      </c>
      <c r="AQ185" s="11">
        <v>0</v>
      </c>
      <c r="AR185" s="11">
        <v>0</v>
      </c>
      <c r="AS185" s="8" t="s">
        <v>78</v>
      </c>
      <c r="AT185" s="11">
        <v>0</v>
      </c>
      <c r="AU185" s="11">
        <v>0</v>
      </c>
      <c r="AV185" s="11">
        <v>0</v>
      </c>
      <c r="AW185" s="11">
        <v>1789848.75</v>
      </c>
      <c r="AX185" s="11">
        <v>63449.67</v>
      </c>
      <c r="AY185" s="11">
        <v>70640.05</v>
      </c>
      <c r="AZ185" s="11">
        <v>142004.56</v>
      </c>
      <c r="BA185" s="11">
        <f t="shared" ref="BA185:BA191" si="366">AY185+AZ185</f>
        <v>212644.61</v>
      </c>
      <c r="BB185" s="11">
        <v>140820.16999999998</v>
      </c>
      <c r="BC185" s="11">
        <v>0</v>
      </c>
      <c r="BD185" s="11">
        <f t="shared" ref="BD185:BD191" si="367">BB185+BC185</f>
        <v>140820.16999999998</v>
      </c>
      <c r="BE185" s="12">
        <v>0</v>
      </c>
      <c r="BF185" s="12">
        <v>0</v>
      </c>
      <c r="BG185" s="12">
        <v>0</v>
      </c>
      <c r="BH185" s="12">
        <v>0</v>
      </c>
      <c r="BI185" s="12">
        <v>0</v>
      </c>
      <c r="BJ185" s="12">
        <v>0</v>
      </c>
      <c r="BK185" s="12">
        <v>0</v>
      </c>
      <c r="BL185" s="12">
        <v>0</v>
      </c>
      <c r="BM185" s="12">
        <v>0</v>
      </c>
      <c r="BN185" s="12">
        <v>0</v>
      </c>
      <c r="BO185" s="12">
        <v>0</v>
      </c>
      <c r="BP185" s="12">
        <v>1</v>
      </c>
      <c r="BQ185" s="23">
        <f t="shared" si="334"/>
        <v>1</v>
      </c>
      <c r="BR185" s="23">
        <f t="shared" si="353"/>
        <v>0</v>
      </c>
      <c r="BS185" s="24">
        <f t="shared" si="354"/>
        <v>0</v>
      </c>
      <c r="BT185" s="24">
        <f t="shared" si="337"/>
        <v>0</v>
      </c>
      <c r="BU185" s="24">
        <f t="shared" si="355"/>
        <v>0</v>
      </c>
      <c r="BV185" s="24">
        <v>0</v>
      </c>
      <c r="BW185" s="24">
        <v>0</v>
      </c>
      <c r="BX185" s="24">
        <v>0</v>
      </c>
      <c r="BY185" s="29">
        <v>0</v>
      </c>
      <c r="BZ185" s="29">
        <v>0</v>
      </c>
      <c r="CA185" s="30">
        <f t="shared" si="356"/>
        <v>0</v>
      </c>
      <c r="CB185" s="30">
        <f t="shared" si="352"/>
        <v>0</v>
      </c>
      <c r="CC185" s="30">
        <f t="shared" si="357"/>
        <v>0</v>
      </c>
      <c r="CD185" s="29"/>
      <c r="CE185" s="24"/>
      <c r="CF185" s="24"/>
      <c r="CG185" s="24"/>
      <c r="CH185" s="24"/>
      <c r="CI185" s="24"/>
      <c r="CJ185" s="24"/>
      <c r="CK185" s="24"/>
      <c r="CL185" s="24"/>
      <c r="CM185" s="24"/>
      <c r="CN185" s="24">
        <f t="shared" si="358"/>
        <v>1750848.75</v>
      </c>
      <c r="CO185" s="24">
        <f t="shared" si="359"/>
        <v>63449.67</v>
      </c>
      <c r="CP185" s="24">
        <f t="shared" si="360"/>
        <v>72079.199999999997</v>
      </c>
      <c r="CQ185" s="11">
        <v>-9558521.0099999998</v>
      </c>
      <c r="CR185" s="11">
        <v>-137502.12</v>
      </c>
      <c r="CS185" s="11">
        <v>-167517.71000000002</v>
      </c>
      <c r="CT185" s="11">
        <v>39000</v>
      </c>
      <c r="CU185" s="11">
        <v>0</v>
      </c>
      <c r="CV185" s="11">
        <v>-1439.1499999999999</v>
      </c>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c r="DT185" s="24"/>
      <c r="DU185" s="24"/>
      <c r="DV185" s="24"/>
      <c r="DW185" s="24"/>
      <c r="DX185" s="24"/>
      <c r="DY185" s="24"/>
      <c r="DZ185" s="24"/>
      <c r="EA185" s="24">
        <v>0</v>
      </c>
      <c r="EB185" s="24">
        <v>0</v>
      </c>
      <c r="EC185" s="24"/>
      <c r="ED185" s="24"/>
      <c r="EE185" s="24"/>
      <c r="EF185" s="24">
        <f t="shared" si="361"/>
        <v>0</v>
      </c>
      <c r="EG185" s="24">
        <f t="shared" si="362"/>
        <v>21192.014999999999</v>
      </c>
      <c r="EH185" s="24">
        <f t="shared" si="363"/>
        <v>0</v>
      </c>
      <c r="EI185" s="24">
        <f t="shared" si="347"/>
        <v>21623.759999999998</v>
      </c>
      <c r="EJ185" s="24">
        <f t="shared" si="364"/>
        <v>0</v>
      </c>
      <c r="EK185" s="12">
        <v>0</v>
      </c>
      <c r="EL185" s="12">
        <v>0</v>
      </c>
      <c r="EM185" s="12">
        <v>0</v>
      </c>
      <c r="EN185" s="12">
        <v>0</v>
      </c>
      <c r="EO185" s="12">
        <v>0</v>
      </c>
      <c r="EP185" s="12">
        <v>0</v>
      </c>
      <c r="EQ185" s="12">
        <v>0</v>
      </c>
      <c r="ER185" s="12">
        <v>0</v>
      </c>
      <c r="ES185" s="12">
        <v>0</v>
      </c>
      <c r="ET185" s="12">
        <v>0</v>
      </c>
      <c r="EU185" s="12">
        <v>0</v>
      </c>
      <c r="EV185" s="12">
        <v>1</v>
      </c>
      <c r="EW185" s="12">
        <f t="shared" si="365"/>
        <v>0</v>
      </c>
      <c r="EX185" s="12">
        <f t="shared" si="350"/>
        <v>1</v>
      </c>
      <c r="EY185" s="11">
        <v>0</v>
      </c>
      <c r="EZ185" s="11">
        <v>0</v>
      </c>
      <c r="FA185" s="11">
        <v>0</v>
      </c>
      <c r="FB185" s="11">
        <v>0</v>
      </c>
      <c r="FC185" s="11">
        <v>0</v>
      </c>
      <c r="FD185" s="11">
        <v>0</v>
      </c>
      <c r="FE185" s="11">
        <v>0</v>
      </c>
      <c r="FF185" s="11">
        <v>0</v>
      </c>
      <c r="FG185" s="11">
        <v>0</v>
      </c>
      <c r="FH185" s="11">
        <v>0</v>
      </c>
      <c r="FI185" s="11">
        <v>0</v>
      </c>
      <c r="FJ185" s="11">
        <v>0</v>
      </c>
      <c r="FK185" s="13">
        <v>0</v>
      </c>
      <c r="FL185" s="13">
        <v>0</v>
      </c>
      <c r="FM185" s="13">
        <v>0</v>
      </c>
      <c r="FN185" s="13">
        <v>0</v>
      </c>
      <c r="FO185" s="13">
        <v>0</v>
      </c>
      <c r="FP185" s="13">
        <v>0</v>
      </c>
      <c r="FQ185" s="13">
        <v>0</v>
      </c>
      <c r="FR185" s="13">
        <v>0</v>
      </c>
      <c r="FS185" s="13">
        <v>0</v>
      </c>
      <c r="FT185" s="13">
        <v>0</v>
      </c>
      <c r="FU185" s="13">
        <v>0</v>
      </c>
      <c r="FV185" s="13">
        <v>0</v>
      </c>
    </row>
    <row r="186" spans="1:178" ht="15" customHeight="1" x14ac:dyDescent="0.25">
      <c r="A186" s="8" t="s">
        <v>233</v>
      </c>
      <c r="B186" s="8" t="s">
        <v>415</v>
      </c>
      <c r="C186" s="34" t="s">
        <v>789</v>
      </c>
      <c r="D186" s="34" t="s">
        <v>789</v>
      </c>
      <c r="E186" s="34" t="s">
        <v>797</v>
      </c>
      <c r="F186" s="8" t="s">
        <v>55</v>
      </c>
      <c r="G186" s="8" t="s">
        <v>56</v>
      </c>
      <c r="H186" s="8" t="s">
        <v>47</v>
      </c>
      <c r="I186" s="8" t="s">
        <v>464</v>
      </c>
      <c r="J186" s="8" t="s">
        <v>278</v>
      </c>
      <c r="K186" s="8" t="s">
        <v>415</v>
      </c>
      <c r="L186" s="8">
        <v>13210</v>
      </c>
      <c r="M186" s="8">
        <v>132</v>
      </c>
      <c r="N186" s="1" t="s">
        <v>48</v>
      </c>
      <c r="O186" s="8" t="s">
        <v>40</v>
      </c>
      <c r="P186" s="8" t="s">
        <v>40</v>
      </c>
      <c r="Q186" s="8" t="s">
        <v>40</v>
      </c>
      <c r="R186" s="8" t="s">
        <v>49</v>
      </c>
      <c r="S186" s="8" t="s">
        <v>51</v>
      </c>
      <c r="T186" s="8" t="s">
        <v>52</v>
      </c>
      <c r="U186" s="8" t="s">
        <v>73</v>
      </c>
      <c r="V186" s="8" t="s">
        <v>54</v>
      </c>
      <c r="W186" s="8" t="s">
        <v>111</v>
      </c>
      <c r="X186" s="8" t="s">
        <v>65</v>
      </c>
      <c r="Y186" s="8" t="s">
        <v>65</v>
      </c>
      <c r="Z186" s="8" t="s">
        <v>79</v>
      </c>
      <c r="AA186" s="8" t="s">
        <v>78</v>
      </c>
      <c r="AB186" s="8" t="s">
        <v>78</v>
      </c>
      <c r="AC186" s="8" t="s">
        <v>78</v>
      </c>
      <c r="AD186" s="8"/>
      <c r="AE186" s="8"/>
      <c r="AF186" s="8"/>
      <c r="AG186" s="9">
        <v>2435475.81</v>
      </c>
      <c r="AH186" s="9">
        <v>4.3300000000001457</v>
      </c>
      <c r="AI186" s="10">
        <v>0</v>
      </c>
      <c r="AJ186" s="15">
        <v>0</v>
      </c>
      <c r="AK186" s="9">
        <v>0</v>
      </c>
      <c r="AL186" s="9">
        <v>0</v>
      </c>
      <c r="AM186" s="9">
        <v>0</v>
      </c>
      <c r="AN186" s="9">
        <v>0</v>
      </c>
      <c r="AO186" s="8" t="s">
        <v>78</v>
      </c>
      <c r="AP186" s="11">
        <v>0</v>
      </c>
      <c r="AQ186" s="11">
        <v>0</v>
      </c>
      <c r="AR186" s="11">
        <v>0</v>
      </c>
      <c r="AS186" s="8" t="s">
        <v>78</v>
      </c>
      <c r="AT186" s="11">
        <v>0</v>
      </c>
      <c r="AU186" s="11">
        <v>0</v>
      </c>
      <c r="AV186" s="11">
        <v>0</v>
      </c>
      <c r="AW186" s="11">
        <v>0</v>
      </c>
      <c r="AX186" s="11">
        <v>0</v>
      </c>
      <c r="AY186" s="11">
        <v>0</v>
      </c>
      <c r="AZ186" s="11">
        <v>0</v>
      </c>
      <c r="BA186" s="11">
        <f t="shared" si="366"/>
        <v>0</v>
      </c>
      <c r="BB186" s="11">
        <v>0</v>
      </c>
      <c r="BC186" s="11">
        <v>0</v>
      </c>
      <c r="BD186" s="11">
        <f t="shared" si="367"/>
        <v>0</v>
      </c>
      <c r="BE186" s="12">
        <v>0</v>
      </c>
      <c r="BF186" s="12">
        <v>0</v>
      </c>
      <c r="BG186" s="12">
        <v>0</v>
      </c>
      <c r="BH186" s="12">
        <v>0</v>
      </c>
      <c r="BI186" s="12">
        <v>0</v>
      </c>
      <c r="BJ186" s="12">
        <v>0</v>
      </c>
      <c r="BK186" s="12">
        <v>0</v>
      </c>
      <c r="BL186" s="12">
        <v>0</v>
      </c>
      <c r="BM186" s="12">
        <v>0</v>
      </c>
      <c r="BN186" s="12">
        <v>0</v>
      </c>
      <c r="BO186" s="12">
        <v>0</v>
      </c>
      <c r="BP186" s="12">
        <v>1</v>
      </c>
      <c r="BQ186" s="23">
        <f t="shared" ref="BQ186:BQ191" si="368">SUM(BE186:BP186)</f>
        <v>1</v>
      </c>
      <c r="BR186" s="23">
        <f t="shared" si="353"/>
        <v>0</v>
      </c>
      <c r="BS186" s="24">
        <f t="shared" si="354"/>
        <v>0</v>
      </c>
      <c r="BT186" s="24">
        <f t="shared" ref="BT186:BT191" si="369">BR186*BX186</f>
        <v>0</v>
      </c>
      <c r="BU186" s="24">
        <f t="shared" si="355"/>
        <v>0</v>
      </c>
      <c r="BV186" s="24">
        <v>0</v>
      </c>
      <c r="BW186" s="24">
        <v>0</v>
      </c>
      <c r="BX186" s="24">
        <v>0</v>
      </c>
      <c r="BY186" s="29">
        <v>0</v>
      </c>
      <c r="BZ186" s="29">
        <v>0</v>
      </c>
      <c r="CA186" s="30">
        <f t="shared" si="356"/>
        <v>0</v>
      </c>
      <c r="CB186" s="30">
        <f t="shared" ref="CB186:CB188" si="370">CA186-BX186</f>
        <v>0</v>
      </c>
      <c r="CC186" s="30">
        <f t="shared" si="357"/>
        <v>0</v>
      </c>
      <c r="CD186" s="29"/>
      <c r="CE186" s="24"/>
      <c r="CF186" s="24"/>
      <c r="CG186" s="24"/>
      <c r="CH186" s="24"/>
      <c r="CI186" s="24"/>
      <c r="CJ186" s="24"/>
      <c r="CK186" s="24"/>
      <c r="CL186" s="24"/>
      <c r="CM186" s="24"/>
      <c r="CN186" s="24">
        <f t="shared" si="358"/>
        <v>0</v>
      </c>
      <c r="CO186" s="24">
        <f t="shared" si="359"/>
        <v>0</v>
      </c>
      <c r="CP186" s="24">
        <f t="shared" si="360"/>
        <v>0</v>
      </c>
      <c r="CQ186" s="11">
        <v>0</v>
      </c>
      <c r="CR186" s="11">
        <v>0</v>
      </c>
      <c r="CS186" s="11">
        <v>0</v>
      </c>
      <c r="CT186" s="11">
        <v>0</v>
      </c>
      <c r="CU186" s="11">
        <v>0</v>
      </c>
      <c r="CV186" s="11">
        <v>0</v>
      </c>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c r="DT186" s="24"/>
      <c r="DU186" s="24"/>
      <c r="DV186" s="24"/>
      <c r="DW186" s="24"/>
      <c r="DX186" s="24"/>
      <c r="DY186" s="24"/>
      <c r="DZ186" s="24"/>
      <c r="EA186" s="24">
        <v>0</v>
      </c>
      <c r="EB186" s="24">
        <v>0</v>
      </c>
      <c r="EC186" s="24"/>
      <c r="ED186" s="24"/>
      <c r="EE186" s="24"/>
      <c r="EF186" s="24">
        <f t="shared" si="361"/>
        <v>0</v>
      </c>
      <c r="EG186" s="24">
        <f t="shared" si="362"/>
        <v>0</v>
      </c>
      <c r="EH186" s="24">
        <f t="shared" si="363"/>
        <v>0</v>
      </c>
      <c r="EI186" s="24">
        <f t="shared" ref="EI186:EI191" si="371">IF($Q186="MCA1",CP186*2/3,IF($Q186="MCA2 - GU",CP186*2/3,IF($Q186="MCA2 - TNPL",CP186*2/3,CP186*0.3)))</f>
        <v>0</v>
      </c>
      <c r="EJ186" s="24">
        <f t="shared" si="364"/>
        <v>0</v>
      </c>
      <c r="EK186" s="12">
        <v>0</v>
      </c>
      <c r="EL186" s="12">
        <v>0</v>
      </c>
      <c r="EM186" s="12">
        <v>0</v>
      </c>
      <c r="EN186" s="12">
        <v>0</v>
      </c>
      <c r="EO186" s="12">
        <v>0</v>
      </c>
      <c r="EP186" s="12">
        <v>0</v>
      </c>
      <c r="EQ186" s="12">
        <v>0</v>
      </c>
      <c r="ER186" s="12">
        <v>0</v>
      </c>
      <c r="ES186" s="12">
        <v>0</v>
      </c>
      <c r="ET186" s="12">
        <v>0</v>
      </c>
      <c r="EU186" s="12">
        <v>0</v>
      </c>
      <c r="EV186" s="12">
        <v>1</v>
      </c>
      <c r="EW186" s="12">
        <f t="shared" si="365"/>
        <v>0</v>
      </c>
      <c r="EX186" s="12">
        <f t="shared" ref="EX186:EX191" si="372">SUM(EK186:EV186)</f>
        <v>1</v>
      </c>
      <c r="EY186" s="11">
        <v>0</v>
      </c>
      <c r="EZ186" s="11">
        <v>0</v>
      </c>
      <c r="FA186" s="11">
        <v>0</v>
      </c>
      <c r="FB186" s="11">
        <v>0</v>
      </c>
      <c r="FC186" s="11">
        <v>0</v>
      </c>
      <c r="FD186" s="11">
        <v>0</v>
      </c>
      <c r="FE186" s="11">
        <v>0</v>
      </c>
      <c r="FF186" s="11">
        <v>0</v>
      </c>
      <c r="FG186" s="11">
        <v>0</v>
      </c>
      <c r="FH186" s="11">
        <v>0</v>
      </c>
      <c r="FI186" s="11">
        <v>0</v>
      </c>
      <c r="FJ186" s="11">
        <v>0</v>
      </c>
      <c r="FK186" s="13">
        <v>0</v>
      </c>
      <c r="FL186" s="13">
        <v>0</v>
      </c>
      <c r="FM186" s="13">
        <v>0</v>
      </c>
      <c r="FN186" s="13">
        <v>0</v>
      </c>
      <c r="FO186" s="13">
        <v>0</v>
      </c>
      <c r="FP186" s="13">
        <v>0</v>
      </c>
      <c r="FQ186" s="13">
        <v>0</v>
      </c>
      <c r="FR186" s="13">
        <v>0</v>
      </c>
      <c r="FS186" s="13">
        <v>0</v>
      </c>
      <c r="FT186" s="13">
        <v>0</v>
      </c>
      <c r="FU186" s="13">
        <v>0</v>
      </c>
      <c r="FV186" s="13">
        <v>0</v>
      </c>
    </row>
    <row r="187" spans="1:178" ht="15" customHeight="1" x14ac:dyDescent="0.25">
      <c r="A187" s="8" t="s">
        <v>278</v>
      </c>
      <c r="B187" s="8" t="s">
        <v>722</v>
      </c>
      <c r="C187" s="34" t="s">
        <v>789</v>
      </c>
      <c r="D187" s="34" t="s">
        <v>789</v>
      </c>
      <c r="E187" s="34" t="s">
        <v>797</v>
      </c>
      <c r="F187" s="8" t="s">
        <v>55</v>
      </c>
      <c r="G187" s="8" t="s">
        <v>56</v>
      </c>
      <c r="H187" s="8" t="s">
        <v>47</v>
      </c>
      <c r="I187" s="8" t="s">
        <v>464</v>
      </c>
      <c r="J187" s="8" t="s">
        <v>278</v>
      </c>
      <c r="K187" s="8" t="s">
        <v>415</v>
      </c>
      <c r="L187" s="8">
        <v>13210</v>
      </c>
      <c r="M187" s="8">
        <v>132</v>
      </c>
      <c r="N187" s="1" t="s">
        <v>48</v>
      </c>
      <c r="O187" s="8" t="s">
        <v>40</v>
      </c>
      <c r="P187" s="8" t="s">
        <v>40</v>
      </c>
      <c r="Q187" s="8" t="s">
        <v>40</v>
      </c>
      <c r="R187" s="8" t="s">
        <v>49</v>
      </c>
      <c r="S187" s="8" t="s">
        <v>51</v>
      </c>
      <c r="T187" s="8" t="s">
        <v>52</v>
      </c>
      <c r="U187" s="8" t="s">
        <v>73</v>
      </c>
      <c r="V187" s="8" t="s">
        <v>54</v>
      </c>
      <c r="W187" s="8" t="s">
        <v>111</v>
      </c>
      <c r="X187" s="8" t="s">
        <v>65</v>
      </c>
      <c r="Y187" s="8" t="s">
        <v>65</v>
      </c>
      <c r="Z187" s="8" t="s">
        <v>79</v>
      </c>
      <c r="AA187" s="8" t="s">
        <v>78</v>
      </c>
      <c r="AB187" s="8" t="s">
        <v>78</v>
      </c>
      <c r="AC187" s="8" t="s">
        <v>78</v>
      </c>
      <c r="AD187" s="8"/>
      <c r="AE187" s="8"/>
      <c r="AF187" s="8"/>
      <c r="AG187" s="9">
        <v>0</v>
      </c>
      <c r="AH187" s="9">
        <v>2477012.9300000002</v>
      </c>
      <c r="AI187" s="10">
        <v>0</v>
      </c>
      <c r="AJ187" s="15">
        <v>0</v>
      </c>
      <c r="AK187" s="9">
        <v>0</v>
      </c>
      <c r="AL187" s="9">
        <v>0</v>
      </c>
      <c r="AM187" s="9">
        <v>0</v>
      </c>
      <c r="AN187" s="9">
        <v>0</v>
      </c>
      <c r="AO187" s="8" t="s">
        <v>78</v>
      </c>
      <c r="AP187" s="11">
        <v>0</v>
      </c>
      <c r="AQ187" s="11">
        <v>0</v>
      </c>
      <c r="AR187" s="11">
        <v>0</v>
      </c>
      <c r="AS187" s="8" t="s">
        <v>78</v>
      </c>
      <c r="AT187" s="11">
        <v>0</v>
      </c>
      <c r="AU187" s="11">
        <v>0</v>
      </c>
      <c r="AV187" s="11">
        <v>0</v>
      </c>
      <c r="AW187" s="11">
        <v>51428826.390000001</v>
      </c>
      <c r="AX187" s="11">
        <v>157158.89000000001</v>
      </c>
      <c r="AY187" s="11">
        <v>327927.19</v>
      </c>
      <c r="AZ187" s="11">
        <v>111974.64</v>
      </c>
      <c r="BA187" s="11">
        <f t="shared" si="366"/>
        <v>439901.83</v>
      </c>
      <c r="BB187" s="11">
        <v>40106.22</v>
      </c>
      <c r="BC187" s="11">
        <v>0</v>
      </c>
      <c r="BD187" s="11">
        <f t="shared" si="367"/>
        <v>40106.22</v>
      </c>
      <c r="BE187" s="12">
        <v>0</v>
      </c>
      <c r="BF187" s="12">
        <v>0</v>
      </c>
      <c r="BG187" s="12">
        <v>0</v>
      </c>
      <c r="BH187" s="12">
        <v>0</v>
      </c>
      <c r="BI187" s="12">
        <v>0</v>
      </c>
      <c r="BJ187" s="12">
        <v>0</v>
      </c>
      <c r="BK187" s="12">
        <v>0</v>
      </c>
      <c r="BL187" s="12">
        <v>0</v>
      </c>
      <c r="BM187" s="12">
        <v>0</v>
      </c>
      <c r="BN187" s="12">
        <v>0</v>
      </c>
      <c r="BO187" s="12">
        <v>0</v>
      </c>
      <c r="BP187" s="12">
        <v>1</v>
      </c>
      <c r="BQ187" s="23">
        <f t="shared" si="368"/>
        <v>1</v>
      </c>
      <c r="BR187" s="23">
        <f t="shared" si="353"/>
        <v>0</v>
      </c>
      <c r="BS187" s="24">
        <f t="shared" si="354"/>
        <v>0</v>
      </c>
      <c r="BT187" s="24">
        <f t="shared" si="369"/>
        <v>0</v>
      </c>
      <c r="BU187" s="24">
        <f t="shared" si="355"/>
        <v>0</v>
      </c>
      <c r="BV187" s="24">
        <v>0</v>
      </c>
      <c r="BW187" s="24">
        <v>0</v>
      </c>
      <c r="BX187" s="24">
        <v>0</v>
      </c>
      <c r="BY187" s="29">
        <v>0</v>
      </c>
      <c r="BZ187" s="29">
        <v>0</v>
      </c>
      <c r="CA187" s="30">
        <f t="shared" si="356"/>
        <v>0</v>
      </c>
      <c r="CB187" s="30">
        <f t="shared" si="370"/>
        <v>0</v>
      </c>
      <c r="CC187" s="30">
        <f t="shared" si="357"/>
        <v>0</v>
      </c>
      <c r="CD187" s="29"/>
      <c r="CE187" s="24"/>
      <c r="CF187" s="24"/>
      <c r="CG187" s="24"/>
      <c r="CH187" s="24"/>
      <c r="CI187" s="24"/>
      <c r="CJ187" s="24"/>
      <c r="CK187" s="24"/>
      <c r="CL187" s="24"/>
      <c r="CM187" s="24"/>
      <c r="CN187" s="24">
        <f t="shared" si="358"/>
        <v>4884226.5099999979</v>
      </c>
      <c r="CO187" s="24">
        <f t="shared" si="359"/>
        <v>20390.460000000021</v>
      </c>
      <c r="CP187" s="24">
        <f t="shared" si="360"/>
        <v>36911.950000000012</v>
      </c>
      <c r="CQ187" s="11">
        <v>36408293.340000004</v>
      </c>
      <c r="CR187" s="11">
        <v>59613.66</v>
      </c>
      <c r="CS187" s="11">
        <v>179487.07000000004</v>
      </c>
      <c r="CT187" s="11">
        <v>46544599.880000003</v>
      </c>
      <c r="CU187" s="11">
        <v>136768.43</v>
      </c>
      <c r="CV187" s="11">
        <v>291015.24</v>
      </c>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c r="DT187" s="24"/>
      <c r="DU187" s="24"/>
      <c r="DV187" s="24"/>
      <c r="DW187" s="24"/>
      <c r="DX187" s="24"/>
      <c r="DY187" s="24"/>
      <c r="DZ187" s="24"/>
      <c r="EA187" s="24">
        <v>0</v>
      </c>
      <c r="EB187" s="24">
        <v>0</v>
      </c>
      <c r="EC187" s="24"/>
      <c r="ED187" s="24"/>
      <c r="EE187" s="24"/>
      <c r="EF187" s="24">
        <f t="shared" si="361"/>
        <v>0</v>
      </c>
      <c r="EG187" s="24">
        <f t="shared" si="362"/>
        <v>98378.156999999992</v>
      </c>
      <c r="EH187" s="24">
        <f t="shared" si="363"/>
        <v>0</v>
      </c>
      <c r="EI187" s="24">
        <f t="shared" si="371"/>
        <v>11073.585000000003</v>
      </c>
      <c r="EJ187" s="24">
        <f t="shared" si="364"/>
        <v>0</v>
      </c>
      <c r="EK187" s="12">
        <v>0</v>
      </c>
      <c r="EL187" s="12">
        <v>0</v>
      </c>
      <c r="EM187" s="12">
        <v>0</v>
      </c>
      <c r="EN187" s="12">
        <v>0</v>
      </c>
      <c r="EO187" s="12">
        <v>0</v>
      </c>
      <c r="EP187" s="12">
        <v>0</v>
      </c>
      <c r="EQ187" s="12">
        <v>0</v>
      </c>
      <c r="ER187" s="12">
        <v>0</v>
      </c>
      <c r="ES187" s="12">
        <v>0</v>
      </c>
      <c r="ET187" s="12">
        <v>0</v>
      </c>
      <c r="EU187" s="12">
        <v>0</v>
      </c>
      <c r="EV187" s="12">
        <v>1</v>
      </c>
      <c r="EW187" s="12">
        <f t="shared" si="365"/>
        <v>0</v>
      </c>
      <c r="EX187" s="12">
        <f t="shared" si="372"/>
        <v>1</v>
      </c>
      <c r="EY187" s="11">
        <v>0</v>
      </c>
      <c r="EZ187" s="11">
        <v>0</v>
      </c>
      <c r="FA187" s="11">
        <v>0</v>
      </c>
      <c r="FB187" s="11">
        <v>0</v>
      </c>
      <c r="FC187" s="11">
        <v>0</v>
      </c>
      <c r="FD187" s="11">
        <v>0</v>
      </c>
      <c r="FE187" s="11">
        <v>0</v>
      </c>
      <c r="FF187" s="11">
        <v>0</v>
      </c>
      <c r="FG187" s="11">
        <v>0</v>
      </c>
      <c r="FH187" s="11">
        <v>0</v>
      </c>
      <c r="FI187" s="11">
        <v>0</v>
      </c>
      <c r="FJ187" s="11">
        <v>0</v>
      </c>
      <c r="FK187" s="13">
        <v>0</v>
      </c>
      <c r="FL187" s="13">
        <v>0</v>
      </c>
      <c r="FM187" s="13">
        <v>0</v>
      </c>
      <c r="FN187" s="13">
        <v>0</v>
      </c>
      <c r="FO187" s="13">
        <v>0</v>
      </c>
      <c r="FP187" s="13">
        <v>0</v>
      </c>
      <c r="FQ187" s="13">
        <v>0</v>
      </c>
      <c r="FR187" s="13">
        <v>0</v>
      </c>
      <c r="FS187" s="13">
        <v>0</v>
      </c>
      <c r="FT187" s="13">
        <v>0</v>
      </c>
      <c r="FU187" s="13">
        <v>0</v>
      </c>
      <c r="FV187" s="13">
        <v>0</v>
      </c>
    </row>
    <row r="188" spans="1:178" ht="15" customHeight="1" x14ac:dyDescent="0.25">
      <c r="A188" s="8" t="s">
        <v>198</v>
      </c>
      <c r="B188" s="8" t="s">
        <v>723</v>
      </c>
      <c r="C188" s="34" t="s">
        <v>789</v>
      </c>
      <c r="D188" s="34" t="s">
        <v>789</v>
      </c>
      <c r="E188" s="34" t="s">
        <v>186</v>
      </c>
      <c r="F188" s="8" t="s">
        <v>55</v>
      </c>
      <c r="G188" s="8" t="s">
        <v>56</v>
      </c>
      <c r="H188" s="8" t="s">
        <v>47</v>
      </c>
      <c r="I188" s="8" t="s">
        <v>464</v>
      </c>
      <c r="J188" s="8" t="s">
        <v>278</v>
      </c>
      <c r="K188" s="8" t="s">
        <v>415</v>
      </c>
      <c r="L188" s="8">
        <v>13210</v>
      </c>
      <c r="M188" s="8">
        <v>132</v>
      </c>
      <c r="N188" s="1" t="s">
        <v>48</v>
      </c>
      <c r="O188" s="8" t="s">
        <v>40</v>
      </c>
      <c r="P188" s="8" t="s">
        <v>40</v>
      </c>
      <c r="Q188" s="8" t="s">
        <v>40</v>
      </c>
      <c r="R188" s="8" t="s">
        <v>49</v>
      </c>
      <c r="S188" s="8" t="s">
        <v>51</v>
      </c>
      <c r="T188" s="8" t="s">
        <v>52</v>
      </c>
      <c r="U188" s="8" t="s">
        <v>73</v>
      </c>
      <c r="V188" s="8" t="s">
        <v>54</v>
      </c>
      <c r="W188" s="8" t="s">
        <v>111</v>
      </c>
      <c r="X188" s="8" t="s">
        <v>65</v>
      </c>
      <c r="Y188" s="8" t="s">
        <v>65</v>
      </c>
      <c r="Z188" s="8" t="s">
        <v>79</v>
      </c>
      <c r="AA188" s="8" t="s">
        <v>78</v>
      </c>
      <c r="AB188" s="8" t="s">
        <v>78</v>
      </c>
      <c r="AC188" s="8" t="s">
        <v>78</v>
      </c>
      <c r="AD188" s="8"/>
      <c r="AE188" s="8"/>
      <c r="AF188" s="8"/>
      <c r="AG188" s="9">
        <v>78855.930000000008</v>
      </c>
      <c r="AH188" s="9">
        <v>-208.77999999999997</v>
      </c>
      <c r="AI188" s="10">
        <v>0</v>
      </c>
      <c r="AJ188" s="15">
        <v>0</v>
      </c>
      <c r="AK188" s="9">
        <v>0</v>
      </c>
      <c r="AL188" s="9">
        <v>0</v>
      </c>
      <c r="AM188" s="9">
        <v>0</v>
      </c>
      <c r="AN188" s="9">
        <v>0</v>
      </c>
      <c r="AO188" s="8" t="s">
        <v>78</v>
      </c>
      <c r="AP188" s="11">
        <v>0</v>
      </c>
      <c r="AQ188" s="11">
        <v>0</v>
      </c>
      <c r="AR188" s="11">
        <v>0</v>
      </c>
      <c r="AS188" s="8" t="s">
        <v>78</v>
      </c>
      <c r="AT188" s="11">
        <v>0</v>
      </c>
      <c r="AU188" s="11">
        <v>0</v>
      </c>
      <c r="AV188" s="11">
        <v>0</v>
      </c>
      <c r="AW188" s="11">
        <v>0</v>
      </c>
      <c r="AX188" s="11">
        <v>0</v>
      </c>
      <c r="AY188" s="11">
        <v>0</v>
      </c>
      <c r="AZ188" s="11">
        <v>0</v>
      </c>
      <c r="BA188" s="11">
        <f t="shared" si="366"/>
        <v>0</v>
      </c>
      <c r="BB188" s="11">
        <v>0</v>
      </c>
      <c r="BC188" s="11">
        <v>0</v>
      </c>
      <c r="BD188" s="11">
        <f t="shared" si="367"/>
        <v>0</v>
      </c>
      <c r="BE188" s="12">
        <v>0</v>
      </c>
      <c r="BF188" s="12">
        <v>0</v>
      </c>
      <c r="BG188" s="12">
        <v>0</v>
      </c>
      <c r="BH188" s="12">
        <v>0</v>
      </c>
      <c r="BI188" s="12">
        <v>0</v>
      </c>
      <c r="BJ188" s="12">
        <v>0</v>
      </c>
      <c r="BK188" s="12">
        <v>0</v>
      </c>
      <c r="BL188" s="12">
        <v>0</v>
      </c>
      <c r="BM188" s="12">
        <v>0</v>
      </c>
      <c r="BN188" s="12">
        <v>0</v>
      </c>
      <c r="BO188" s="12">
        <v>0</v>
      </c>
      <c r="BP188" s="12">
        <v>1</v>
      </c>
      <c r="BQ188" s="23">
        <f t="shared" si="368"/>
        <v>1</v>
      </c>
      <c r="BR188" s="23">
        <f t="shared" si="353"/>
        <v>0</v>
      </c>
      <c r="BS188" s="24">
        <f t="shared" si="354"/>
        <v>0</v>
      </c>
      <c r="BT188" s="24">
        <f t="shared" si="369"/>
        <v>0</v>
      </c>
      <c r="BU188" s="24">
        <f t="shared" si="355"/>
        <v>0</v>
      </c>
      <c r="BV188" s="24">
        <v>0</v>
      </c>
      <c r="BW188" s="24">
        <v>0</v>
      </c>
      <c r="BX188" s="24">
        <v>0</v>
      </c>
      <c r="BY188" s="29">
        <v>0</v>
      </c>
      <c r="BZ188" s="29">
        <v>0</v>
      </c>
      <c r="CA188" s="30">
        <f t="shared" si="356"/>
        <v>0</v>
      </c>
      <c r="CB188" s="30">
        <f t="shared" si="370"/>
        <v>0</v>
      </c>
      <c r="CC188" s="30">
        <f t="shared" si="357"/>
        <v>0</v>
      </c>
      <c r="CD188" s="29"/>
      <c r="CE188" s="24"/>
      <c r="CF188" s="24"/>
      <c r="CG188" s="24"/>
      <c r="CH188" s="24"/>
      <c r="CI188" s="24"/>
      <c r="CJ188" s="24"/>
      <c r="CK188" s="24"/>
      <c r="CL188" s="24"/>
      <c r="CM188" s="24"/>
      <c r="CN188" s="24">
        <f t="shared" si="358"/>
        <v>0</v>
      </c>
      <c r="CO188" s="24">
        <f t="shared" si="359"/>
        <v>0</v>
      </c>
      <c r="CP188" s="24">
        <f t="shared" si="360"/>
        <v>0</v>
      </c>
      <c r="CQ188" s="11">
        <v>0</v>
      </c>
      <c r="CR188" s="11">
        <v>0</v>
      </c>
      <c r="CS188" s="11">
        <v>0</v>
      </c>
      <c r="CT188" s="11">
        <v>0</v>
      </c>
      <c r="CU188" s="11">
        <v>0</v>
      </c>
      <c r="CV188" s="11">
        <v>0</v>
      </c>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c r="DT188" s="24"/>
      <c r="DU188" s="24"/>
      <c r="DV188" s="24"/>
      <c r="DW188" s="24"/>
      <c r="DX188" s="24"/>
      <c r="DY188" s="24"/>
      <c r="DZ188" s="24"/>
      <c r="EA188" s="24">
        <v>0</v>
      </c>
      <c r="EB188" s="24">
        <v>0</v>
      </c>
      <c r="EC188" s="24"/>
      <c r="ED188" s="24"/>
      <c r="EE188" s="24"/>
      <c r="EF188" s="24">
        <f t="shared" si="361"/>
        <v>0</v>
      </c>
      <c r="EG188" s="24">
        <f t="shared" si="362"/>
        <v>0</v>
      </c>
      <c r="EH188" s="24">
        <f t="shared" si="363"/>
        <v>0</v>
      </c>
      <c r="EI188" s="24">
        <f t="shared" si="371"/>
        <v>0</v>
      </c>
      <c r="EJ188" s="24">
        <f t="shared" si="364"/>
        <v>0</v>
      </c>
      <c r="EK188" s="12">
        <v>0</v>
      </c>
      <c r="EL188" s="12">
        <v>0</v>
      </c>
      <c r="EM188" s="12">
        <v>0</v>
      </c>
      <c r="EN188" s="12">
        <v>0</v>
      </c>
      <c r="EO188" s="12">
        <v>0</v>
      </c>
      <c r="EP188" s="12">
        <v>0</v>
      </c>
      <c r="EQ188" s="12">
        <v>0</v>
      </c>
      <c r="ER188" s="12">
        <v>0</v>
      </c>
      <c r="ES188" s="12">
        <v>0</v>
      </c>
      <c r="ET188" s="12">
        <v>0</v>
      </c>
      <c r="EU188" s="12">
        <v>0</v>
      </c>
      <c r="EV188" s="12">
        <v>1</v>
      </c>
      <c r="EW188" s="12">
        <f t="shared" si="365"/>
        <v>0</v>
      </c>
      <c r="EX188" s="12">
        <f t="shared" si="372"/>
        <v>1</v>
      </c>
      <c r="EY188" s="11">
        <v>0</v>
      </c>
      <c r="EZ188" s="11">
        <v>0</v>
      </c>
      <c r="FA188" s="11">
        <v>0</v>
      </c>
      <c r="FB188" s="11">
        <v>0</v>
      </c>
      <c r="FC188" s="11">
        <v>0</v>
      </c>
      <c r="FD188" s="11">
        <v>0</v>
      </c>
      <c r="FE188" s="11">
        <v>0</v>
      </c>
      <c r="FF188" s="11">
        <v>0</v>
      </c>
      <c r="FG188" s="11">
        <v>0</v>
      </c>
      <c r="FH188" s="11">
        <v>0</v>
      </c>
      <c r="FI188" s="11">
        <v>0</v>
      </c>
      <c r="FJ188" s="11">
        <v>0</v>
      </c>
      <c r="FK188" s="13">
        <v>0</v>
      </c>
      <c r="FL188" s="13">
        <v>0</v>
      </c>
      <c r="FM188" s="13">
        <v>0</v>
      </c>
      <c r="FN188" s="13">
        <v>0</v>
      </c>
      <c r="FO188" s="13">
        <v>0</v>
      </c>
      <c r="FP188" s="13">
        <v>0</v>
      </c>
      <c r="FQ188" s="13">
        <v>0</v>
      </c>
      <c r="FR188" s="13">
        <v>0</v>
      </c>
      <c r="FS188" s="13">
        <v>0</v>
      </c>
      <c r="FT188" s="13">
        <v>0</v>
      </c>
      <c r="FU188" s="13">
        <v>0</v>
      </c>
      <c r="FV188" s="13">
        <v>0</v>
      </c>
    </row>
    <row r="189" spans="1:178" ht="15" customHeight="1" x14ac:dyDescent="0.25">
      <c r="A189" s="8" t="s">
        <v>196</v>
      </c>
      <c r="B189" s="8" t="s">
        <v>197</v>
      </c>
      <c r="C189" s="34" t="s">
        <v>789</v>
      </c>
      <c r="D189" s="34" t="s">
        <v>789</v>
      </c>
      <c r="E189" s="34" t="s">
        <v>798</v>
      </c>
      <c r="F189" s="8" t="s">
        <v>55</v>
      </c>
      <c r="G189" s="8" t="s">
        <v>56</v>
      </c>
      <c r="H189" s="8" t="s">
        <v>47</v>
      </c>
      <c r="I189" s="8" t="s">
        <v>464</v>
      </c>
      <c r="J189" s="8" t="s">
        <v>278</v>
      </c>
      <c r="K189" s="8" t="s">
        <v>415</v>
      </c>
      <c r="L189" s="8">
        <v>13210</v>
      </c>
      <c r="M189" s="8">
        <v>132</v>
      </c>
      <c r="N189" s="1" t="s">
        <v>48</v>
      </c>
      <c r="O189" s="8" t="s">
        <v>40</v>
      </c>
      <c r="P189" s="8" t="s">
        <v>40</v>
      </c>
      <c r="Q189" s="8" t="s">
        <v>40</v>
      </c>
      <c r="R189" s="8" t="s">
        <v>49</v>
      </c>
      <c r="S189" s="8" t="s">
        <v>51</v>
      </c>
      <c r="T189" s="8" t="s">
        <v>52</v>
      </c>
      <c r="U189" s="8" t="s">
        <v>73</v>
      </c>
      <c r="V189" s="8" t="s">
        <v>54</v>
      </c>
      <c r="W189" s="8" t="s">
        <v>111</v>
      </c>
      <c r="X189" s="8" t="s">
        <v>65</v>
      </c>
      <c r="Y189" s="8" t="s">
        <v>65</v>
      </c>
      <c r="Z189" s="8" t="s">
        <v>79</v>
      </c>
      <c r="AA189" s="8" t="s">
        <v>78</v>
      </c>
      <c r="AB189" s="8" t="s">
        <v>78</v>
      </c>
      <c r="AC189" s="8" t="s">
        <v>78</v>
      </c>
      <c r="AD189" s="8"/>
      <c r="AE189" s="8"/>
      <c r="AF189" s="8"/>
      <c r="AG189" s="9">
        <v>15809.970000000001</v>
      </c>
      <c r="AH189" s="9">
        <v>0.01</v>
      </c>
      <c r="AI189" s="10">
        <v>0</v>
      </c>
      <c r="AJ189" s="15">
        <v>0</v>
      </c>
      <c r="AK189" s="9">
        <v>0</v>
      </c>
      <c r="AL189" s="9">
        <v>0</v>
      </c>
      <c r="AM189" s="9">
        <v>0</v>
      </c>
      <c r="AN189" s="9">
        <v>0</v>
      </c>
      <c r="AO189" s="8" t="s">
        <v>78</v>
      </c>
      <c r="AP189" s="11">
        <v>0</v>
      </c>
      <c r="AQ189" s="11">
        <v>0</v>
      </c>
      <c r="AR189" s="11">
        <v>0</v>
      </c>
      <c r="AS189" s="8" t="s">
        <v>78</v>
      </c>
      <c r="AT189" s="11">
        <v>0</v>
      </c>
      <c r="AU189" s="11">
        <v>0</v>
      </c>
      <c r="AV189" s="11">
        <v>0</v>
      </c>
      <c r="AW189" s="11">
        <v>0</v>
      </c>
      <c r="AX189" s="11">
        <v>0</v>
      </c>
      <c r="AY189" s="11">
        <v>0</v>
      </c>
      <c r="AZ189" s="11">
        <v>42.42</v>
      </c>
      <c r="BA189" s="11">
        <f t="shared" si="366"/>
        <v>42.42</v>
      </c>
      <c r="BB189" s="11">
        <v>0</v>
      </c>
      <c r="BC189" s="11">
        <v>0</v>
      </c>
      <c r="BD189" s="11">
        <f t="shared" si="367"/>
        <v>0</v>
      </c>
      <c r="BE189" s="12">
        <v>0</v>
      </c>
      <c r="BF189" s="12">
        <v>0</v>
      </c>
      <c r="BG189" s="12">
        <v>0</v>
      </c>
      <c r="BH189" s="12">
        <v>0</v>
      </c>
      <c r="BI189" s="12">
        <v>0</v>
      </c>
      <c r="BJ189" s="12">
        <v>0</v>
      </c>
      <c r="BK189" s="12">
        <v>0</v>
      </c>
      <c r="BL189" s="12">
        <v>0</v>
      </c>
      <c r="BM189" s="12">
        <v>0</v>
      </c>
      <c r="BN189" s="12">
        <v>0</v>
      </c>
      <c r="BO189" s="12">
        <v>0</v>
      </c>
      <c r="BP189" s="12">
        <v>1</v>
      </c>
      <c r="BQ189" s="23">
        <f t="shared" si="368"/>
        <v>1</v>
      </c>
      <c r="BR189" s="23">
        <f t="shared" si="353"/>
        <v>0</v>
      </c>
      <c r="BS189" s="24">
        <f t="shared" si="354"/>
        <v>0</v>
      </c>
      <c r="BT189" s="24">
        <f t="shared" si="369"/>
        <v>0</v>
      </c>
      <c r="BU189" s="24">
        <f t="shared" si="355"/>
        <v>0</v>
      </c>
      <c r="BV189" s="24">
        <v>0</v>
      </c>
      <c r="BW189" s="24">
        <v>0</v>
      </c>
      <c r="BX189" s="24">
        <v>0</v>
      </c>
      <c r="BY189" s="29">
        <v>0</v>
      </c>
      <c r="BZ189" s="29">
        <v>0</v>
      </c>
      <c r="CA189" s="30">
        <f t="shared" si="356"/>
        <v>0</v>
      </c>
      <c r="CB189" s="30">
        <f>CA189-BX189</f>
        <v>0</v>
      </c>
      <c r="CC189" s="30">
        <f t="shared" si="357"/>
        <v>0</v>
      </c>
      <c r="CD189" s="29"/>
      <c r="CE189" s="24"/>
      <c r="CF189" s="24"/>
      <c r="CG189" s="24"/>
      <c r="CH189" s="24"/>
      <c r="CI189" s="24"/>
      <c r="CJ189" s="24"/>
      <c r="CK189" s="24"/>
      <c r="CL189" s="24"/>
      <c r="CM189" s="24"/>
      <c r="CN189" s="24">
        <f t="shared" si="358"/>
        <v>0</v>
      </c>
      <c r="CO189" s="24">
        <f t="shared" si="359"/>
        <v>0</v>
      </c>
      <c r="CP189" s="24">
        <f t="shared" si="360"/>
        <v>0</v>
      </c>
      <c r="CQ189" s="11">
        <v>0</v>
      </c>
      <c r="CR189" s="11">
        <v>0</v>
      </c>
      <c r="CS189" s="11">
        <v>0</v>
      </c>
      <c r="CT189" s="11">
        <v>0</v>
      </c>
      <c r="CU189" s="11">
        <v>0</v>
      </c>
      <c r="CV189" s="11">
        <v>0</v>
      </c>
      <c r="CW189" s="24"/>
      <c r="CX189" s="24"/>
      <c r="CY189" s="24"/>
      <c r="CZ189" s="24"/>
      <c r="DA189" s="24"/>
      <c r="DB189" s="24"/>
      <c r="DC189" s="24"/>
      <c r="DD189" s="24"/>
      <c r="DE189" s="24"/>
      <c r="DF189" s="24"/>
      <c r="DG189" s="24"/>
      <c r="DH189" s="24"/>
      <c r="DI189" s="24"/>
      <c r="DJ189" s="24"/>
      <c r="DK189" s="24"/>
      <c r="DL189" s="24"/>
      <c r="DM189" s="24"/>
      <c r="DN189" s="24"/>
      <c r="DO189" s="24"/>
      <c r="DP189" s="24"/>
      <c r="DQ189" s="24"/>
      <c r="DR189" s="24"/>
      <c r="DS189" s="24"/>
      <c r="DT189" s="24"/>
      <c r="DU189" s="24"/>
      <c r="DV189" s="24"/>
      <c r="DW189" s="24"/>
      <c r="DX189" s="24"/>
      <c r="DY189" s="24"/>
      <c r="DZ189" s="24"/>
      <c r="EA189" s="24">
        <v>0</v>
      </c>
      <c r="EB189" s="24">
        <v>0</v>
      </c>
      <c r="EC189" s="24"/>
      <c r="ED189" s="24"/>
      <c r="EE189" s="24"/>
      <c r="EF189" s="24">
        <f t="shared" si="361"/>
        <v>0</v>
      </c>
      <c r="EG189" s="24">
        <f t="shared" si="362"/>
        <v>0</v>
      </c>
      <c r="EH189" s="24">
        <f t="shared" si="363"/>
        <v>0</v>
      </c>
      <c r="EI189" s="24">
        <f t="shared" si="371"/>
        <v>0</v>
      </c>
      <c r="EJ189" s="24">
        <f t="shared" si="364"/>
        <v>0</v>
      </c>
      <c r="EK189" s="12">
        <v>0</v>
      </c>
      <c r="EL189" s="12">
        <v>0</v>
      </c>
      <c r="EM189" s="12">
        <v>0</v>
      </c>
      <c r="EN189" s="12">
        <v>0</v>
      </c>
      <c r="EO189" s="12">
        <v>0</v>
      </c>
      <c r="EP189" s="12">
        <v>0</v>
      </c>
      <c r="EQ189" s="12">
        <v>0</v>
      </c>
      <c r="ER189" s="12">
        <v>0</v>
      </c>
      <c r="ES189" s="12">
        <v>0</v>
      </c>
      <c r="ET189" s="12">
        <v>0</v>
      </c>
      <c r="EU189" s="12">
        <v>0</v>
      </c>
      <c r="EV189" s="12">
        <v>1</v>
      </c>
      <c r="EW189" s="12">
        <f t="shared" si="365"/>
        <v>0</v>
      </c>
      <c r="EX189" s="12">
        <f t="shared" si="372"/>
        <v>1</v>
      </c>
      <c r="EY189" s="11">
        <v>0</v>
      </c>
      <c r="EZ189" s="11">
        <v>0</v>
      </c>
      <c r="FA189" s="11">
        <v>0</v>
      </c>
      <c r="FB189" s="11">
        <v>0</v>
      </c>
      <c r="FC189" s="11">
        <v>0</v>
      </c>
      <c r="FD189" s="11">
        <v>0</v>
      </c>
      <c r="FE189" s="11">
        <v>0</v>
      </c>
      <c r="FF189" s="11">
        <v>0</v>
      </c>
      <c r="FG189" s="11">
        <v>0</v>
      </c>
      <c r="FH189" s="11">
        <v>0</v>
      </c>
      <c r="FI189" s="11">
        <v>0</v>
      </c>
      <c r="FJ189" s="11">
        <v>0</v>
      </c>
      <c r="FK189" s="13">
        <v>0</v>
      </c>
      <c r="FL189" s="13">
        <v>0</v>
      </c>
      <c r="FM189" s="13">
        <v>0</v>
      </c>
      <c r="FN189" s="13">
        <v>0</v>
      </c>
      <c r="FO189" s="13">
        <v>0</v>
      </c>
      <c r="FP189" s="13">
        <v>0</v>
      </c>
      <c r="FQ189" s="13">
        <v>0</v>
      </c>
      <c r="FR189" s="13">
        <v>0</v>
      </c>
      <c r="FS189" s="13">
        <v>0</v>
      </c>
      <c r="FT189" s="13">
        <v>0</v>
      </c>
      <c r="FU189" s="13">
        <v>0</v>
      </c>
      <c r="FV189" s="13">
        <v>0</v>
      </c>
    </row>
    <row r="190" spans="1:178" ht="15" customHeight="1" x14ac:dyDescent="0.25">
      <c r="A190" s="8" t="s">
        <v>201</v>
      </c>
      <c r="B190" s="8" t="s">
        <v>200</v>
      </c>
      <c r="C190" s="34" t="s">
        <v>789</v>
      </c>
      <c r="D190" s="34" t="s">
        <v>789</v>
      </c>
      <c r="E190" s="34" t="s">
        <v>798</v>
      </c>
      <c r="F190" s="8" t="s">
        <v>55</v>
      </c>
      <c r="G190" s="8" t="s">
        <v>56</v>
      </c>
      <c r="H190" s="8" t="s">
        <v>47</v>
      </c>
      <c r="I190" s="8" t="s">
        <v>464</v>
      </c>
      <c r="J190" s="8" t="s">
        <v>278</v>
      </c>
      <c r="K190" s="8" t="s">
        <v>415</v>
      </c>
      <c r="L190" s="8">
        <v>13210</v>
      </c>
      <c r="M190" s="8">
        <v>132</v>
      </c>
      <c r="N190" s="1" t="s">
        <v>48</v>
      </c>
      <c r="O190" s="8" t="s">
        <v>40</v>
      </c>
      <c r="P190" s="8" t="s">
        <v>40</v>
      </c>
      <c r="Q190" s="8" t="s">
        <v>40</v>
      </c>
      <c r="R190" s="8" t="s">
        <v>49</v>
      </c>
      <c r="S190" s="8" t="s">
        <v>51</v>
      </c>
      <c r="T190" s="8" t="s">
        <v>52</v>
      </c>
      <c r="U190" s="8" t="s">
        <v>73</v>
      </c>
      <c r="V190" s="8" t="s">
        <v>54</v>
      </c>
      <c r="W190" s="8" t="s">
        <v>111</v>
      </c>
      <c r="X190" s="8" t="s">
        <v>65</v>
      </c>
      <c r="Y190" s="8" t="s">
        <v>65</v>
      </c>
      <c r="Z190" s="8" t="s">
        <v>79</v>
      </c>
      <c r="AA190" s="8" t="s">
        <v>78</v>
      </c>
      <c r="AB190" s="8" t="s">
        <v>78</v>
      </c>
      <c r="AC190" s="8" t="s">
        <v>78</v>
      </c>
      <c r="AD190" s="8"/>
      <c r="AE190" s="8"/>
      <c r="AF190" s="8"/>
      <c r="AG190" s="9">
        <v>-737.66999999999962</v>
      </c>
      <c r="AH190" s="9">
        <v>50.430000000000028</v>
      </c>
      <c r="AI190" s="10">
        <v>0</v>
      </c>
      <c r="AJ190" s="15">
        <v>0</v>
      </c>
      <c r="AK190" s="9">
        <v>0</v>
      </c>
      <c r="AL190" s="9">
        <v>0</v>
      </c>
      <c r="AM190" s="9">
        <v>0</v>
      </c>
      <c r="AN190" s="9">
        <v>0</v>
      </c>
      <c r="AO190" s="8" t="s">
        <v>78</v>
      </c>
      <c r="AP190" s="11">
        <v>0</v>
      </c>
      <c r="AQ190" s="11">
        <v>0</v>
      </c>
      <c r="AR190" s="11">
        <v>0</v>
      </c>
      <c r="AS190" s="8" t="s">
        <v>78</v>
      </c>
      <c r="AT190" s="11">
        <v>0</v>
      </c>
      <c r="AU190" s="11">
        <v>0</v>
      </c>
      <c r="AV190" s="11">
        <v>0</v>
      </c>
      <c r="AW190" s="11">
        <v>0</v>
      </c>
      <c r="AX190" s="11">
        <v>0</v>
      </c>
      <c r="AY190" s="11">
        <v>0</v>
      </c>
      <c r="AZ190" s="11">
        <v>0</v>
      </c>
      <c r="BA190" s="11">
        <f t="shared" si="366"/>
        <v>0</v>
      </c>
      <c r="BB190" s="11">
        <v>0</v>
      </c>
      <c r="BC190" s="11">
        <v>0</v>
      </c>
      <c r="BD190" s="11">
        <f t="shared" si="367"/>
        <v>0</v>
      </c>
      <c r="BE190" s="12">
        <v>0</v>
      </c>
      <c r="BF190" s="12">
        <v>0</v>
      </c>
      <c r="BG190" s="12">
        <v>0</v>
      </c>
      <c r="BH190" s="12">
        <v>0</v>
      </c>
      <c r="BI190" s="12">
        <v>0</v>
      </c>
      <c r="BJ190" s="12">
        <v>0</v>
      </c>
      <c r="BK190" s="12">
        <v>0</v>
      </c>
      <c r="BL190" s="12">
        <v>0</v>
      </c>
      <c r="BM190" s="12">
        <v>0</v>
      </c>
      <c r="BN190" s="12">
        <v>0</v>
      </c>
      <c r="BO190" s="12">
        <v>0</v>
      </c>
      <c r="BP190" s="12">
        <v>1</v>
      </c>
      <c r="BQ190" s="23">
        <f t="shared" si="368"/>
        <v>1</v>
      </c>
      <c r="BR190" s="23">
        <f t="shared" si="353"/>
        <v>0</v>
      </c>
      <c r="BS190" s="24">
        <f t="shared" si="354"/>
        <v>0</v>
      </c>
      <c r="BT190" s="24">
        <f t="shared" si="369"/>
        <v>0</v>
      </c>
      <c r="BU190" s="24">
        <f t="shared" si="355"/>
        <v>0</v>
      </c>
      <c r="BV190" s="24">
        <v>0</v>
      </c>
      <c r="BW190" s="24">
        <v>0</v>
      </c>
      <c r="BX190" s="24">
        <v>0</v>
      </c>
      <c r="BY190" s="29">
        <v>0</v>
      </c>
      <c r="BZ190" s="29">
        <v>0</v>
      </c>
      <c r="CA190" s="30">
        <f t="shared" si="356"/>
        <v>0</v>
      </c>
      <c r="CB190" s="30">
        <f t="shared" ref="CB190:CB191" si="373">CA190-BX190</f>
        <v>0</v>
      </c>
      <c r="CC190" s="30">
        <f t="shared" si="357"/>
        <v>0</v>
      </c>
      <c r="CD190" s="29"/>
      <c r="CE190" s="24"/>
      <c r="CF190" s="24"/>
      <c r="CG190" s="24"/>
      <c r="CH190" s="24"/>
      <c r="CI190" s="24"/>
      <c r="CJ190" s="24"/>
      <c r="CK190" s="24"/>
      <c r="CL190" s="24"/>
      <c r="CM190" s="24"/>
      <c r="CN190" s="24">
        <f t="shared" si="358"/>
        <v>0</v>
      </c>
      <c r="CO190" s="24">
        <f t="shared" si="359"/>
        <v>0</v>
      </c>
      <c r="CP190" s="24">
        <f t="shared" si="360"/>
        <v>0</v>
      </c>
      <c r="CQ190" s="11">
        <v>0</v>
      </c>
      <c r="CR190" s="11">
        <v>0</v>
      </c>
      <c r="CS190" s="11">
        <v>0</v>
      </c>
      <c r="CT190" s="11">
        <v>0</v>
      </c>
      <c r="CU190" s="11">
        <v>0</v>
      </c>
      <c r="CV190" s="11">
        <v>0</v>
      </c>
      <c r="CW190" s="24"/>
      <c r="CX190" s="24"/>
      <c r="CY190" s="24"/>
      <c r="CZ190" s="24"/>
      <c r="DA190" s="24"/>
      <c r="DB190" s="24"/>
      <c r="DC190" s="24"/>
      <c r="DD190" s="24"/>
      <c r="DE190" s="24"/>
      <c r="DF190" s="24"/>
      <c r="DG190" s="24"/>
      <c r="DH190" s="24"/>
      <c r="DI190" s="24"/>
      <c r="DJ190" s="24"/>
      <c r="DK190" s="24"/>
      <c r="DL190" s="24"/>
      <c r="DM190" s="24"/>
      <c r="DN190" s="24"/>
      <c r="DO190" s="24"/>
      <c r="DP190" s="24"/>
      <c r="DQ190" s="24"/>
      <c r="DR190" s="24"/>
      <c r="DS190" s="24"/>
      <c r="DT190" s="24"/>
      <c r="DU190" s="24"/>
      <c r="DV190" s="24"/>
      <c r="DW190" s="24"/>
      <c r="DX190" s="24"/>
      <c r="DY190" s="24"/>
      <c r="DZ190" s="24"/>
      <c r="EA190" s="24">
        <v>0</v>
      </c>
      <c r="EB190" s="24">
        <v>0</v>
      </c>
      <c r="EC190" s="24"/>
      <c r="ED190" s="24"/>
      <c r="EE190" s="24"/>
      <c r="EF190" s="24">
        <f t="shared" si="361"/>
        <v>0</v>
      </c>
      <c r="EG190" s="24">
        <f t="shared" si="362"/>
        <v>0</v>
      </c>
      <c r="EH190" s="24">
        <f t="shared" si="363"/>
        <v>0</v>
      </c>
      <c r="EI190" s="24">
        <f t="shared" si="371"/>
        <v>0</v>
      </c>
      <c r="EJ190" s="24">
        <f t="shared" si="364"/>
        <v>0</v>
      </c>
      <c r="EK190" s="12">
        <v>0</v>
      </c>
      <c r="EL190" s="12">
        <v>0</v>
      </c>
      <c r="EM190" s="12">
        <v>0</v>
      </c>
      <c r="EN190" s="12">
        <v>0</v>
      </c>
      <c r="EO190" s="12">
        <v>0</v>
      </c>
      <c r="EP190" s="12">
        <v>0</v>
      </c>
      <c r="EQ190" s="12">
        <v>0</v>
      </c>
      <c r="ER190" s="12">
        <v>0</v>
      </c>
      <c r="ES190" s="12">
        <v>0</v>
      </c>
      <c r="ET190" s="12">
        <v>0</v>
      </c>
      <c r="EU190" s="12">
        <v>0</v>
      </c>
      <c r="EV190" s="12">
        <v>1</v>
      </c>
      <c r="EW190" s="12">
        <f t="shared" si="365"/>
        <v>0</v>
      </c>
      <c r="EX190" s="12">
        <f t="shared" si="372"/>
        <v>1</v>
      </c>
      <c r="EY190" s="11">
        <v>0</v>
      </c>
      <c r="EZ190" s="11">
        <v>0</v>
      </c>
      <c r="FA190" s="11">
        <v>0</v>
      </c>
      <c r="FB190" s="11">
        <v>0</v>
      </c>
      <c r="FC190" s="11">
        <v>0</v>
      </c>
      <c r="FD190" s="11">
        <v>0</v>
      </c>
      <c r="FE190" s="11">
        <v>0</v>
      </c>
      <c r="FF190" s="11">
        <v>0</v>
      </c>
      <c r="FG190" s="11">
        <v>0</v>
      </c>
      <c r="FH190" s="11">
        <v>0</v>
      </c>
      <c r="FI190" s="11">
        <v>0</v>
      </c>
      <c r="FJ190" s="11">
        <v>0</v>
      </c>
      <c r="FK190" s="13">
        <v>0</v>
      </c>
      <c r="FL190" s="13">
        <v>0</v>
      </c>
      <c r="FM190" s="13">
        <v>0</v>
      </c>
      <c r="FN190" s="13">
        <v>0</v>
      </c>
      <c r="FO190" s="13">
        <v>0</v>
      </c>
      <c r="FP190" s="13">
        <v>0</v>
      </c>
      <c r="FQ190" s="13">
        <v>0</v>
      </c>
      <c r="FR190" s="13">
        <v>0</v>
      </c>
      <c r="FS190" s="13">
        <v>0</v>
      </c>
      <c r="FT190" s="13">
        <v>0</v>
      </c>
      <c r="FU190" s="13">
        <v>0</v>
      </c>
      <c r="FV190" s="13">
        <v>0</v>
      </c>
    </row>
    <row r="191" spans="1:178" ht="15" customHeight="1" x14ac:dyDescent="0.25">
      <c r="A191" s="8" t="s">
        <v>202</v>
      </c>
      <c r="B191" s="8" t="s">
        <v>199</v>
      </c>
      <c r="C191" s="34" t="s">
        <v>789</v>
      </c>
      <c r="D191" s="34" t="s">
        <v>789</v>
      </c>
      <c r="E191" s="34" t="s">
        <v>186</v>
      </c>
      <c r="F191" s="8" t="s">
        <v>55</v>
      </c>
      <c r="G191" s="8" t="s">
        <v>56</v>
      </c>
      <c r="H191" s="8" t="s">
        <v>47</v>
      </c>
      <c r="I191" s="8" t="s">
        <v>464</v>
      </c>
      <c r="J191" s="8" t="s">
        <v>278</v>
      </c>
      <c r="K191" s="8" t="s">
        <v>415</v>
      </c>
      <c r="L191" s="8">
        <v>13210</v>
      </c>
      <c r="M191" s="8">
        <v>132</v>
      </c>
      <c r="N191" s="1" t="s">
        <v>48</v>
      </c>
      <c r="O191" s="8" t="s">
        <v>40</v>
      </c>
      <c r="P191" s="8" t="s">
        <v>40</v>
      </c>
      <c r="Q191" s="8" t="s">
        <v>40</v>
      </c>
      <c r="R191" s="8" t="s">
        <v>49</v>
      </c>
      <c r="S191" s="8" t="s">
        <v>51</v>
      </c>
      <c r="T191" s="8" t="s">
        <v>52</v>
      </c>
      <c r="U191" s="8" t="s">
        <v>73</v>
      </c>
      <c r="V191" s="8" t="s">
        <v>54</v>
      </c>
      <c r="W191" s="8" t="s">
        <v>111</v>
      </c>
      <c r="X191" s="8" t="s">
        <v>65</v>
      </c>
      <c r="Y191" s="8" t="s">
        <v>65</v>
      </c>
      <c r="Z191" s="8" t="s">
        <v>79</v>
      </c>
      <c r="AA191" s="8" t="s">
        <v>78</v>
      </c>
      <c r="AB191" s="8" t="s">
        <v>78</v>
      </c>
      <c r="AC191" s="8" t="s">
        <v>78</v>
      </c>
      <c r="AD191" s="8"/>
      <c r="AE191" s="8"/>
      <c r="AF191" s="8"/>
      <c r="AG191" s="9">
        <v>-95.529999999999745</v>
      </c>
      <c r="AH191" s="9">
        <v>337.34</v>
      </c>
      <c r="AI191" s="10">
        <v>0</v>
      </c>
      <c r="AJ191" s="15">
        <v>0</v>
      </c>
      <c r="AK191" s="9">
        <v>0</v>
      </c>
      <c r="AL191" s="9">
        <v>0</v>
      </c>
      <c r="AM191" s="9">
        <v>0</v>
      </c>
      <c r="AN191" s="9">
        <v>0</v>
      </c>
      <c r="AO191" s="8" t="s">
        <v>78</v>
      </c>
      <c r="AP191" s="11">
        <v>0</v>
      </c>
      <c r="AQ191" s="11">
        <v>0</v>
      </c>
      <c r="AR191" s="11">
        <v>0</v>
      </c>
      <c r="AS191" s="8" t="s">
        <v>78</v>
      </c>
      <c r="AT191" s="11">
        <v>0</v>
      </c>
      <c r="AU191" s="11">
        <v>0</v>
      </c>
      <c r="AV191" s="11">
        <v>0</v>
      </c>
      <c r="AW191" s="11">
        <v>0</v>
      </c>
      <c r="AX191" s="11">
        <v>0</v>
      </c>
      <c r="AY191" s="11">
        <v>0</v>
      </c>
      <c r="AZ191" s="11">
        <v>1049.21</v>
      </c>
      <c r="BA191" s="11">
        <f t="shared" si="366"/>
        <v>1049.21</v>
      </c>
      <c r="BB191" s="11">
        <v>0</v>
      </c>
      <c r="BC191" s="11">
        <v>0</v>
      </c>
      <c r="BD191" s="11">
        <f t="shared" si="367"/>
        <v>0</v>
      </c>
      <c r="BE191" s="12">
        <v>0</v>
      </c>
      <c r="BF191" s="12">
        <v>0</v>
      </c>
      <c r="BG191" s="12">
        <v>0</v>
      </c>
      <c r="BH191" s="12">
        <v>0</v>
      </c>
      <c r="BI191" s="12">
        <v>0</v>
      </c>
      <c r="BJ191" s="12">
        <v>0</v>
      </c>
      <c r="BK191" s="12">
        <v>0</v>
      </c>
      <c r="BL191" s="12">
        <v>0</v>
      </c>
      <c r="BM191" s="12">
        <v>0</v>
      </c>
      <c r="BN191" s="12">
        <v>0</v>
      </c>
      <c r="BO191" s="12">
        <v>0</v>
      </c>
      <c r="BP191" s="12">
        <v>1</v>
      </c>
      <c r="BQ191" s="23">
        <f t="shared" si="368"/>
        <v>1</v>
      </c>
      <c r="BR191" s="23">
        <f t="shared" si="353"/>
        <v>0</v>
      </c>
      <c r="BS191" s="24">
        <f t="shared" si="354"/>
        <v>0</v>
      </c>
      <c r="BT191" s="24">
        <f t="shared" si="369"/>
        <v>0</v>
      </c>
      <c r="BU191" s="24">
        <f t="shared" si="355"/>
        <v>0</v>
      </c>
      <c r="BV191" s="24">
        <v>0</v>
      </c>
      <c r="BW191" s="24">
        <v>0</v>
      </c>
      <c r="BX191" s="24">
        <v>0</v>
      </c>
      <c r="BY191" s="29">
        <v>0</v>
      </c>
      <c r="BZ191" s="29">
        <v>0</v>
      </c>
      <c r="CA191" s="30">
        <f t="shared" si="356"/>
        <v>0</v>
      </c>
      <c r="CB191" s="30">
        <f t="shared" si="373"/>
        <v>0</v>
      </c>
      <c r="CC191" s="30">
        <f t="shared" si="357"/>
        <v>0</v>
      </c>
      <c r="CD191" s="29"/>
      <c r="CE191" s="24"/>
      <c r="CF191" s="24"/>
      <c r="CG191" s="24"/>
      <c r="CH191" s="24"/>
      <c r="CI191" s="24"/>
      <c r="CJ191" s="24"/>
      <c r="CK191" s="24"/>
      <c r="CL191" s="24"/>
      <c r="CM191" s="24"/>
      <c r="CN191" s="24">
        <f t="shared" si="358"/>
        <v>0</v>
      </c>
      <c r="CO191" s="24">
        <f t="shared" si="359"/>
        <v>0</v>
      </c>
      <c r="CP191" s="24">
        <f t="shared" si="360"/>
        <v>0</v>
      </c>
      <c r="CQ191" s="11">
        <v>0</v>
      </c>
      <c r="CR191" s="11">
        <v>0</v>
      </c>
      <c r="CS191" s="11">
        <v>0</v>
      </c>
      <c r="CT191" s="11">
        <v>0</v>
      </c>
      <c r="CU191" s="11">
        <v>0</v>
      </c>
      <c r="CV191" s="11">
        <v>0</v>
      </c>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c r="DT191" s="24"/>
      <c r="DU191" s="24"/>
      <c r="DV191" s="24"/>
      <c r="DW191" s="24"/>
      <c r="DX191" s="24"/>
      <c r="DY191" s="24"/>
      <c r="DZ191" s="24"/>
      <c r="EA191" s="24">
        <v>0</v>
      </c>
      <c r="EB191" s="24">
        <v>0</v>
      </c>
      <c r="EC191" s="24"/>
      <c r="ED191" s="24"/>
      <c r="EE191" s="24"/>
      <c r="EF191" s="24">
        <f t="shared" si="361"/>
        <v>0</v>
      </c>
      <c r="EG191" s="24">
        <f t="shared" si="362"/>
        <v>0</v>
      </c>
      <c r="EH191" s="24">
        <f t="shared" si="363"/>
        <v>0</v>
      </c>
      <c r="EI191" s="24">
        <f t="shared" si="371"/>
        <v>0</v>
      </c>
      <c r="EJ191" s="24">
        <f t="shared" si="364"/>
        <v>0</v>
      </c>
      <c r="EK191" s="12">
        <v>0</v>
      </c>
      <c r="EL191" s="12">
        <v>0</v>
      </c>
      <c r="EM191" s="12">
        <v>0</v>
      </c>
      <c r="EN191" s="12">
        <v>0</v>
      </c>
      <c r="EO191" s="12">
        <v>0</v>
      </c>
      <c r="EP191" s="12">
        <v>0</v>
      </c>
      <c r="EQ191" s="12">
        <v>0</v>
      </c>
      <c r="ER191" s="12">
        <v>0</v>
      </c>
      <c r="ES191" s="12">
        <v>0</v>
      </c>
      <c r="ET191" s="12">
        <v>0</v>
      </c>
      <c r="EU191" s="12">
        <v>0</v>
      </c>
      <c r="EV191" s="12">
        <v>1</v>
      </c>
      <c r="EW191" s="12">
        <f t="shared" si="365"/>
        <v>0</v>
      </c>
      <c r="EX191" s="12">
        <f t="shared" si="372"/>
        <v>1</v>
      </c>
      <c r="EY191" s="11">
        <v>0</v>
      </c>
      <c r="EZ191" s="11">
        <v>0</v>
      </c>
      <c r="FA191" s="11">
        <v>0</v>
      </c>
      <c r="FB191" s="11">
        <v>0</v>
      </c>
      <c r="FC191" s="11">
        <v>0</v>
      </c>
      <c r="FD191" s="11">
        <v>0</v>
      </c>
      <c r="FE191" s="11">
        <v>0</v>
      </c>
      <c r="FF191" s="11">
        <v>0</v>
      </c>
      <c r="FG191" s="11">
        <v>0</v>
      </c>
      <c r="FH191" s="11">
        <v>0</v>
      </c>
      <c r="FI191" s="11">
        <v>0</v>
      </c>
      <c r="FJ191" s="11">
        <v>0</v>
      </c>
      <c r="FK191" s="13">
        <v>0</v>
      </c>
      <c r="FL191" s="13">
        <v>0</v>
      </c>
      <c r="FM191" s="13">
        <v>0</v>
      </c>
      <c r="FN191" s="13">
        <v>0</v>
      </c>
      <c r="FO191" s="13">
        <v>0</v>
      </c>
      <c r="FP191" s="13">
        <v>0</v>
      </c>
      <c r="FQ191" s="13">
        <v>0</v>
      </c>
      <c r="FR191" s="13">
        <v>0</v>
      </c>
      <c r="FS191" s="13">
        <v>0</v>
      </c>
      <c r="FT191" s="13">
        <v>0</v>
      </c>
      <c r="FU191" s="13">
        <v>0</v>
      </c>
      <c r="FV191" s="13">
        <v>0</v>
      </c>
    </row>
    <row r="192" spans="1:178" ht="15" customHeight="1" x14ac:dyDescent="0.25">
      <c r="A192" s="8" t="s">
        <v>203</v>
      </c>
      <c r="B192" s="8" t="s">
        <v>204</v>
      </c>
      <c r="C192" s="34" t="s">
        <v>789</v>
      </c>
      <c r="D192" s="34" t="s">
        <v>789</v>
      </c>
      <c r="E192" s="34" t="s">
        <v>798</v>
      </c>
      <c r="F192" s="8" t="s">
        <v>55</v>
      </c>
      <c r="G192" s="8" t="s">
        <v>56</v>
      </c>
      <c r="H192" s="8" t="s">
        <v>66</v>
      </c>
      <c r="I192" s="8" t="s">
        <v>464</v>
      </c>
      <c r="J192" s="8" t="s">
        <v>203</v>
      </c>
      <c r="K192" s="8" t="s">
        <v>204</v>
      </c>
      <c r="L192" s="8">
        <v>13203</v>
      </c>
      <c r="M192" s="8">
        <v>132</v>
      </c>
      <c r="N192" s="1" t="s">
        <v>58</v>
      </c>
      <c r="O192" s="8" t="s">
        <v>40</v>
      </c>
      <c r="P192" s="8" t="s">
        <v>40</v>
      </c>
      <c r="Q192" s="8" t="s">
        <v>40</v>
      </c>
      <c r="R192" s="8" t="s">
        <v>49</v>
      </c>
      <c r="S192" s="8" t="s">
        <v>51</v>
      </c>
      <c r="T192" s="8" t="s">
        <v>52</v>
      </c>
      <c r="U192" s="8" t="s">
        <v>263</v>
      </c>
      <c r="V192" s="8" t="s">
        <v>80</v>
      </c>
      <c r="W192" s="8" t="s">
        <v>102</v>
      </c>
      <c r="X192" s="8" t="s">
        <v>65</v>
      </c>
      <c r="Y192" s="8" t="s">
        <v>65</v>
      </c>
      <c r="Z192" s="8" t="s">
        <v>79</v>
      </c>
      <c r="AA192" s="8" t="s">
        <v>78</v>
      </c>
      <c r="AB192" s="8" t="s">
        <v>78</v>
      </c>
      <c r="AC192" s="8" t="s">
        <v>78</v>
      </c>
      <c r="AD192" s="8"/>
      <c r="AE192" s="8"/>
      <c r="AF192" s="8"/>
      <c r="AG192" s="9">
        <v>0</v>
      </c>
      <c r="AH192" s="9">
        <v>-1148557.8600000001</v>
      </c>
      <c r="AI192" s="10">
        <v>0</v>
      </c>
      <c r="AJ192" s="15">
        <v>0</v>
      </c>
      <c r="AK192" s="9">
        <v>0</v>
      </c>
      <c r="AL192" s="9">
        <v>0</v>
      </c>
      <c r="AM192" s="9">
        <v>0</v>
      </c>
      <c r="AN192" s="9">
        <v>0</v>
      </c>
      <c r="AO192" s="8" t="s">
        <v>78</v>
      </c>
      <c r="AP192" s="11">
        <v>0</v>
      </c>
      <c r="AQ192" s="11">
        <v>0</v>
      </c>
      <c r="AR192" s="11">
        <v>0</v>
      </c>
      <c r="AS192" s="8" t="s">
        <v>78</v>
      </c>
      <c r="AT192" s="11">
        <v>0</v>
      </c>
      <c r="AU192" s="11">
        <v>0</v>
      </c>
      <c r="AV192" s="11">
        <v>0</v>
      </c>
      <c r="AW192" s="11">
        <v>0</v>
      </c>
      <c r="AX192" s="11">
        <v>0</v>
      </c>
      <c r="AY192" s="11">
        <v>30943.15</v>
      </c>
      <c r="AZ192" s="11">
        <v>45531.5</v>
      </c>
      <c r="BA192" s="11">
        <f t="shared" ref="BA192:BA198" si="374">AY192+AZ192</f>
        <v>76474.649999999994</v>
      </c>
      <c r="BB192" s="11">
        <v>0</v>
      </c>
      <c r="BC192" s="11">
        <v>2542620.4700000002</v>
      </c>
      <c r="BD192" s="11">
        <f t="shared" ref="BD192:BD198" si="375">BB192+BC192</f>
        <v>2542620.4700000002</v>
      </c>
      <c r="BE192" s="12">
        <v>0</v>
      </c>
      <c r="BF192" s="12">
        <v>0</v>
      </c>
      <c r="BG192" s="12">
        <v>0</v>
      </c>
      <c r="BH192" s="12">
        <v>0</v>
      </c>
      <c r="BI192" s="12">
        <v>0</v>
      </c>
      <c r="BJ192" s="12">
        <v>0</v>
      </c>
      <c r="BK192" s="12">
        <v>0</v>
      </c>
      <c r="BL192" s="12">
        <v>0</v>
      </c>
      <c r="BM192" s="12">
        <v>0</v>
      </c>
      <c r="BN192" s="12">
        <v>0</v>
      </c>
      <c r="BO192" s="12">
        <v>0</v>
      </c>
      <c r="BP192" s="12">
        <v>1</v>
      </c>
      <c r="BQ192" s="23">
        <f t="shared" ref="BQ192:BQ198" si="376">SUM(BE192:BP192)</f>
        <v>1</v>
      </c>
      <c r="BR192" s="23">
        <f t="shared" ref="BR192:BR198" si="377">SUM(BE192:BG192)</f>
        <v>0</v>
      </c>
      <c r="BS192" s="24">
        <f t="shared" ref="BS192:BS198" si="378">EW192*AN192</f>
        <v>0</v>
      </c>
      <c r="BT192" s="24">
        <f t="shared" ref="BT192:BT198" si="379">BR192*BX192</f>
        <v>0</v>
      </c>
      <c r="BU192" s="24">
        <f t="shared" ref="BU192:BU198" si="380">BR192*AV192</f>
        <v>0</v>
      </c>
      <c r="BV192" s="24">
        <v>0</v>
      </c>
      <c r="BW192" s="24">
        <v>0</v>
      </c>
      <c r="BX192" s="24">
        <v>0</v>
      </c>
      <c r="BY192" s="29">
        <v>0</v>
      </c>
      <c r="BZ192" s="29">
        <v>0</v>
      </c>
      <c r="CA192" s="30">
        <f t="shared" ref="CA192:CA198" si="381">BY192/305+BZ192</f>
        <v>0</v>
      </c>
      <c r="CB192" s="30">
        <f t="shared" ref="CB192:CB197" si="382">CA192-BX192</f>
        <v>0</v>
      </c>
      <c r="CC192" s="30">
        <f t="shared" ref="CC192:CC198" si="383">CA192-AN192</f>
        <v>0</v>
      </c>
      <c r="CD192" s="29"/>
      <c r="CE192" s="24"/>
      <c r="CF192" s="24"/>
      <c r="CG192" s="24"/>
      <c r="CH192" s="24"/>
      <c r="CI192" s="24"/>
      <c r="CJ192" s="24"/>
      <c r="CK192" s="24"/>
      <c r="CL192" s="24"/>
      <c r="CM192" s="24"/>
      <c r="CN192" s="24">
        <f t="shared" ref="CN192:CN198" si="384">AW192-CT192</f>
        <v>0</v>
      </c>
      <c r="CO192" s="24">
        <f t="shared" ref="CO192:CO198" si="385">AX192-CU192</f>
        <v>0</v>
      </c>
      <c r="CP192" s="24">
        <f t="shared" ref="CP192:CP198" si="386">AY192-CV192</f>
        <v>33072.840000000004</v>
      </c>
      <c r="CQ192" s="11">
        <v>-0.24</v>
      </c>
      <c r="CR192" s="11">
        <v>-0.41</v>
      </c>
      <c r="CS192" s="11">
        <v>40505.47</v>
      </c>
      <c r="CT192" s="11">
        <v>0</v>
      </c>
      <c r="CU192" s="11">
        <v>0</v>
      </c>
      <c r="CV192" s="11">
        <v>-2129.69</v>
      </c>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c r="DT192" s="24"/>
      <c r="DU192" s="24"/>
      <c r="DV192" s="24"/>
      <c r="DW192" s="24"/>
      <c r="DX192" s="24"/>
      <c r="DY192" s="24"/>
      <c r="DZ192" s="24"/>
      <c r="EA192" s="24">
        <v>0</v>
      </c>
      <c r="EB192" s="24">
        <v>0</v>
      </c>
      <c r="EC192" s="24"/>
      <c r="ED192" s="24"/>
      <c r="EE192" s="24"/>
      <c r="EF192" s="24">
        <f t="shared" ref="EF192:EF198" si="387">SUM(FK192:FM192)</f>
        <v>0</v>
      </c>
      <c r="EG192" s="24">
        <f t="shared" ref="EG192:EG198" si="388">IF($Q192="MCA1",AY192*2/3,IF($Q192="MCA2 - GU",AY192*2/3,IF($Q192="MCA2 - TNPL",AY192*2/3,AY192*0.3)))</f>
        <v>9282.9449999999997</v>
      </c>
      <c r="EH192" s="24">
        <f t="shared" ref="EH192:EH198" si="389">IFERROR(EM192*EA192,0)</f>
        <v>0</v>
      </c>
      <c r="EI192" s="24">
        <f t="shared" ref="EI192:EI198" si="390">IF($Q192="MCA1",CP192*2/3,IF($Q192="MCA2 - GU",CP192*2/3,IF($Q192="MCA2 - TNPL",CP192*2/3,CP192*0.3)))</f>
        <v>9921.8520000000008</v>
      </c>
      <c r="EJ192" s="24">
        <f t="shared" ref="EJ192:EJ198" si="391">IF(Q192="MCA1",BT192*2/3,IF(Q192="MCA2 - GU",BT192*2/3,IF(Q192="MCA2 - TNPL",BT192*2/3,BT192*0.3)))</f>
        <v>0</v>
      </c>
      <c r="EK192" s="12">
        <v>0</v>
      </c>
      <c r="EL192" s="12">
        <v>0</v>
      </c>
      <c r="EM192" s="12">
        <v>0</v>
      </c>
      <c r="EN192" s="12">
        <v>0</v>
      </c>
      <c r="EO192" s="12">
        <v>0</v>
      </c>
      <c r="EP192" s="12">
        <v>0</v>
      </c>
      <c r="EQ192" s="12">
        <v>0</v>
      </c>
      <c r="ER192" s="12">
        <v>0</v>
      </c>
      <c r="ES192" s="12">
        <v>0</v>
      </c>
      <c r="ET192" s="12">
        <v>0</v>
      </c>
      <c r="EU192" s="12">
        <v>0</v>
      </c>
      <c r="EV192" s="12">
        <v>1</v>
      </c>
      <c r="EW192" s="12">
        <f t="shared" ref="EW192:EW198" si="392">SUM(EK192:EM192)</f>
        <v>0</v>
      </c>
      <c r="EX192" s="12">
        <f t="shared" ref="EX192:EX198" si="393">SUM(EK192:EV192)</f>
        <v>1</v>
      </c>
      <c r="EY192" s="11">
        <v>0</v>
      </c>
      <c r="EZ192" s="11">
        <v>0</v>
      </c>
      <c r="FA192" s="11">
        <v>0</v>
      </c>
      <c r="FB192" s="11">
        <v>0</v>
      </c>
      <c r="FC192" s="11">
        <v>0</v>
      </c>
      <c r="FD192" s="11">
        <v>0</v>
      </c>
      <c r="FE192" s="11">
        <v>0</v>
      </c>
      <c r="FF192" s="11">
        <v>0</v>
      </c>
      <c r="FG192" s="11">
        <v>0</v>
      </c>
      <c r="FH192" s="11">
        <v>0</v>
      </c>
      <c r="FI192" s="11">
        <v>0</v>
      </c>
      <c r="FJ192" s="11">
        <v>0</v>
      </c>
      <c r="FK192" s="13">
        <v>0</v>
      </c>
      <c r="FL192" s="13">
        <v>0</v>
      </c>
      <c r="FM192" s="13">
        <v>0</v>
      </c>
      <c r="FN192" s="13">
        <v>0</v>
      </c>
      <c r="FO192" s="13">
        <v>0</v>
      </c>
      <c r="FP192" s="13">
        <v>0</v>
      </c>
      <c r="FQ192" s="13">
        <v>0</v>
      </c>
      <c r="FR192" s="13">
        <v>0</v>
      </c>
      <c r="FS192" s="13">
        <v>0</v>
      </c>
      <c r="FT192" s="13">
        <v>0</v>
      </c>
      <c r="FU192" s="13">
        <v>0</v>
      </c>
      <c r="FV192" s="13">
        <v>0</v>
      </c>
    </row>
    <row r="193" spans="1:178" ht="15" customHeight="1" x14ac:dyDescent="0.25">
      <c r="A193" s="8" t="s">
        <v>205</v>
      </c>
      <c r="B193" s="8" t="s">
        <v>146</v>
      </c>
      <c r="C193" s="34" t="s">
        <v>789</v>
      </c>
      <c r="D193" s="34" t="s">
        <v>789</v>
      </c>
      <c r="E193" s="34" t="s">
        <v>798</v>
      </c>
      <c r="F193" s="8" t="s">
        <v>55</v>
      </c>
      <c r="G193" s="8" t="s">
        <v>56</v>
      </c>
      <c r="H193" s="8" t="s">
        <v>47</v>
      </c>
      <c r="I193" s="8" t="s">
        <v>464</v>
      </c>
      <c r="J193" s="8" t="s">
        <v>265</v>
      </c>
      <c r="K193" s="8" t="s">
        <v>410</v>
      </c>
      <c r="L193" s="8">
        <v>13210</v>
      </c>
      <c r="M193" s="8">
        <v>132</v>
      </c>
      <c r="N193" s="1" t="s">
        <v>48</v>
      </c>
      <c r="O193" s="8" t="s">
        <v>40</v>
      </c>
      <c r="P193" s="8" t="s">
        <v>40</v>
      </c>
      <c r="Q193" s="8" t="s">
        <v>40</v>
      </c>
      <c r="R193" s="8" t="s">
        <v>49</v>
      </c>
      <c r="S193" s="8" t="s">
        <v>51</v>
      </c>
      <c r="T193" s="8" t="s">
        <v>52</v>
      </c>
      <c r="U193" s="8" t="s">
        <v>73</v>
      </c>
      <c r="V193" s="8" t="s">
        <v>54</v>
      </c>
      <c r="W193" s="8" t="s">
        <v>195</v>
      </c>
      <c r="X193" s="8" t="s">
        <v>65</v>
      </c>
      <c r="Y193" s="8" t="s">
        <v>65</v>
      </c>
      <c r="Z193" s="8" t="s">
        <v>79</v>
      </c>
      <c r="AA193" s="8" t="s">
        <v>78</v>
      </c>
      <c r="AB193" s="8" t="s">
        <v>78</v>
      </c>
      <c r="AC193" s="8" t="s">
        <v>78</v>
      </c>
      <c r="AD193" s="8"/>
      <c r="AE193" s="8"/>
      <c r="AF193" s="8"/>
      <c r="AG193" s="9">
        <v>62.589999999999975</v>
      </c>
      <c r="AH193" s="9">
        <v>0</v>
      </c>
      <c r="AI193" s="10">
        <v>0</v>
      </c>
      <c r="AJ193" s="15">
        <v>0</v>
      </c>
      <c r="AK193" s="9">
        <v>0</v>
      </c>
      <c r="AL193" s="9">
        <v>0</v>
      </c>
      <c r="AM193" s="9">
        <v>0</v>
      </c>
      <c r="AN193" s="9">
        <v>0</v>
      </c>
      <c r="AO193" s="8" t="s">
        <v>78</v>
      </c>
      <c r="AP193" s="11">
        <v>0</v>
      </c>
      <c r="AQ193" s="11">
        <v>0</v>
      </c>
      <c r="AR193" s="11">
        <v>0</v>
      </c>
      <c r="AS193" s="8" t="s">
        <v>78</v>
      </c>
      <c r="AT193" s="11">
        <v>0</v>
      </c>
      <c r="AU193" s="11">
        <v>0</v>
      </c>
      <c r="AV193" s="11">
        <v>0</v>
      </c>
      <c r="AW193" s="11">
        <v>0</v>
      </c>
      <c r="AX193" s="11">
        <v>0</v>
      </c>
      <c r="AY193" s="11">
        <v>0</v>
      </c>
      <c r="AZ193" s="11">
        <v>0</v>
      </c>
      <c r="BA193" s="11">
        <f t="shared" si="374"/>
        <v>0</v>
      </c>
      <c r="BB193" s="11">
        <v>0</v>
      </c>
      <c r="BC193" s="11">
        <v>0</v>
      </c>
      <c r="BD193" s="11">
        <f t="shared" si="375"/>
        <v>0</v>
      </c>
      <c r="BE193" s="12">
        <v>0</v>
      </c>
      <c r="BF193" s="12">
        <v>0</v>
      </c>
      <c r="BG193" s="12">
        <v>0</v>
      </c>
      <c r="BH193" s="12">
        <v>0</v>
      </c>
      <c r="BI193" s="12">
        <v>0</v>
      </c>
      <c r="BJ193" s="12">
        <v>0</v>
      </c>
      <c r="BK193" s="12">
        <v>0</v>
      </c>
      <c r="BL193" s="12">
        <v>0</v>
      </c>
      <c r="BM193" s="12">
        <v>0</v>
      </c>
      <c r="BN193" s="12">
        <v>0</v>
      </c>
      <c r="BO193" s="12">
        <v>0</v>
      </c>
      <c r="BP193" s="12">
        <v>1</v>
      </c>
      <c r="BQ193" s="23">
        <f t="shared" si="376"/>
        <v>1</v>
      </c>
      <c r="BR193" s="23">
        <f t="shared" si="377"/>
        <v>0</v>
      </c>
      <c r="BS193" s="24">
        <f t="shared" si="378"/>
        <v>0</v>
      </c>
      <c r="BT193" s="24">
        <f t="shared" si="379"/>
        <v>0</v>
      </c>
      <c r="BU193" s="24">
        <f t="shared" si="380"/>
        <v>0</v>
      </c>
      <c r="BV193" s="24">
        <v>0</v>
      </c>
      <c r="BW193" s="24">
        <v>0</v>
      </c>
      <c r="BX193" s="24">
        <v>0</v>
      </c>
      <c r="BY193" s="29">
        <v>0</v>
      </c>
      <c r="BZ193" s="29">
        <v>0</v>
      </c>
      <c r="CA193" s="30">
        <f t="shared" si="381"/>
        <v>0</v>
      </c>
      <c r="CB193" s="30">
        <f t="shared" si="382"/>
        <v>0</v>
      </c>
      <c r="CC193" s="30">
        <f t="shared" si="383"/>
        <v>0</v>
      </c>
      <c r="CD193" s="29"/>
      <c r="CE193" s="24"/>
      <c r="CF193" s="24"/>
      <c r="CG193" s="24"/>
      <c r="CH193" s="24"/>
      <c r="CI193" s="24"/>
      <c r="CJ193" s="24"/>
      <c r="CK193" s="24"/>
      <c r="CL193" s="24"/>
      <c r="CM193" s="24"/>
      <c r="CN193" s="24">
        <f t="shared" si="384"/>
        <v>0</v>
      </c>
      <c r="CO193" s="24">
        <f t="shared" si="385"/>
        <v>0</v>
      </c>
      <c r="CP193" s="24">
        <f t="shared" si="386"/>
        <v>0</v>
      </c>
      <c r="CQ193" s="11">
        <v>0</v>
      </c>
      <c r="CR193" s="11">
        <v>0</v>
      </c>
      <c r="CS193" s="11">
        <v>0</v>
      </c>
      <c r="CT193" s="11">
        <v>0</v>
      </c>
      <c r="CU193" s="11">
        <v>0</v>
      </c>
      <c r="CV193" s="11">
        <v>0</v>
      </c>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c r="DT193" s="24"/>
      <c r="DU193" s="24"/>
      <c r="DV193" s="24"/>
      <c r="DW193" s="24"/>
      <c r="DX193" s="24"/>
      <c r="DY193" s="24"/>
      <c r="DZ193" s="24"/>
      <c r="EA193" s="24">
        <v>0</v>
      </c>
      <c r="EB193" s="24">
        <v>0</v>
      </c>
      <c r="EC193" s="24"/>
      <c r="ED193" s="24"/>
      <c r="EE193" s="24"/>
      <c r="EF193" s="24">
        <f t="shared" si="387"/>
        <v>0</v>
      </c>
      <c r="EG193" s="24">
        <f t="shared" si="388"/>
        <v>0</v>
      </c>
      <c r="EH193" s="24">
        <f t="shared" si="389"/>
        <v>0</v>
      </c>
      <c r="EI193" s="24">
        <f t="shared" si="390"/>
        <v>0</v>
      </c>
      <c r="EJ193" s="24">
        <f t="shared" si="391"/>
        <v>0</v>
      </c>
      <c r="EK193" s="12">
        <v>0</v>
      </c>
      <c r="EL193" s="12">
        <v>0</v>
      </c>
      <c r="EM193" s="12">
        <v>0</v>
      </c>
      <c r="EN193" s="12">
        <v>0</v>
      </c>
      <c r="EO193" s="12">
        <v>0</v>
      </c>
      <c r="EP193" s="12">
        <v>0</v>
      </c>
      <c r="EQ193" s="12">
        <v>0</v>
      </c>
      <c r="ER193" s="12">
        <v>0</v>
      </c>
      <c r="ES193" s="12">
        <v>0</v>
      </c>
      <c r="ET193" s="12">
        <v>0</v>
      </c>
      <c r="EU193" s="12">
        <v>0</v>
      </c>
      <c r="EV193" s="12">
        <v>1</v>
      </c>
      <c r="EW193" s="12">
        <f t="shared" si="392"/>
        <v>0</v>
      </c>
      <c r="EX193" s="12">
        <f t="shared" si="393"/>
        <v>1</v>
      </c>
      <c r="EY193" s="11">
        <v>0</v>
      </c>
      <c r="EZ193" s="11">
        <v>0</v>
      </c>
      <c r="FA193" s="11">
        <v>0</v>
      </c>
      <c r="FB193" s="11">
        <v>0</v>
      </c>
      <c r="FC193" s="11">
        <v>0</v>
      </c>
      <c r="FD193" s="11">
        <v>0</v>
      </c>
      <c r="FE193" s="11">
        <v>0</v>
      </c>
      <c r="FF193" s="11">
        <v>0</v>
      </c>
      <c r="FG193" s="11">
        <v>0</v>
      </c>
      <c r="FH193" s="11">
        <v>0</v>
      </c>
      <c r="FI193" s="11">
        <v>0</v>
      </c>
      <c r="FJ193" s="11">
        <v>0</v>
      </c>
      <c r="FK193" s="13">
        <v>0</v>
      </c>
      <c r="FL193" s="13">
        <v>0</v>
      </c>
      <c r="FM193" s="13">
        <v>0</v>
      </c>
      <c r="FN193" s="13">
        <v>0</v>
      </c>
      <c r="FO193" s="13">
        <v>0</v>
      </c>
      <c r="FP193" s="13">
        <v>0</v>
      </c>
      <c r="FQ193" s="13">
        <v>0</v>
      </c>
      <c r="FR193" s="13">
        <v>0</v>
      </c>
      <c r="FS193" s="13">
        <v>0</v>
      </c>
      <c r="FT193" s="13">
        <v>0</v>
      </c>
      <c r="FU193" s="13">
        <v>0</v>
      </c>
      <c r="FV193" s="13">
        <v>0</v>
      </c>
    </row>
    <row r="194" spans="1:178" ht="15" customHeight="1" x14ac:dyDescent="0.25">
      <c r="A194" s="8" t="s">
        <v>207</v>
      </c>
      <c r="B194" s="8" t="s">
        <v>208</v>
      </c>
      <c r="C194" s="34" t="s">
        <v>789</v>
      </c>
      <c r="D194" s="34" t="s">
        <v>789</v>
      </c>
      <c r="E194" s="34" t="s">
        <v>799</v>
      </c>
      <c r="F194" s="8" t="s">
        <v>55</v>
      </c>
      <c r="G194" s="8" t="s">
        <v>56</v>
      </c>
      <c r="H194" s="8" t="s">
        <v>47</v>
      </c>
      <c r="I194" s="8" t="s">
        <v>464</v>
      </c>
      <c r="J194" s="8" t="s">
        <v>265</v>
      </c>
      <c r="K194" s="8" t="s">
        <v>410</v>
      </c>
      <c r="L194" s="8">
        <v>13210</v>
      </c>
      <c r="M194" s="8">
        <v>132</v>
      </c>
      <c r="N194" s="1" t="s">
        <v>48</v>
      </c>
      <c r="O194" s="8" t="s">
        <v>40</v>
      </c>
      <c r="P194" s="8" t="s">
        <v>40</v>
      </c>
      <c r="Q194" s="8" t="s">
        <v>40</v>
      </c>
      <c r="R194" s="8" t="s">
        <v>49</v>
      </c>
      <c r="S194" s="8" t="s">
        <v>51</v>
      </c>
      <c r="T194" s="8" t="s">
        <v>52</v>
      </c>
      <c r="U194" s="8" t="s">
        <v>73</v>
      </c>
      <c r="V194" s="8" t="s">
        <v>54</v>
      </c>
      <c r="W194" s="8" t="s">
        <v>195</v>
      </c>
      <c r="X194" s="8" t="s">
        <v>65</v>
      </c>
      <c r="Y194" s="8" t="s">
        <v>65</v>
      </c>
      <c r="Z194" s="8" t="s">
        <v>79</v>
      </c>
      <c r="AA194" s="8" t="s">
        <v>78</v>
      </c>
      <c r="AB194" s="8" t="s">
        <v>78</v>
      </c>
      <c r="AC194" s="8" t="s">
        <v>78</v>
      </c>
      <c r="AD194" s="8"/>
      <c r="AE194" s="8"/>
      <c r="AF194" s="8"/>
      <c r="AG194" s="9">
        <v>5.9700000000000024</v>
      </c>
      <c r="AH194" s="9">
        <v>-0.01</v>
      </c>
      <c r="AI194" s="10">
        <v>0</v>
      </c>
      <c r="AJ194" s="15">
        <v>0</v>
      </c>
      <c r="AK194" s="9">
        <v>0</v>
      </c>
      <c r="AL194" s="9">
        <v>0</v>
      </c>
      <c r="AM194" s="9">
        <v>0</v>
      </c>
      <c r="AN194" s="9">
        <v>0</v>
      </c>
      <c r="AO194" s="8" t="s">
        <v>78</v>
      </c>
      <c r="AP194" s="11">
        <v>0</v>
      </c>
      <c r="AQ194" s="11">
        <v>0</v>
      </c>
      <c r="AR194" s="11">
        <v>0</v>
      </c>
      <c r="AS194" s="8" t="s">
        <v>78</v>
      </c>
      <c r="AT194" s="11">
        <v>0</v>
      </c>
      <c r="AU194" s="11">
        <v>0</v>
      </c>
      <c r="AV194" s="11">
        <v>0</v>
      </c>
      <c r="AW194" s="11">
        <v>0</v>
      </c>
      <c r="AX194" s="11">
        <v>0</v>
      </c>
      <c r="AY194" s="11">
        <v>0</v>
      </c>
      <c r="AZ194" s="11">
        <v>0</v>
      </c>
      <c r="BA194" s="11">
        <f t="shared" si="374"/>
        <v>0</v>
      </c>
      <c r="BB194" s="11">
        <v>0</v>
      </c>
      <c r="BC194" s="11">
        <v>0</v>
      </c>
      <c r="BD194" s="11">
        <f t="shared" si="375"/>
        <v>0</v>
      </c>
      <c r="BE194" s="12">
        <v>0</v>
      </c>
      <c r="BF194" s="12">
        <v>0</v>
      </c>
      <c r="BG194" s="12">
        <v>0</v>
      </c>
      <c r="BH194" s="12">
        <v>0</v>
      </c>
      <c r="BI194" s="12">
        <v>0</v>
      </c>
      <c r="BJ194" s="12">
        <v>0</v>
      </c>
      <c r="BK194" s="12">
        <v>0</v>
      </c>
      <c r="BL194" s="12">
        <v>0</v>
      </c>
      <c r="BM194" s="12">
        <v>0</v>
      </c>
      <c r="BN194" s="12">
        <v>0</v>
      </c>
      <c r="BO194" s="12">
        <v>0</v>
      </c>
      <c r="BP194" s="12">
        <v>1</v>
      </c>
      <c r="BQ194" s="23">
        <f t="shared" si="376"/>
        <v>1</v>
      </c>
      <c r="BR194" s="23">
        <f t="shared" si="377"/>
        <v>0</v>
      </c>
      <c r="BS194" s="24">
        <f t="shared" si="378"/>
        <v>0</v>
      </c>
      <c r="BT194" s="24">
        <f t="shared" si="379"/>
        <v>0</v>
      </c>
      <c r="BU194" s="24">
        <f t="shared" si="380"/>
        <v>0</v>
      </c>
      <c r="BV194" s="24">
        <v>0</v>
      </c>
      <c r="BW194" s="24">
        <v>0</v>
      </c>
      <c r="BX194" s="24">
        <v>0</v>
      </c>
      <c r="BY194" s="29">
        <v>0</v>
      </c>
      <c r="BZ194" s="29">
        <v>0</v>
      </c>
      <c r="CA194" s="30">
        <f t="shared" si="381"/>
        <v>0</v>
      </c>
      <c r="CB194" s="30">
        <f t="shared" si="382"/>
        <v>0</v>
      </c>
      <c r="CC194" s="30">
        <f t="shared" si="383"/>
        <v>0</v>
      </c>
      <c r="CD194" s="29"/>
      <c r="CE194" s="24"/>
      <c r="CF194" s="24"/>
      <c r="CG194" s="24"/>
      <c r="CH194" s="24"/>
      <c r="CI194" s="24"/>
      <c r="CJ194" s="24"/>
      <c r="CK194" s="24"/>
      <c r="CL194" s="24"/>
      <c r="CM194" s="24"/>
      <c r="CN194" s="24">
        <f t="shared" si="384"/>
        <v>0</v>
      </c>
      <c r="CO194" s="24">
        <f t="shared" si="385"/>
        <v>0</v>
      </c>
      <c r="CP194" s="24">
        <f t="shared" si="386"/>
        <v>0</v>
      </c>
      <c r="CQ194" s="11">
        <v>0</v>
      </c>
      <c r="CR194" s="11">
        <v>0</v>
      </c>
      <c r="CS194" s="11">
        <v>0</v>
      </c>
      <c r="CT194" s="11">
        <v>0</v>
      </c>
      <c r="CU194" s="11">
        <v>0</v>
      </c>
      <c r="CV194" s="11">
        <v>0</v>
      </c>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c r="DT194" s="24"/>
      <c r="DU194" s="24"/>
      <c r="DV194" s="24"/>
      <c r="DW194" s="24"/>
      <c r="DX194" s="24"/>
      <c r="DY194" s="24"/>
      <c r="DZ194" s="24"/>
      <c r="EA194" s="24">
        <v>0</v>
      </c>
      <c r="EB194" s="24">
        <v>0</v>
      </c>
      <c r="EC194" s="24"/>
      <c r="ED194" s="24"/>
      <c r="EE194" s="24"/>
      <c r="EF194" s="24">
        <f t="shared" si="387"/>
        <v>0</v>
      </c>
      <c r="EG194" s="24">
        <f t="shared" si="388"/>
        <v>0</v>
      </c>
      <c r="EH194" s="24">
        <f t="shared" si="389"/>
        <v>0</v>
      </c>
      <c r="EI194" s="24">
        <f t="shared" si="390"/>
        <v>0</v>
      </c>
      <c r="EJ194" s="24">
        <f t="shared" si="391"/>
        <v>0</v>
      </c>
      <c r="EK194" s="12">
        <v>0</v>
      </c>
      <c r="EL194" s="12">
        <v>0</v>
      </c>
      <c r="EM194" s="12">
        <v>0</v>
      </c>
      <c r="EN194" s="12">
        <v>0</v>
      </c>
      <c r="EO194" s="12">
        <v>0</v>
      </c>
      <c r="EP194" s="12">
        <v>0</v>
      </c>
      <c r="EQ194" s="12">
        <v>0</v>
      </c>
      <c r="ER194" s="12">
        <v>0</v>
      </c>
      <c r="ES194" s="12">
        <v>0</v>
      </c>
      <c r="ET194" s="12">
        <v>0</v>
      </c>
      <c r="EU194" s="12">
        <v>0</v>
      </c>
      <c r="EV194" s="12">
        <v>1</v>
      </c>
      <c r="EW194" s="12">
        <f t="shared" si="392"/>
        <v>0</v>
      </c>
      <c r="EX194" s="12">
        <f t="shared" si="393"/>
        <v>1</v>
      </c>
      <c r="EY194" s="11">
        <v>0</v>
      </c>
      <c r="EZ194" s="11">
        <v>0</v>
      </c>
      <c r="FA194" s="11">
        <v>0</v>
      </c>
      <c r="FB194" s="11">
        <v>0</v>
      </c>
      <c r="FC194" s="11">
        <v>0</v>
      </c>
      <c r="FD194" s="11">
        <v>0</v>
      </c>
      <c r="FE194" s="11">
        <v>0</v>
      </c>
      <c r="FF194" s="11">
        <v>0</v>
      </c>
      <c r="FG194" s="11">
        <v>0</v>
      </c>
      <c r="FH194" s="11">
        <v>0</v>
      </c>
      <c r="FI194" s="11">
        <v>0</v>
      </c>
      <c r="FJ194" s="11">
        <v>0</v>
      </c>
      <c r="FK194" s="13">
        <v>0</v>
      </c>
      <c r="FL194" s="13">
        <v>0</v>
      </c>
      <c r="FM194" s="13">
        <v>0</v>
      </c>
      <c r="FN194" s="13">
        <v>0</v>
      </c>
      <c r="FO194" s="13">
        <v>0</v>
      </c>
      <c r="FP194" s="13">
        <v>0</v>
      </c>
      <c r="FQ194" s="13">
        <v>0</v>
      </c>
      <c r="FR194" s="13">
        <v>0</v>
      </c>
      <c r="FS194" s="13">
        <v>0</v>
      </c>
      <c r="FT194" s="13">
        <v>0</v>
      </c>
      <c r="FU194" s="13">
        <v>0</v>
      </c>
      <c r="FV194" s="13">
        <v>0</v>
      </c>
    </row>
    <row r="195" spans="1:178" ht="15" customHeight="1" x14ac:dyDescent="0.25">
      <c r="A195" s="8" t="s">
        <v>209</v>
      </c>
      <c r="B195" s="8" t="s">
        <v>88</v>
      </c>
      <c r="C195" s="34" t="s">
        <v>789</v>
      </c>
      <c r="D195" s="34" t="s">
        <v>789</v>
      </c>
      <c r="E195" s="34" t="s">
        <v>799</v>
      </c>
      <c r="F195" s="8" t="s">
        <v>55</v>
      </c>
      <c r="G195" s="8" t="s">
        <v>56</v>
      </c>
      <c r="H195" s="8" t="s">
        <v>47</v>
      </c>
      <c r="I195" s="8" t="s">
        <v>464</v>
      </c>
      <c r="J195" s="8" t="s">
        <v>265</v>
      </c>
      <c r="K195" s="8" t="s">
        <v>410</v>
      </c>
      <c r="L195" s="8">
        <v>13210</v>
      </c>
      <c r="M195" s="8">
        <v>132</v>
      </c>
      <c r="N195" s="1" t="s">
        <v>48</v>
      </c>
      <c r="O195" s="8" t="s">
        <v>40</v>
      </c>
      <c r="P195" s="8" t="s">
        <v>40</v>
      </c>
      <c r="Q195" s="8" t="s">
        <v>40</v>
      </c>
      <c r="R195" s="8" t="s">
        <v>49</v>
      </c>
      <c r="S195" s="8" t="s">
        <v>51</v>
      </c>
      <c r="T195" s="8" t="s">
        <v>52</v>
      </c>
      <c r="U195" s="8" t="s">
        <v>73</v>
      </c>
      <c r="V195" s="8" t="s">
        <v>54</v>
      </c>
      <c r="W195" s="8" t="s">
        <v>195</v>
      </c>
      <c r="X195" s="8" t="s">
        <v>65</v>
      </c>
      <c r="Y195" s="8" t="s">
        <v>65</v>
      </c>
      <c r="Z195" s="8" t="s">
        <v>79</v>
      </c>
      <c r="AA195" s="8" t="s">
        <v>78</v>
      </c>
      <c r="AB195" s="8" t="s">
        <v>78</v>
      </c>
      <c r="AC195" s="8" t="s">
        <v>78</v>
      </c>
      <c r="AD195" s="8"/>
      <c r="AE195" s="8"/>
      <c r="AF195" s="8"/>
      <c r="AG195" s="9">
        <v>440.89999999999918</v>
      </c>
      <c r="AH195" s="9">
        <v>-0.01</v>
      </c>
      <c r="AI195" s="10">
        <v>0</v>
      </c>
      <c r="AJ195" s="15">
        <v>0</v>
      </c>
      <c r="AK195" s="9">
        <v>0</v>
      </c>
      <c r="AL195" s="9">
        <v>0</v>
      </c>
      <c r="AM195" s="9">
        <v>0</v>
      </c>
      <c r="AN195" s="9">
        <v>0</v>
      </c>
      <c r="AO195" s="8" t="s">
        <v>78</v>
      </c>
      <c r="AP195" s="11">
        <v>0</v>
      </c>
      <c r="AQ195" s="11">
        <v>0</v>
      </c>
      <c r="AR195" s="11">
        <v>0</v>
      </c>
      <c r="AS195" s="8" t="s">
        <v>78</v>
      </c>
      <c r="AT195" s="11">
        <v>0</v>
      </c>
      <c r="AU195" s="11">
        <v>0</v>
      </c>
      <c r="AV195" s="11">
        <v>0</v>
      </c>
      <c r="AW195" s="11">
        <v>0</v>
      </c>
      <c r="AX195" s="11">
        <v>0</v>
      </c>
      <c r="AY195" s="11">
        <v>0</v>
      </c>
      <c r="AZ195" s="11">
        <v>10625.87</v>
      </c>
      <c r="BA195" s="11">
        <f t="shared" si="374"/>
        <v>10625.87</v>
      </c>
      <c r="BB195" s="11">
        <v>0</v>
      </c>
      <c r="BC195" s="11">
        <v>0</v>
      </c>
      <c r="BD195" s="11">
        <f t="shared" si="375"/>
        <v>0</v>
      </c>
      <c r="BE195" s="12">
        <v>0</v>
      </c>
      <c r="BF195" s="12">
        <v>0</v>
      </c>
      <c r="BG195" s="12">
        <v>0</v>
      </c>
      <c r="BH195" s="12">
        <v>0</v>
      </c>
      <c r="BI195" s="12">
        <v>0</v>
      </c>
      <c r="BJ195" s="12">
        <v>0</v>
      </c>
      <c r="BK195" s="12">
        <v>0</v>
      </c>
      <c r="BL195" s="12">
        <v>0</v>
      </c>
      <c r="BM195" s="12">
        <v>0</v>
      </c>
      <c r="BN195" s="12">
        <v>0</v>
      </c>
      <c r="BO195" s="12">
        <v>0</v>
      </c>
      <c r="BP195" s="12">
        <v>1</v>
      </c>
      <c r="BQ195" s="23">
        <f t="shared" si="376"/>
        <v>1</v>
      </c>
      <c r="BR195" s="23">
        <f t="shared" si="377"/>
        <v>0</v>
      </c>
      <c r="BS195" s="24">
        <f t="shared" si="378"/>
        <v>0</v>
      </c>
      <c r="BT195" s="24">
        <f t="shared" si="379"/>
        <v>0</v>
      </c>
      <c r="BU195" s="24">
        <f t="shared" si="380"/>
        <v>0</v>
      </c>
      <c r="BV195" s="24">
        <v>0</v>
      </c>
      <c r="BW195" s="24">
        <v>0</v>
      </c>
      <c r="BX195" s="24">
        <v>0</v>
      </c>
      <c r="BY195" s="29">
        <v>0</v>
      </c>
      <c r="BZ195" s="29">
        <v>0</v>
      </c>
      <c r="CA195" s="30">
        <f t="shared" si="381"/>
        <v>0</v>
      </c>
      <c r="CB195" s="30">
        <f t="shared" si="382"/>
        <v>0</v>
      </c>
      <c r="CC195" s="30">
        <f t="shared" si="383"/>
        <v>0</v>
      </c>
      <c r="CD195" s="29"/>
      <c r="CE195" s="24"/>
      <c r="CF195" s="24"/>
      <c r="CG195" s="24"/>
      <c r="CH195" s="24"/>
      <c r="CI195" s="24"/>
      <c r="CJ195" s="24"/>
      <c r="CK195" s="24"/>
      <c r="CL195" s="24"/>
      <c r="CM195" s="24"/>
      <c r="CN195" s="24">
        <f t="shared" si="384"/>
        <v>0</v>
      </c>
      <c r="CO195" s="24">
        <f t="shared" si="385"/>
        <v>0</v>
      </c>
      <c r="CP195" s="24">
        <f t="shared" si="386"/>
        <v>0</v>
      </c>
      <c r="CQ195" s="11">
        <v>0</v>
      </c>
      <c r="CR195" s="11">
        <v>0</v>
      </c>
      <c r="CS195" s="11">
        <v>0</v>
      </c>
      <c r="CT195" s="11">
        <v>0</v>
      </c>
      <c r="CU195" s="11">
        <v>0</v>
      </c>
      <c r="CV195" s="11">
        <v>0</v>
      </c>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c r="DT195" s="24"/>
      <c r="DU195" s="24"/>
      <c r="DV195" s="24"/>
      <c r="DW195" s="24"/>
      <c r="DX195" s="24"/>
      <c r="DY195" s="24"/>
      <c r="DZ195" s="24"/>
      <c r="EA195" s="24">
        <v>0</v>
      </c>
      <c r="EB195" s="24">
        <v>0</v>
      </c>
      <c r="EC195" s="24"/>
      <c r="ED195" s="24"/>
      <c r="EE195" s="24"/>
      <c r="EF195" s="24">
        <f t="shared" si="387"/>
        <v>0</v>
      </c>
      <c r="EG195" s="24">
        <f t="shared" si="388"/>
        <v>0</v>
      </c>
      <c r="EH195" s="24">
        <f t="shared" si="389"/>
        <v>0</v>
      </c>
      <c r="EI195" s="24">
        <f t="shared" si="390"/>
        <v>0</v>
      </c>
      <c r="EJ195" s="24">
        <f t="shared" si="391"/>
        <v>0</v>
      </c>
      <c r="EK195" s="12">
        <v>0</v>
      </c>
      <c r="EL195" s="12">
        <v>0</v>
      </c>
      <c r="EM195" s="12">
        <v>0</v>
      </c>
      <c r="EN195" s="12">
        <v>0</v>
      </c>
      <c r="EO195" s="12">
        <v>0</v>
      </c>
      <c r="EP195" s="12">
        <v>0</v>
      </c>
      <c r="EQ195" s="12">
        <v>0</v>
      </c>
      <c r="ER195" s="12">
        <v>0</v>
      </c>
      <c r="ES195" s="12">
        <v>0</v>
      </c>
      <c r="ET195" s="12">
        <v>0</v>
      </c>
      <c r="EU195" s="12">
        <v>0</v>
      </c>
      <c r="EV195" s="12">
        <v>1</v>
      </c>
      <c r="EW195" s="12">
        <f t="shared" si="392"/>
        <v>0</v>
      </c>
      <c r="EX195" s="12">
        <f t="shared" si="393"/>
        <v>1</v>
      </c>
      <c r="EY195" s="11">
        <v>0</v>
      </c>
      <c r="EZ195" s="11">
        <v>0</v>
      </c>
      <c r="FA195" s="11">
        <v>0</v>
      </c>
      <c r="FB195" s="11">
        <v>0</v>
      </c>
      <c r="FC195" s="11">
        <v>0</v>
      </c>
      <c r="FD195" s="11">
        <v>0</v>
      </c>
      <c r="FE195" s="11">
        <v>0</v>
      </c>
      <c r="FF195" s="11">
        <v>0</v>
      </c>
      <c r="FG195" s="11">
        <v>0</v>
      </c>
      <c r="FH195" s="11">
        <v>0</v>
      </c>
      <c r="FI195" s="11">
        <v>0</v>
      </c>
      <c r="FJ195" s="11">
        <v>0</v>
      </c>
      <c r="FK195" s="13">
        <v>0</v>
      </c>
      <c r="FL195" s="13">
        <v>0</v>
      </c>
      <c r="FM195" s="13">
        <v>0</v>
      </c>
      <c r="FN195" s="13">
        <v>0</v>
      </c>
      <c r="FO195" s="13">
        <v>0</v>
      </c>
      <c r="FP195" s="13">
        <v>0</v>
      </c>
      <c r="FQ195" s="13">
        <v>0</v>
      </c>
      <c r="FR195" s="13">
        <v>0</v>
      </c>
      <c r="FS195" s="13">
        <v>0</v>
      </c>
      <c r="FT195" s="13">
        <v>0</v>
      </c>
      <c r="FU195" s="13">
        <v>0</v>
      </c>
      <c r="FV195" s="13">
        <v>0</v>
      </c>
    </row>
    <row r="196" spans="1:178" ht="15" customHeight="1" x14ac:dyDescent="0.25">
      <c r="A196" s="8" t="s">
        <v>210</v>
      </c>
      <c r="B196" s="8" t="s">
        <v>724</v>
      </c>
      <c r="C196" s="34" t="s">
        <v>789</v>
      </c>
      <c r="D196" s="34" t="s">
        <v>789</v>
      </c>
      <c r="E196" s="34" t="s">
        <v>799</v>
      </c>
      <c r="F196" s="8" t="s">
        <v>55</v>
      </c>
      <c r="G196" s="8" t="s">
        <v>56</v>
      </c>
      <c r="H196" s="8" t="s">
        <v>47</v>
      </c>
      <c r="I196" s="8" t="s">
        <v>464</v>
      </c>
      <c r="J196" s="8" t="s">
        <v>265</v>
      </c>
      <c r="K196" s="8" t="s">
        <v>410</v>
      </c>
      <c r="L196" s="8">
        <v>13210</v>
      </c>
      <c r="M196" s="8">
        <v>132</v>
      </c>
      <c r="N196" s="1" t="s">
        <v>48</v>
      </c>
      <c r="O196" s="8" t="s">
        <v>40</v>
      </c>
      <c r="P196" s="8" t="s">
        <v>40</v>
      </c>
      <c r="Q196" s="8" t="s">
        <v>40</v>
      </c>
      <c r="R196" s="8" t="s">
        <v>49</v>
      </c>
      <c r="S196" s="8" t="s">
        <v>51</v>
      </c>
      <c r="T196" s="8" t="s">
        <v>52</v>
      </c>
      <c r="U196" s="8" t="s">
        <v>73</v>
      </c>
      <c r="V196" s="8" t="s">
        <v>54</v>
      </c>
      <c r="W196" s="8" t="s">
        <v>195</v>
      </c>
      <c r="X196" s="8" t="s">
        <v>65</v>
      </c>
      <c r="Y196" s="8" t="s">
        <v>65</v>
      </c>
      <c r="Z196" s="8" t="s">
        <v>79</v>
      </c>
      <c r="AA196" s="8" t="s">
        <v>78</v>
      </c>
      <c r="AB196" s="8" t="s">
        <v>78</v>
      </c>
      <c r="AC196" s="8" t="s">
        <v>78</v>
      </c>
      <c r="AD196" s="8"/>
      <c r="AE196" s="8"/>
      <c r="AF196" s="8"/>
      <c r="AG196" s="9">
        <v>205.89999999999986</v>
      </c>
      <c r="AH196" s="9">
        <v>0</v>
      </c>
      <c r="AI196" s="10">
        <v>0</v>
      </c>
      <c r="AJ196" s="15">
        <v>0</v>
      </c>
      <c r="AK196" s="9">
        <v>0</v>
      </c>
      <c r="AL196" s="9">
        <v>0</v>
      </c>
      <c r="AM196" s="9">
        <v>0</v>
      </c>
      <c r="AN196" s="9">
        <v>0</v>
      </c>
      <c r="AO196" s="8" t="s">
        <v>78</v>
      </c>
      <c r="AP196" s="11">
        <v>0</v>
      </c>
      <c r="AQ196" s="11">
        <v>0</v>
      </c>
      <c r="AR196" s="11">
        <v>0</v>
      </c>
      <c r="AS196" s="8" t="s">
        <v>78</v>
      </c>
      <c r="AT196" s="11">
        <v>0</v>
      </c>
      <c r="AU196" s="11">
        <v>0</v>
      </c>
      <c r="AV196" s="11">
        <v>0</v>
      </c>
      <c r="AW196" s="11">
        <v>0</v>
      </c>
      <c r="AX196" s="11">
        <v>0</v>
      </c>
      <c r="AY196" s="11">
        <v>0</v>
      </c>
      <c r="AZ196" s="11">
        <v>0</v>
      </c>
      <c r="BA196" s="11">
        <f t="shared" si="374"/>
        <v>0</v>
      </c>
      <c r="BB196" s="11">
        <v>0</v>
      </c>
      <c r="BC196" s="11">
        <v>0</v>
      </c>
      <c r="BD196" s="11">
        <f t="shared" si="375"/>
        <v>0</v>
      </c>
      <c r="BE196" s="12">
        <v>0</v>
      </c>
      <c r="BF196" s="12">
        <v>0</v>
      </c>
      <c r="BG196" s="12">
        <v>0</v>
      </c>
      <c r="BH196" s="12">
        <v>0</v>
      </c>
      <c r="BI196" s="12">
        <v>0</v>
      </c>
      <c r="BJ196" s="12">
        <v>0</v>
      </c>
      <c r="BK196" s="12">
        <v>0</v>
      </c>
      <c r="BL196" s="12">
        <v>0</v>
      </c>
      <c r="BM196" s="12">
        <v>0</v>
      </c>
      <c r="BN196" s="12">
        <v>0</v>
      </c>
      <c r="BO196" s="12">
        <v>0</v>
      </c>
      <c r="BP196" s="12">
        <v>1</v>
      </c>
      <c r="BQ196" s="23">
        <f t="shared" si="376"/>
        <v>1</v>
      </c>
      <c r="BR196" s="23">
        <f t="shared" si="377"/>
        <v>0</v>
      </c>
      <c r="BS196" s="24">
        <f t="shared" si="378"/>
        <v>0</v>
      </c>
      <c r="BT196" s="24">
        <f t="shared" si="379"/>
        <v>0</v>
      </c>
      <c r="BU196" s="24">
        <f t="shared" si="380"/>
        <v>0</v>
      </c>
      <c r="BV196" s="24">
        <v>0</v>
      </c>
      <c r="BW196" s="24">
        <v>0</v>
      </c>
      <c r="BX196" s="24">
        <v>0</v>
      </c>
      <c r="BY196" s="29">
        <v>0</v>
      </c>
      <c r="BZ196" s="29">
        <v>0</v>
      </c>
      <c r="CA196" s="30">
        <f t="shared" si="381"/>
        <v>0</v>
      </c>
      <c r="CB196" s="30">
        <f t="shared" si="382"/>
        <v>0</v>
      </c>
      <c r="CC196" s="30">
        <f t="shared" si="383"/>
        <v>0</v>
      </c>
      <c r="CD196" s="29"/>
      <c r="CE196" s="24"/>
      <c r="CF196" s="24"/>
      <c r="CG196" s="24"/>
      <c r="CH196" s="24"/>
      <c r="CI196" s="24"/>
      <c r="CJ196" s="24"/>
      <c r="CK196" s="24"/>
      <c r="CL196" s="24"/>
      <c r="CM196" s="24"/>
      <c r="CN196" s="24">
        <f t="shared" si="384"/>
        <v>0</v>
      </c>
      <c r="CO196" s="24">
        <f t="shared" si="385"/>
        <v>0</v>
      </c>
      <c r="CP196" s="24">
        <f t="shared" si="386"/>
        <v>0</v>
      </c>
      <c r="CQ196" s="11">
        <v>0</v>
      </c>
      <c r="CR196" s="11">
        <v>0</v>
      </c>
      <c r="CS196" s="11">
        <v>0</v>
      </c>
      <c r="CT196" s="11">
        <v>0</v>
      </c>
      <c r="CU196" s="11">
        <v>0</v>
      </c>
      <c r="CV196" s="11">
        <v>0</v>
      </c>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c r="DT196" s="24"/>
      <c r="DU196" s="24"/>
      <c r="DV196" s="24"/>
      <c r="DW196" s="24"/>
      <c r="DX196" s="24"/>
      <c r="DY196" s="24"/>
      <c r="DZ196" s="24"/>
      <c r="EA196" s="24">
        <v>0</v>
      </c>
      <c r="EB196" s="24">
        <v>0</v>
      </c>
      <c r="EC196" s="24"/>
      <c r="ED196" s="24"/>
      <c r="EE196" s="24"/>
      <c r="EF196" s="24">
        <f t="shared" si="387"/>
        <v>0</v>
      </c>
      <c r="EG196" s="24">
        <f t="shared" si="388"/>
        <v>0</v>
      </c>
      <c r="EH196" s="24">
        <f t="shared" si="389"/>
        <v>0</v>
      </c>
      <c r="EI196" s="24">
        <f t="shared" si="390"/>
        <v>0</v>
      </c>
      <c r="EJ196" s="24">
        <f t="shared" si="391"/>
        <v>0</v>
      </c>
      <c r="EK196" s="12">
        <v>0</v>
      </c>
      <c r="EL196" s="12">
        <v>0</v>
      </c>
      <c r="EM196" s="12">
        <v>0</v>
      </c>
      <c r="EN196" s="12">
        <v>0</v>
      </c>
      <c r="EO196" s="12">
        <v>0</v>
      </c>
      <c r="EP196" s="12">
        <v>0</v>
      </c>
      <c r="EQ196" s="12">
        <v>0</v>
      </c>
      <c r="ER196" s="12">
        <v>0</v>
      </c>
      <c r="ES196" s="12">
        <v>0</v>
      </c>
      <c r="ET196" s="12">
        <v>0</v>
      </c>
      <c r="EU196" s="12">
        <v>0</v>
      </c>
      <c r="EV196" s="12">
        <v>1</v>
      </c>
      <c r="EW196" s="12">
        <f t="shared" si="392"/>
        <v>0</v>
      </c>
      <c r="EX196" s="12">
        <f t="shared" si="393"/>
        <v>1</v>
      </c>
      <c r="EY196" s="11">
        <v>0</v>
      </c>
      <c r="EZ196" s="11">
        <v>0</v>
      </c>
      <c r="FA196" s="11">
        <v>0</v>
      </c>
      <c r="FB196" s="11">
        <v>0</v>
      </c>
      <c r="FC196" s="11">
        <v>0</v>
      </c>
      <c r="FD196" s="11">
        <v>0</v>
      </c>
      <c r="FE196" s="11">
        <v>0</v>
      </c>
      <c r="FF196" s="11">
        <v>0</v>
      </c>
      <c r="FG196" s="11">
        <v>0</v>
      </c>
      <c r="FH196" s="11">
        <v>0</v>
      </c>
      <c r="FI196" s="11">
        <v>0</v>
      </c>
      <c r="FJ196" s="11">
        <v>0</v>
      </c>
      <c r="FK196" s="13">
        <v>0</v>
      </c>
      <c r="FL196" s="13">
        <v>0</v>
      </c>
      <c r="FM196" s="13">
        <v>0</v>
      </c>
      <c r="FN196" s="13">
        <v>0</v>
      </c>
      <c r="FO196" s="13">
        <v>0</v>
      </c>
      <c r="FP196" s="13">
        <v>0</v>
      </c>
      <c r="FQ196" s="13">
        <v>0</v>
      </c>
      <c r="FR196" s="13">
        <v>0</v>
      </c>
      <c r="FS196" s="13">
        <v>0</v>
      </c>
      <c r="FT196" s="13">
        <v>0</v>
      </c>
      <c r="FU196" s="13">
        <v>0</v>
      </c>
      <c r="FV196" s="13">
        <v>0</v>
      </c>
    </row>
    <row r="197" spans="1:178" ht="15" customHeight="1" x14ac:dyDescent="0.25">
      <c r="A197" s="8" t="s">
        <v>211</v>
      </c>
      <c r="B197" s="8" t="s">
        <v>725</v>
      </c>
      <c r="C197" s="34" t="s">
        <v>789</v>
      </c>
      <c r="D197" s="34" t="s">
        <v>789</v>
      </c>
      <c r="E197" s="34" t="s">
        <v>798</v>
      </c>
      <c r="F197" s="8" t="s">
        <v>55</v>
      </c>
      <c r="G197" s="8" t="s">
        <v>56</v>
      </c>
      <c r="H197" s="8" t="s">
        <v>47</v>
      </c>
      <c r="I197" s="8" t="s">
        <v>464</v>
      </c>
      <c r="J197" s="8" t="s">
        <v>268</v>
      </c>
      <c r="K197" s="8" t="s">
        <v>110</v>
      </c>
      <c r="L197" s="8">
        <v>13210</v>
      </c>
      <c r="M197" s="8">
        <v>132</v>
      </c>
      <c r="N197" s="1" t="s">
        <v>48</v>
      </c>
      <c r="O197" s="8" t="s">
        <v>40</v>
      </c>
      <c r="P197" s="8" t="s">
        <v>40</v>
      </c>
      <c r="Q197" s="8" t="s">
        <v>40</v>
      </c>
      <c r="R197" s="8" t="s">
        <v>49</v>
      </c>
      <c r="S197" s="8" t="s">
        <v>51</v>
      </c>
      <c r="T197" s="8" t="s">
        <v>52</v>
      </c>
      <c r="U197" s="8" t="s">
        <v>73</v>
      </c>
      <c r="V197" s="8" t="s">
        <v>54</v>
      </c>
      <c r="W197" s="8" t="s">
        <v>114</v>
      </c>
      <c r="X197" s="8" t="s">
        <v>65</v>
      </c>
      <c r="Y197" s="8" t="s">
        <v>65</v>
      </c>
      <c r="Z197" s="8" t="s">
        <v>79</v>
      </c>
      <c r="AA197" s="8" t="s">
        <v>78</v>
      </c>
      <c r="AB197" s="8" t="s">
        <v>78</v>
      </c>
      <c r="AC197" s="8" t="s">
        <v>78</v>
      </c>
      <c r="AD197" s="8"/>
      <c r="AE197" s="8"/>
      <c r="AF197" s="8"/>
      <c r="AG197" s="9">
        <v>26.150000000000006</v>
      </c>
      <c r="AH197" s="9">
        <v>0</v>
      </c>
      <c r="AI197" s="10">
        <v>0</v>
      </c>
      <c r="AJ197" s="15">
        <v>0</v>
      </c>
      <c r="AK197" s="9">
        <v>0</v>
      </c>
      <c r="AL197" s="9">
        <v>0</v>
      </c>
      <c r="AM197" s="9">
        <v>0</v>
      </c>
      <c r="AN197" s="9">
        <v>0</v>
      </c>
      <c r="AO197" s="8" t="s">
        <v>78</v>
      </c>
      <c r="AP197" s="11">
        <v>0</v>
      </c>
      <c r="AQ197" s="11">
        <v>0</v>
      </c>
      <c r="AR197" s="11">
        <v>0</v>
      </c>
      <c r="AS197" s="8" t="s">
        <v>78</v>
      </c>
      <c r="AT197" s="11">
        <v>0</v>
      </c>
      <c r="AU197" s="11">
        <v>0</v>
      </c>
      <c r="AV197" s="11">
        <v>0</v>
      </c>
      <c r="AW197" s="11">
        <v>0</v>
      </c>
      <c r="AX197" s="11">
        <v>0</v>
      </c>
      <c r="AY197" s="11">
        <v>0</v>
      </c>
      <c r="AZ197" s="11">
        <v>0.01</v>
      </c>
      <c r="BA197" s="11">
        <f t="shared" si="374"/>
        <v>0.01</v>
      </c>
      <c r="BB197" s="11">
        <v>0</v>
      </c>
      <c r="BC197" s="11">
        <v>0</v>
      </c>
      <c r="BD197" s="11">
        <f t="shared" si="375"/>
        <v>0</v>
      </c>
      <c r="BE197" s="12">
        <v>0</v>
      </c>
      <c r="BF197" s="12">
        <v>0</v>
      </c>
      <c r="BG197" s="12">
        <v>0</v>
      </c>
      <c r="BH197" s="12">
        <v>0</v>
      </c>
      <c r="BI197" s="12">
        <v>0</v>
      </c>
      <c r="BJ197" s="12">
        <v>0</v>
      </c>
      <c r="BK197" s="12">
        <v>0</v>
      </c>
      <c r="BL197" s="12">
        <v>0</v>
      </c>
      <c r="BM197" s="12">
        <v>0</v>
      </c>
      <c r="BN197" s="12">
        <v>0</v>
      </c>
      <c r="BO197" s="12">
        <v>0</v>
      </c>
      <c r="BP197" s="12">
        <v>1</v>
      </c>
      <c r="BQ197" s="23">
        <f t="shared" si="376"/>
        <v>1</v>
      </c>
      <c r="BR197" s="23">
        <f t="shared" si="377"/>
        <v>0</v>
      </c>
      <c r="BS197" s="24">
        <f t="shared" si="378"/>
        <v>0</v>
      </c>
      <c r="BT197" s="24">
        <f t="shared" si="379"/>
        <v>0</v>
      </c>
      <c r="BU197" s="24">
        <f t="shared" si="380"/>
        <v>0</v>
      </c>
      <c r="BV197" s="24">
        <v>0</v>
      </c>
      <c r="BW197" s="24">
        <v>0</v>
      </c>
      <c r="BX197" s="24">
        <v>0</v>
      </c>
      <c r="BY197" s="29">
        <v>0</v>
      </c>
      <c r="BZ197" s="29">
        <v>0</v>
      </c>
      <c r="CA197" s="30">
        <f t="shared" si="381"/>
        <v>0</v>
      </c>
      <c r="CB197" s="30">
        <f t="shared" si="382"/>
        <v>0</v>
      </c>
      <c r="CC197" s="30">
        <f t="shared" si="383"/>
        <v>0</v>
      </c>
      <c r="CD197" s="29"/>
      <c r="CE197" s="24"/>
      <c r="CF197" s="24"/>
      <c r="CG197" s="24"/>
      <c r="CH197" s="24"/>
      <c r="CI197" s="24"/>
      <c r="CJ197" s="24"/>
      <c r="CK197" s="24"/>
      <c r="CL197" s="24"/>
      <c r="CM197" s="24"/>
      <c r="CN197" s="24">
        <f t="shared" si="384"/>
        <v>0</v>
      </c>
      <c r="CO197" s="24">
        <f t="shared" si="385"/>
        <v>0</v>
      </c>
      <c r="CP197" s="24">
        <f t="shared" si="386"/>
        <v>0</v>
      </c>
      <c r="CQ197" s="11">
        <v>0</v>
      </c>
      <c r="CR197" s="11">
        <v>0</v>
      </c>
      <c r="CS197" s="11">
        <v>0</v>
      </c>
      <c r="CT197" s="11">
        <v>0</v>
      </c>
      <c r="CU197" s="11">
        <v>0</v>
      </c>
      <c r="CV197" s="11">
        <v>0</v>
      </c>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c r="DT197" s="24"/>
      <c r="DU197" s="24"/>
      <c r="DV197" s="24"/>
      <c r="DW197" s="24"/>
      <c r="DX197" s="24"/>
      <c r="DY197" s="24"/>
      <c r="DZ197" s="24"/>
      <c r="EA197" s="24">
        <v>0</v>
      </c>
      <c r="EB197" s="24">
        <v>0</v>
      </c>
      <c r="EC197" s="24"/>
      <c r="ED197" s="24"/>
      <c r="EE197" s="24"/>
      <c r="EF197" s="24">
        <f t="shared" si="387"/>
        <v>0</v>
      </c>
      <c r="EG197" s="24">
        <f t="shared" si="388"/>
        <v>0</v>
      </c>
      <c r="EH197" s="24">
        <f t="shared" si="389"/>
        <v>0</v>
      </c>
      <c r="EI197" s="24">
        <f t="shared" si="390"/>
        <v>0</v>
      </c>
      <c r="EJ197" s="24">
        <f t="shared" si="391"/>
        <v>0</v>
      </c>
      <c r="EK197" s="12">
        <v>0</v>
      </c>
      <c r="EL197" s="12">
        <v>0</v>
      </c>
      <c r="EM197" s="12">
        <v>0</v>
      </c>
      <c r="EN197" s="12">
        <v>0</v>
      </c>
      <c r="EO197" s="12">
        <v>0</v>
      </c>
      <c r="EP197" s="12">
        <v>0</v>
      </c>
      <c r="EQ197" s="12">
        <v>0</v>
      </c>
      <c r="ER197" s="12">
        <v>0</v>
      </c>
      <c r="ES197" s="12">
        <v>0</v>
      </c>
      <c r="ET197" s="12">
        <v>0</v>
      </c>
      <c r="EU197" s="12">
        <v>0</v>
      </c>
      <c r="EV197" s="12">
        <v>1</v>
      </c>
      <c r="EW197" s="12">
        <f t="shared" si="392"/>
        <v>0</v>
      </c>
      <c r="EX197" s="12">
        <f t="shared" si="393"/>
        <v>1</v>
      </c>
      <c r="EY197" s="11">
        <v>0</v>
      </c>
      <c r="EZ197" s="11">
        <v>0</v>
      </c>
      <c r="FA197" s="11">
        <v>0</v>
      </c>
      <c r="FB197" s="11">
        <v>0</v>
      </c>
      <c r="FC197" s="11">
        <v>0</v>
      </c>
      <c r="FD197" s="11">
        <v>0</v>
      </c>
      <c r="FE197" s="11">
        <v>0</v>
      </c>
      <c r="FF197" s="11">
        <v>0</v>
      </c>
      <c r="FG197" s="11">
        <v>0</v>
      </c>
      <c r="FH197" s="11">
        <v>0</v>
      </c>
      <c r="FI197" s="11">
        <v>0</v>
      </c>
      <c r="FJ197" s="11">
        <v>0</v>
      </c>
      <c r="FK197" s="13">
        <v>0</v>
      </c>
      <c r="FL197" s="13">
        <v>0</v>
      </c>
      <c r="FM197" s="13">
        <v>0</v>
      </c>
      <c r="FN197" s="13">
        <v>0</v>
      </c>
      <c r="FO197" s="13">
        <v>0</v>
      </c>
      <c r="FP197" s="13">
        <v>0</v>
      </c>
      <c r="FQ197" s="13">
        <v>0</v>
      </c>
      <c r="FR197" s="13">
        <v>0</v>
      </c>
      <c r="FS197" s="13">
        <v>0</v>
      </c>
      <c r="FT197" s="13">
        <v>0</v>
      </c>
      <c r="FU197" s="13">
        <v>0</v>
      </c>
      <c r="FV197" s="13">
        <v>0</v>
      </c>
    </row>
    <row r="198" spans="1:178" ht="15" customHeight="1" x14ac:dyDescent="0.25">
      <c r="A198" s="8" t="s">
        <v>212</v>
      </c>
      <c r="B198" s="8" t="s">
        <v>726</v>
      </c>
      <c r="C198" s="34" t="s">
        <v>789</v>
      </c>
      <c r="D198" s="34" t="s">
        <v>789</v>
      </c>
      <c r="E198" s="34" t="s">
        <v>808</v>
      </c>
      <c r="F198" s="8" t="s">
        <v>55</v>
      </c>
      <c r="G198" s="8" t="s">
        <v>56</v>
      </c>
      <c r="H198" s="8" t="s">
        <v>47</v>
      </c>
      <c r="I198" s="8" t="s">
        <v>464</v>
      </c>
      <c r="J198" s="8" t="s">
        <v>83</v>
      </c>
      <c r="K198" s="8" t="s">
        <v>672</v>
      </c>
      <c r="L198" s="8">
        <v>13203</v>
      </c>
      <c r="M198" s="8">
        <v>132</v>
      </c>
      <c r="N198" s="1" t="s">
        <v>48</v>
      </c>
      <c r="O198" s="8" t="s">
        <v>40</v>
      </c>
      <c r="P198" s="8" t="s">
        <v>40</v>
      </c>
      <c r="Q198" s="8" t="s">
        <v>40</v>
      </c>
      <c r="R198" s="8" t="s">
        <v>49</v>
      </c>
      <c r="S198" s="8" t="s">
        <v>51</v>
      </c>
      <c r="T198" s="8" t="s">
        <v>52</v>
      </c>
      <c r="U198" s="8" t="s">
        <v>73</v>
      </c>
      <c r="V198" s="8" t="s">
        <v>54</v>
      </c>
      <c r="W198" s="8" t="s">
        <v>121</v>
      </c>
      <c r="X198" s="8" t="s">
        <v>65</v>
      </c>
      <c r="Y198" s="8" t="s">
        <v>65</v>
      </c>
      <c r="Z198" s="8" t="s">
        <v>79</v>
      </c>
      <c r="AA198" s="8" t="s">
        <v>78</v>
      </c>
      <c r="AB198" s="8" t="s">
        <v>78</v>
      </c>
      <c r="AC198" s="8" t="s">
        <v>78</v>
      </c>
      <c r="AD198" s="8"/>
      <c r="AE198" s="8"/>
      <c r="AF198" s="8"/>
      <c r="AG198" s="9">
        <v>284.66000000000054</v>
      </c>
      <c r="AH198" s="9">
        <v>0</v>
      </c>
      <c r="AI198" s="10">
        <v>0</v>
      </c>
      <c r="AJ198" s="15">
        <v>0</v>
      </c>
      <c r="AK198" s="9">
        <v>0</v>
      </c>
      <c r="AL198" s="9">
        <v>0</v>
      </c>
      <c r="AM198" s="9">
        <v>0</v>
      </c>
      <c r="AN198" s="9">
        <v>0</v>
      </c>
      <c r="AO198" s="8" t="s">
        <v>78</v>
      </c>
      <c r="AP198" s="11">
        <v>0</v>
      </c>
      <c r="AQ198" s="11">
        <v>0</v>
      </c>
      <c r="AR198" s="11">
        <v>0</v>
      </c>
      <c r="AS198" s="8" t="s">
        <v>78</v>
      </c>
      <c r="AT198" s="11">
        <v>0</v>
      </c>
      <c r="AU198" s="11">
        <v>0</v>
      </c>
      <c r="AV198" s="11">
        <v>0</v>
      </c>
      <c r="AW198" s="11">
        <v>0</v>
      </c>
      <c r="AX198" s="11">
        <v>0</v>
      </c>
      <c r="AY198" s="11">
        <v>0</v>
      </c>
      <c r="AZ198" s="11">
        <v>0</v>
      </c>
      <c r="BA198" s="11">
        <f t="shared" si="374"/>
        <v>0</v>
      </c>
      <c r="BB198" s="11">
        <v>0</v>
      </c>
      <c r="BC198" s="11">
        <v>0</v>
      </c>
      <c r="BD198" s="11">
        <f t="shared" si="375"/>
        <v>0</v>
      </c>
      <c r="BE198" s="12">
        <v>0</v>
      </c>
      <c r="BF198" s="12">
        <v>0</v>
      </c>
      <c r="BG198" s="12">
        <v>0</v>
      </c>
      <c r="BH198" s="12">
        <v>0</v>
      </c>
      <c r="BI198" s="12">
        <v>0</v>
      </c>
      <c r="BJ198" s="12">
        <v>0</v>
      </c>
      <c r="BK198" s="12">
        <v>0</v>
      </c>
      <c r="BL198" s="12">
        <v>0</v>
      </c>
      <c r="BM198" s="12">
        <v>0</v>
      </c>
      <c r="BN198" s="12">
        <v>0</v>
      </c>
      <c r="BO198" s="12">
        <v>0</v>
      </c>
      <c r="BP198" s="12">
        <v>1</v>
      </c>
      <c r="BQ198" s="23">
        <f t="shared" si="376"/>
        <v>1</v>
      </c>
      <c r="BR198" s="23">
        <f t="shared" si="377"/>
        <v>0</v>
      </c>
      <c r="BS198" s="24">
        <f t="shared" si="378"/>
        <v>0</v>
      </c>
      <c r="BT198" s="24">
        <f t="shared" si="379"/>
        <v>0</v>
      </c>
      <c r="BU198" s="24">
        <f t="shared" si="380"/>
        <v>0</v>
      </c>
      <c r="BV198" s="24">
        <v>0</v>
      </c>
      <c r="BW198" s="24">
        <v>0</v>
      </c>
      <c r="BX198" s="24">
        <v>0</v>
      </c>
      <c r="BY198" s="29">
        <v>0</v>
      </c>
      <c r="BZ198" s="29">
        <v>0</v>
      </c>
      <c r="CA198" s="30">
        <f t="shared" si="381"/>
        <v>0</v>
      </c>
      <c r="CB198" s="30">
        <f>CA198-BX198</f>
        <v>0</v>
      </c>
      <c r="CC198" s="30">
        <f t="shared" si="383"/>
        <v>0</v>
      </c>
      <c r="CD198" s="29"/>
      <c r="CE198" s="24"/>
      <c r="CF198" s="24"/>
      <c r="CG198" s="24"/>
      <c r="CH198" s="24"/>
      <c r="CI198" s="24"/>
      <c r="CJ198" s="24"/>
      <c r="CK198" s="24"/>
      <c r="CL198" s="24"/>
      <c r="CM198" s="24"/>
      <c r="CN198" s="24">
        <f t="shared" si="384"/>
        <v>0</v>
      </c>
      <c r="CO198" s="24">
        <f t="shared" si="385"/>
        <v>0</v>
      </c>
      <c r="CP198" s="24">
        <f t="shared" si="386"/>
        <v>0</v>
      </c>
      <c r="CQ198" s="11">
        <v>0</v>
      </c>
      <c r="CR198" s="11">
        <v>0</v>
      </c>
      <c r="CS198" s="11">
        <v>0</v>
      </c>
      <c r="CT198" s="11">
        <v>0</v>
      </c>
      <c r="CU198" s="11">
        <v>0</v>
      </c>
      <c r="CV198" s="11">
        <v>0</v>
      </c>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c r="DT198" s="24"/>
      <c r="DU198" s="24"/>
      <c r="DV198" s="24"/>
      <c r="DW198" s="24"/>
      <c r="DX198" s="24"/>
      <c r="DY198" s="24"/>
      <c r="DZ198" s="24"/>
      <c r="EA198" s="24">
        <v>0</v>
      </c>
      <c r="EB198" s="24">
        <v>0</v>
      </c>
      <c r="EC198" s="24"/>
      <c r="ED198" s="24"/>
      <c r="EE198" s="24"/>
      <c r="EF198" s="24">
        <f t="shared" si="387"/>
        <v>0</v>
      </c>
      <c r="EG198" s="24">
        <f t="shared" si="388"/>
        <v>0</v>
      </c>
      <c r="EH198" s="24">
        <f t="shared" si="389"/>
        <v>0</v>
      </c>
      <c r="EI198" s="24">
        <f t="shared" si="390"/>
        <v>0</v>
      </c>
      <c r="EJ198" s="24">
        <f t="shared" si="391"/>
        <v>0</v>
      </c>
      <c r="EK198" s="12">
        <v>0</v>
      </c>
      <c r="EL198" s="12">
        <v>0</v>
      </c>
      <c r="EM198" s="12">
        <v>0</v>
      </c>
      <c r="EN198" s="12">
        <v>0</v>
      </c>
      <c r="EO198" s="12">
        <v>0</v>
      </c>
      <c r="EP198" s="12">
        <v>0</v>
      </c>
      <c r="EQ198" s="12">
        <v>0</v>
      </c>
      <c r="ER198" s="12">
        <v>0</v>
      </c>
      <c r="ES198" s="12">
        <v>0</v>
      </c>
      <c r="ET198" s="12">
        <v>0</v>
      </c>
      <c r="EU198" s="12">
        <v>0</v>
      </c>
      <c r="EV198" s="12">
        <v>1</v>
      </c>
      <c r="EW198" s="12">
        <f t="shared" si="392"/>
        <v>0</v>
      </c>
      <c r="EX198" s="12">
        <f t="shared" si="393"/>
        <v>1</v>
      </c>
      <c r="EY198" s="11">
        <v>0</v>
      </c>
      <c r="EZ198" s="11">
        <v>0</v>
      </c>
      <c r="FA198" s="11">
        <v>0</v>
      </c>
      <c r="FB198" s="11">
        <v>0</v>
      </c>
      <c r="FC198" s="11">
        <v>0</v>
      </c>
      <c r="FD198" s="11">
        <v>0</v>
      </c>
      <c r="FE198" s="11">
        <v>0</v>
      </c>
      <c r="FF198" s="11">
        <v>0</v>
      </c>
      <c r="FG198" s="11">
        <v>0</v>
      </c>
      <c r="FH198" s="11">
        <v>0</v>
      </c>
      <c r="FI198" s="11">
        <v>0</v>
      </c>
      <c r="FJ198" s="11">
        <v>0</v>
      </c>
      <c r="FK198" s="13">
        <v>0</v>
      </c>
      <c r="FL198" s="13">
        <v>0</v>
      </c>
      <c r="FM198" s="13">
        <v>0</v>
      </c>
      <c r="FN198" s="13">
        <v>0</v>
      </c>
      <c r="FO198" s="13">
        <v>0</v>
      </c>
      <c r="FP198" s="13">
        <v>0</v>
      </c>
      <c r="FQ198" s="13">
        <v>0</v>
      </c>
      <c r="FR198" s="13">
        <v>0</v>
      </c>
      <c r="FS198" s="13">
        <v>0</v>
      </c>
      <c r="FT198" s="13">
        <v>0</v>
      </c>
      <c r="FU198" s="13">
        <v>0</v>
      </c>
      <c r="FV198" s="13">
        <v>0</v>
      </c>
    </row>
    <row r="199" spans="1:178" ht="15" customHeight="1" x14ac:dyDescent="0.25">
      <c r="A199" s="8" t="s">
        <v>213</v>
      </c>
      <c r="B199" s="8" t="s">
        <v>214</v>
      </c>
      <c r="C199" s="34" t="s">
        <v>789</v>
      </c>
      <c r="D199" s="34" t="s">
        <v>789</v>
      </c>
      <c r="E199" s="34" t="s">
        <v>804</v>
      </c>
      <c r="F199" s="8" t="s">
        <v>55</v>
      </c>
      <c r="G199" s="8" t="s">
        <v>56</v>
      </c>
      <c r="H199" s="8" t="s">
        <v>47</v>
      </c>
      <c r="I199" s="8" t="s">
        <v>464</v>
      </c>
      <c r="J199" s="8" t="s">
        <v>318</v>
      </c>
      <c r="K199" s="8" t="s">
        <v>414</v>
      </c>
      <c r="L199" s="8">
        <v>13210</v>
      </c>
      <c r="M199" s="8">
        <v>132</v>
      </c>
      <c r="N199" s="1" t="s">
        <v>48</v>
      </c>
      <c r="O199" s="8" t="s">
        <v>40</v>
      </c>
      <c r="P199" s="8" t="s">
        <v>40</v>
      </c>
      <c r="Q199" s="8" t="s">
        <v>40</v>
      </c>
      <c r="R199" s="8" t="s">
        <v>49</v>
      </c>
      <c r="S199" s="8" t="s">
        <v>51</v>
      </c>
      <c r="T199" s="8" t="s">
        <v>52</v>
      </c>
      <c r="U199" s="8" t="s">
        <v>73</v>
      </c>
      <c r="V199" s="8" t="s">
        <v>54</v>
      </c>
      <c r="W199" s="8" t="s">
        <v>84</v>
      </c>
      <c r="X199" s="8" t="s">
        <v>41</v>
      </c>
      <c r="Y199" s="8" t="s">
        <v>65</v>
      </c>
      <c r="Z199" s="8" t="s">
        <v>42</v>
      </c>
      <c r="AA199" s="8" t="s">
        <v>78</v>
      </c>
      <c r="AB199" s="8" t="s">
        <v>78</v>
      </c>
      <c r="AC199" s="8" t="s">
        <v>78</v>
      </c>
      <c r="AD199" s="8" t="s">
        <v>75</v>
      </c>
      <c r="AE199" s="8" t="s">
        <v>256</v>
      </c>
      <c r="AF199" s="8" t="s">
        <v>336</v>
      </c>
      <c r="AG199" s="9">
        <v>56.159999999999982</v>
      </c>
      <c r="AH199" s="9">
        <v>0</v>
      </c>
      <c r="AI199" s="10">
        <v>0</v>
      </c>
      <c r="AJ199" s="15">
        <v>0</v>
      </c>
      <c r="AK199" s="9">
        <v>0</v>
      </c>
      <c r="AL199" s="9">
        <v>0</v>
      </c>
      <c r="AM199" s="9">
        <v>0</v>
      </c>
      <c r="AN199" s="9">
        <v>0</v>
      </c>
      <c r="AO199" s="8" t="s">
        <v>78</v>
      </c>
      <c r="AP199" s="11">
        <v>0</v>
      </c>
      <c r="AQ199" s="11">
        <v>0</v>
      </c>
      <c r="AR199" s="11">
        <v>0</v>
      </c>
      <c r="AS199" s="8" t="s">
        <v>78</v>
      </c>
      <c r="AT199" s="11">
        <v>0</v>
      </c>
      <c r="AU199" s="11">
        <v>0</v>
      </c>
      <c r="AV199" s="11">
        <v>0</v>
      </c>
      <c r="AW199" s="11">
        <v>0</v>
      </c>
      <c r="AX199" s="11">
        <v>0</v>
      </c>
      <c r="AY199" s="11">
        <v>0</v>
      </c>
      <c r="AZ199" s="11">
        <v>0</v>
      </c>
      <c r="BA199" s="11">
        <f t="shared" ref="BA199:BA200" si="394">AY199+AZ199</f>
        <v>0</v>
      </c>
      <c r="BB199" s="11">
        <v>0</v>
      </c>
      <c r="BC199" s="11">
        <v>0</v>
      </c>
      <c r="BD199" s="11">
        <f t="shared" ref="BD199:BD200" si="395">BB199+BC199</f>
        <v>0</v>
      </c>
      <c r="BE199" s="12">
        <v>0</v>
      </c>
      <c r="BF199" s="12">
        <v>0</v>
      </c>
      <c r="BG199" s="12">
        <v>0</v>
      </c>
      <c r="BH199" s="12">
        <v>0</v>
      </c>
      <c r="BI199" s="12">
        <v>0</v>
      </c>
      <c r="BJ199" s="12">
        <v>0</v>
      </c>
      <c r="BK199" s="12">
        <v>0</v>
      </c>
      <c r="BL199" s="12">
        <v>0</v>
      </c>
      <c r="BM199" s="12">
        <v>0</v>
      </c>
      <c r="BN199" s="12">
        <v>0</v>
      </c>
      <c r="BO199" s="12">
        <v>0</v>
      </c>
      <c r="BP199" s="12">
        <v>1</v>
      </c>
      <c r="BQ199" s="23">
        <f t="shared" ref="BQ199:BQ200" si="396">SUM(BE199:BP199)</f>
        <v>1</v>
      </c>
      <c r="BR199" s="23">
        <f t="shared" ref="BR199:BR200" si="397">SUM(BE199:BG199)</f>
        <v>0</v>
      </c>
      <c r="BS199" s="24">
        <f t="shared" ref="BS199:BS200" si="398">EW199*AN199</f>
        <v>0</v>
      </c>
      <c r="BT199" s="24">
        <f t="shared" ref="BT199:BT200" si="399">BR199*BX199</f>
        <v>0</v>
      </c>
      <c r="BU199" s="24">
        <f t="shared" ref="BU199:BU200" si="400">BR199*AV199</f>
        <v>0</v>
      </c>
      <c r="BV199" s="24">
        <v>0</v>
      </c>
      <c r="BW199" s="24">
        <v>0</v>
      </c>
      <c r="BX199" s="24">
        <v>0</v>
      </c>
      <c r="BY199" s="29">
        <v>0</v>
      </c>
      <c r="BZ199" s="29">
        <v>0</v>
      </c>
      <c r="CA199" s="30">
        <f t="shared" ref="CA199:CA200" si="401">BY199/305+BZ199</f>
        <v>0</v>
      </c>
      <c r="CB199" s="30">
        <f t="shared" ref="CB199:CB200" si="402">CA199-BX199</f>
        <v>0</v>
      </c>
      <c r="CC199" s="30">
        <f t="shared" ref="CC199:CC200" si="403">CA199-AN199</f>
        <v>0</v>
      </c>
      <c r="CD199" s="29"/>
      <c r="CE199" s="24"/>
      <c r="CF199" s="24"/>
      <c r="CG199" s="24"/>
      <c r="CH199" s="24"/>
      <c r="CI199" s="24"/>
      <c r="CJ199" s="24"/>
      <c r="CK199" s="24"/>
      <c r="CL199" s="24"/>
      <c r="CM199" s="24"/>
      <c r="CN199" s="24">
        <f t="shared" ref="CN199:CN200" si="404">AW199-CT199</f>
        <v>0</v>
      </c>
      <c r="CO199" s="24">
        <f t="shared" ref="CO199:CO200" si="405">AX199-CU199</f>
        <v>0</v>
      </c>
      <c r="CP199" s="24">
        <f t="shared" ref="CP199:CP200" si="406">AY199-CV199</f>
        <v>0</v>
      </c>
      <c r="CQ199" s="11">
        <v>0</v>
      </c>
      <c r="CR199" s="11">
        <v>0</v>
      </c>
      <c r="CS199" s="11">
        <v>0</v>
      </c>
      <c r="CT199" s="11">
        <v>0</v>
      </c>
      <c r="CU199" s="11">
        <v>0</v>
      </c>
      <c r="CV199" s="11">
        <v>0</v>
      </c>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c r="DT199" s="24"/>
      <c r="DU199" s="24"/>
      <c r="DV199" s="24"/>
      <c r="DW199" s="24"/>
      <c r="DX199" s="24"/>
      <c r="DY199" s="24"/>
      <c r="DZ199" s="24"/>
      <c r="EA199" s="24">
        <f t="shared" ref="EA199:EA200" si="407">0.3*AN199</f>
        <v>0</v>
      </c>
      <c r="EB199" s="24">
        <v>0</v>
      </c>
      <c r="EC199" s="24"/>
      <c r="ED199" s="24"/>
      <c r="EE199" s="24"/>
      <c r="EF199" s="24">
        <f t="shared" ref="EF199:EF200" si="408">SUM(FK199:FM199)</f>
        <v>0</v>
      </c>
      <c r="EG199" s="24">
        <f t="shared" ref="EG199:EG200" si="409">IF($Q199="MCA1",AY199*2/3,IF($Q199="MCA2 - GU",AY199*2/3,IF($Q199="MCA2 - TNPL",AY199*2/3,AY199*0.3)))</f>
        <v>0</v>
      </c>
      <c r="EH199" s="24">
        <f t="shared" ref="EH199:EH200" si="410">IFERROR(EM199*EA199,0)</f>
        <v>0</v>
      </c>
      <c r="EI199" s="24">
        <f t="shared" ref="EI199:EI200" si="411">IF($Q199="MCA1",CP199*2/3,IF($Q199="MCA2 - GU",CP199*2/3,IF($Q199="MCA2 - TNPL",CP199*2/3,CP199*0.3)))</f>
        <v>0</v>
      </c>
      <c r="EJ199" s="24">
        <f t="shared" ref="EJ199:EJ200" si="412">IF(Q199="MCA1",BT199*2/3,IF(Q199="MCA2 - GU",BT199*2/3,IF(Q199="MCA2 - TNPL",BT199*2/3,BT199*0.3)))</f>
        <v>0</v>
      </c>
      <c r="EK199" s="12">
        <v>0</v>
      </c>
      <c r="EL199" s="12">
        <v>0</v>
      </c>
      <c r="EM199" s="12">
        <v>0</v>
      </c>
      <c r="EN199" s="12">
        <v>0</v>
      </c>
      <c r="EO199" s="12">
        <v>0</v>
      </c>
      <c r="EP199" s="12">
        <v>0</v>
      </c>
      <c r="EQ199" s="12">
        <v>0</v>
      </c>
      <c r="ER199" s="12">
        <v>0</v>
      </c>
      <c r="ES199" s="12">
        <v>0</v>
      </c>
      <c r="ET199" s="12">
        <v>0</v>
      </c>
      <c r="EU199" s="12">
        <v>0</v>
      </c>
      <c r="EV199" s="12">
        <v>1</v>
      </c>
      <c r="EW199" s="12">
        <f t="shared" ref="EW199:EW200" si="413">SUM(EK199:EM199)</f>
        <v>0</v>
      </c>
      <c r="EX199" s="12">
        <f t="shared" ref="EX199:EX200" si="414">SUM(EK199:EV199)</f>
        <v>1</v>
      </c>
      <c r="EY199" s="11">
        <v>0</v>
      </c>
      <c r="EZ199" s="11">
        <v>0</v>
      </c>
      <c r="FA199" s="11">
        <v>0</v>
      </c>
      <c r="FB199" s="11">
        <v>0</v>
      </c>
      <c r="FC199" s="11">
        <v>0</v>
      </c>
      <c r="FD199" s="11">
        <v>0</v>
      </c>
      <c r="FE199" s="11">
        <v>0</v>
      </c>
      <c r="FF199" s="11">
        <v>0</v>
      </c>
      <c r="FG199" s="11">
        <v>0</v>
      </c>
      <c r="FH199" s="11">
        <v>0</v>
      </c>
      <c r="FI199" s="11">
        <v>0</v>
      </c>
      <c r="FJ199" s="11">
        <v>0</v>
      </c>
      <c r="FK199" s="13">
        <v>0</v>
      </c>
      <c r="FL199" s="13">
        <v>0</v>
      </c>
      <c r="FM199" s="13">
        <v>0</v>
      </c>
      <c r="FN199" s="13">
        <v>0</v>
      </c>
      <c r="FO199" s="13">
        <v>0</v>
      </c>
      <c r="FP199" s="13">
        <v>0</v>
      </c>
      <c r="FQ199" s="13">
        <v>0</v>
      </c>
      <c r="FR199" s="13">
        <v>0</v>
      </c>
      <c r="FS199" s="13">
        <v>0</v>
      </c>
      <c r="FT199" s="13">
        <v>0</v>
      </c>
      <c r="FU199" s="13">
        <v>0</v>
      </c>
      <c r="FV199" s="13">
        <v>0</v>
      </c>
    </row>
    <row r="200" spans="1:178" ht="15" customHeight="1" x14ac:dyDescent="0.25">
      <c r="A200" s="8" t="s">
        <v>215</v>
      </c>
      <c r="B200" s="8" t="s">
        <v>216</v>
      </c>
      <c r="C200" s="34" t="s">
        <v>789</v>
      </c>
      <c r="D200" s="34" t="s">
        <v>789</v>
      </c>
      <c r="E200" s="34" t="s">
        <v>804</v>
      </c>
      <c r="F200" s="8" t="s">
        <v>55</v>
      </c>
      <c r="G200" s="8" t="s">
        <v>56</v>
      </c>
      <c r="H200" s="8" t="s">
        <v>47</v>
      </c>
      <c r="I200" s="8" t="s">
        <v>464</v>
      </c>
      <c r="J200" s="8" t="s">
        <v>318</v>
      </c>
      <c r="K200" s="8" t="s">
        <v>414</v>
      </c>
      <c r="L200" s="8">
        <v>13210</v>
      </c>
      <c r="M200" s="8">
        <v>132</v>
      </c>
      <c r="N200" s="1" t="s">
        <v>48</v>
      </c>
      <c r="O200" s="8" t="s">
        <v>40</v>
      </c>
      <c r="P200" s="8" t="s">
        <v>40</v>
      </c>
      <c r="Q200" s="8" t="s">
        <v>40</v>
      </c>
      <c r="R200" s="8" t="s">
        <v>49</v>
      </c>
      <c r="S200" s="8" t="s">
        <v>51</v>
      </c>
      <c r="T200" s="8" t="s">
        <v>52</v>
      </c>
      <c r="U200" s="8" t="s">
        <v>73</v>
      </c>
      <c r="V200" s="8" t="s">
        <v>54</v>
      </c>
      <c r="W200" s="8" t="s">
        <v>84</v>
      </c>
      <c r="X200" s="8" t="s">
        <v>41</v>
      </c>
      <c r="Y200" s="8" t="s">
        <v>65</v>
      </c>
      <c r="Z200" s="8" t="s">
        <v>42</v>
      </c>
      <c r="AA200" s="8" t="s">
        <v>78</v>
      </c>
      <c r="AB200" s="8" t="s">
        <v>78</v>
      </c>
      <c r="AC200" s="8" t="s">
        <v>78</v>
      </c>
      <c r="AD200" s="8" t="s">
        <v>44</v>
      </c>
      <c r="AE200" s="8" t="s">
        <v>256</v>
      </c>
      <c r="AF200" s="8" t="s">
        <v>336</v>
      </c>
      <c r="AG200" s="9">
        <v>78.340000000025611</v>
      </c>
      <c r="AH200" s="9">
        <v>-2.6829927168847689E-12</v>
      </c>
      <c r="AI200" s="10">
        <v>0</v>
      </c>
      <c r="AJ200" s="15">
        <v>0</v>
      </c>
      <c r="AK200" s="9">
        <v>0</v>
      </c>
      <c r="AL200" s="9">
        <v>0</v>
      </c>
      <c r="AM200" s="9">
        <v>0</v>
      </c>
      <c r="AN200" s="9">
        <v>0</v>
      </c>
      <c r="AO200" s="8" t="s">
        <v>78</v>
      </c>
      <c r="AP200" s="11">
        <v>0</v>
      </c>
      <c r="AQ200" s="11">
        <v>0</v>
      </c>
      <c r="AR200" s="11">
        <v>0</v>
      </c>
      <c r="AS200" s="8" t="s">
        <v>78</v>
      </c>
      <c r="AT200" s="11">
        <v>0</v>
      </c>
      <c r="AU200" s="11">
        <v>0</v>
      </c>
      <c r="AV200" s="11">
        <v>0</v>
      </c>
      <c r="AW200" s="11">
        <v>7715119.5099999998</v>
      </c>
      <c r="AX200" s="11">
        <v>0</v>
      </c>
      <c r="AY200" s="11">
        <v>24511.69</v>
      </c>
      <c r="AZ200" s="11">
        <v>12836.9</v>
      </c>
      <c r="BA200" s="11">
        <f t="shared" si="394"/>
        <v>37348.589999999997</v>
      </c>
      <c r="BB200" s="11">
        <v>0</v>
      </c>
      <c r="BC200" s="11">
        <v>0</v>
      </c>
      <c r="BD200" s="11">
        <f t="shared" si="395"/>
        <v>0</v>
      </c>
      <c r="BE200" s="12">
        <v>0</v>
      </c>
      <c r="BF200" s="12">
        <v>0</v>
      </c>
      <c r="BG200" s="12">
        <v>0</v>
      </c>
      <c r="BH200" s="12">
        <v>0</v>
      </c>
      <c r="BI200" s="12">
        <v>0</v>
      </c>
      <c r="BJ200" s="12">
        <v>0</v>
      </c>
      <c r="BK200" s="12">
        <v>0</v>
      </c>
      <c r="BL200" s="12">
        <v>0</v>
      </c>
      <c r="BM200" s="12">
        <v>0</v>
      </c>
      <c r="BN200" s="12">
        <v>0</v>
      </c>
      <c r="BO200" s="12">
        <v>0</v>
      </c>
      <c r="BP200" s="12">
        <v>1</v>
      </c>
      <c r="BQ200" s="23">
        <f t="shared" si="396"/>
        <v>1</v>
      </c>
      <c r="BR200" s="23">
        <f t="shared" si="397"/>
        <v>0</v>
      </c>
      <c r="BS200" s="24">
        <f t="shared" si="398"/>
        <v>0</v>
      </c>
      <c r="BT200" s="24">
        <f t="shared" si="399"/>
        <v>0</v>
      </c>
      <c r="BU200" s="24">
        <f t="shared" si="400"/>
        <v>0</v>
      </c>
      <c r="BV200" s="24">
        <v>0</v>
      </c>
      <c r="BW200" s="24">
        <v>0</v>
      </c>
      <c r="BX200" s="24">
        <v>0</v>
      </c>
      <c r="BY200" s="29">
        <v>0</v>
      </c>
      <c r="BZ200" s="29">
        <v>0</v>
      </c>
      <c r="CA200" s="30">
        <f t="shared" si="401"/>
        <v>0</v>
      </c>
      <c r="CB200" s="30">
        <f t="shared" si="402"/>
        <v>0</v>
      </c>
      <c r="CC200" s="30">
        <f t="shared" si="403"/>
        <v>0</v>
      </c>
      <c r="CD200" s="29"/>
      <c r="CE200" s="24"/>
      <c r="CF200" s="24"/>
      <c r="CG200" s="24"/>
      <c r="CH200" s="24"/>
      <c r="CI200" s="24"/>
      <c r="CJ200" s="24"/>
      <c r="CK200" s="24"/>
      <c r="CL200" s="24"/>
      <c r="CM200" s="24"/>
      <c r="CN200" s="24">
        <f t="shared" si="404"/>
        <v>7715119.5099999998</v>
      </c>
      <c r="CO200" s="24">
        <f t="shared" si="405"/>
        <v>0</v>
      </c>
      <c r="CP200" s="24">
        <f t="shared" si="406"/>
        <v>24511.68</v>
      </c>
      <c r="CQ200" s="11">
        <v>0</v>
      </c>
      <c r="CR200" s="11">
        <v>0</v>
      </c>
      <c r="CS200" s="11">
        <v>0.01</v>
      </c>
      <c r="CT200" s="11">
        <v>0</v>
      </c>
      <c r="CU200" s="11">
        <v>0</v>
      </c>
      <c r="CV200" s="11">
        <v>0.01</v>
      </c>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c r="DT200" s="24"/>
      <c r="DU200" s="24"/>
      <c r="DV200" s="24"/>
      <c r="DW200" s="24"/>
      <c r="DX200" s="24"/>
      <c r="DY200" s="24"/>
      <c r="DZ200" s="24"/>
      <c r="EA200" s="24">
        <f t="shared" si="407"/>
        <v>0</v>
      </c>
      <c r="EB200" s="24">
        <v>0</v>
      </c>
      <c r="EC200" s="24"/>
      <c r="ED200" s="24"/>
      <c r="EE200" s="24"/>
      <c r="EF200" s="24">
        <f t="shared" si="408"/>
        <v>0</v>
      </c>
      <c r="EG200" s="24">
        <f t="shared" si="409"/>
        <v>7353.5069999999996</v>
      </c>
      <c r="EH200" s="24">
        <f t="shared" si="410"/>
        <v>0</v>
      </c>
      <c r="EI200" s="24">
        <f t="shared" si="411"/>
        <v>7353.5039999999999</v>
      </c>
      <c r="EJ200" s="24">
        <f t="shared" si="412"/>
        <v>0</v>
      </c>
      <c r="EK200" s="12">
        <v>0</v>
      </c>
      <c r="EL200" s="12">
        <v>0</v>
      </c>
      <c r="EM200" s="12">
        <v>0</v>
      </c>
      <c r="EN200" s="12">
        <v>0</v>
      </c>
      <c r="EO200" s="12">
        <v>0</v>
      </c>
      <c r="EP200" s="12">
        <v>0</v>
      </c>
      <c r="EQ200" s="12">
        <v>0</v>
      </c>
      <c r="ER200" s="12">
        <v>0</v>
      </c>
      <c r="ES200" s="12">
        <v>0</v>
      </c>
      <c r="ET200" s="12">
        <v>0</v>
      </c>
      <c r="EU200" s="12">
        <v>0</v>
      </c>
      <c r="EV200" s="12">
        <v>1</v>
      </c>
      <c r="EW200" s="12">
        <f t="shared" si="413"/>
        <v>0</v>
      </c>
      <c r="EX200" s="12">
        <f t="shared" si="414"/>
        <v>1</v>
      </c>
      <c r="EY200" s="11">
        <v>0</v>
      </c>
      <c r="EZ200" s="11">
        <v>0</v>
      </c>
      <c r="FA200" s="11">
        <v>0</v>
      </c>
      <c r="FB200" s="11">
        <v>0</v>
      </c>
      <c r="FC200" s="11">
        <v>0</v>
      </c>
      <c r="FD200" s="11">
        <v>0</v>
      </c>
      <c r="FE200" s="11">
        <v>0</v>
      </c>
      <c r="FF200" s="11">
        <v>0</v>
      </c>
      <c r="FG200" s="11">
        <v>0</v>
      </c>
      <c r="FH200" s="11">
        <v>0</v>
      </c>
      <c r="FI200" s="11">
        <v>0</v>
      </c>
      <c r="FJ200" s="11">
        <v>0</v>
      </c>
      <c r="FK200" s="13">
        <v>0</v>
      </c>
      <c r="FL200" s="13">
        <v>0</v>
      </c>
      <c r="FM200" s="13">
        <v>0</v>
      </c>
      <c r="FN200" s="13">
        <v>0</v>
      </c>
      <c r="FO200" s="13">
        <v>0</v>
      </c>
      <c r="FP200" s="13">
        <v>0</v>
      </c>
      <c r="FQ200" s="13">
        <v>0</v>
      </c>
      <c r="FR200" s="13">
        <v>0</v>
      </c>
      <c r="FS200" s="13">
        <v>0</v>
      </c>
      <c r="FT200" s="13">
        <v>0</v>
      </c>
      <c r="FU200" s="13">
        <v>0</v>
      </c>
      <c r="FV200" s="13">
        <v>0</v>
      </c>
    </row>
    <row r="201" spans="1:178" ht="15" customHeight="1" x14ac:dyDescent="0.25">
      <c r="A201" s="8" t="s">
        <v>219</v>
      </c>
      <c r="B201" s="8" t="s">
        <v>727</v>
      </c>
      <c r="C201" s="34" t="s">
        <v>789</v>
      </c>
      <c r="D201" s="34" t="s">
        <v>789</v>
      </c>
      <c r="E201" s="34" t="s">
        <v>804</v>
      </c>
      <c r="F201" s="8" t="s">
        <v>55</v>
      </c>
      <c r="G201" s="8" t="s">
        <v>56</v>
      </c>
      <c r="H201" s="8" t="s">
        <v>47</v>
      </c>
      <c r="I201" s="8" t="s">
        <v>464</v>
      </c>
      <c r="J201" s="8" t="s">
        <v>221</v>
      </c>
      <c r="K201" s="8" t="s">
        <v>220</v>
      </c>
      <c r="L201" s="8">
        <v>412002</v>
      </c>
      <c r="M201" s="8">
        <v>4120</v>
      </c>
      <c r="N201" s="1" t="s">
        <v>43</v>
      </c>
      <c r="O201" s="8" t="s">
        <v>40</v>
      </c>
      <c r="P201" s="8" t="s">
        <v>40</v>
      </c>
      <c r="Q201" s="8" t="s">
        <v>40</v>
      </c>
      <c r="R201" s="8" t="s">
        <v>49</v>
      </c>
      <c r="S201" s="8" t="s">
        <v>51</v>
      </c>
      <c r="T201" s="8" t="s">
        <v>52</v>
      </c>
      <c r="U201" s="8" t="s">
        <v>73</v>
      </c>
      <c r="V201" s="8" t="s">
        <v>54</v>
      </c>
      <c r="W201" s="8" t="s">
        <v>195</v>
      </c>
      <c r="X201" s="8" t="s">
        <v>41</v>
      </c>
      <c r="Y201" s="8" t="s">
        <v>41</v>
      </c>
      <c r="Z201" s="8" t="s">
        <v>42</v>
      </c>
      <c r="AA201" s="8" t="s">
        <v>78</v>
      </c>
      <c r="AB201" s="8" t="s">
        <v>78</v>
      </c>
      <c r="AC201" s="8" t="s">
        <v>78</v>
      </c>
      <c r="AD201" s="8" t="s">
        <v>64</v>
      </c>
      <c r="AE201" s="8" t="s">
        <v>256</v>
      </c>
      <c r="AF201" s="8" t="s">
        <v>337</v>
      </c>
      <c r="AG201" s="9">
        <v>432.74999999999966</v>
      </c>
      <c r="AH201" s="9">
        <v>0</v>
      </c>
      <c r="AI201" s="10">
        <v>0</v>
      </c>
      <c r="AJ201" s="15">
        <v>0</v>
      </c>
      <c r="AK201" s="9">
        <v>0</v>
      </c>
      <c r="AL201" s="9">
        <v>0</v>
      </c>
      <c r="AM201" s="9">
        <v>0</v>
      </c>
      <c r="AN201" s="9">
        <v>0</v>
      </c>
      <c r="AO201" s="8" t="s">
        <v>78</v>
      </c>
      <c r="AP201" s="11">
        <v>0</v>
      </c>
      <c r="AQ201" s="11">
        <v>0</v>
      </c>
      <c r="AR201" s="11">
        <v>0</v>
      </c>
      <c r="AS201" s="8" t="s">
        <v>78</v>
      </c>
      <c r="AT201" s="11">
        <v>0</v>
      </c>
      <c r="AU201" s="11">
        <v>0</v>
      </c>
      <c r="AV201" s="11">
        <v>0</v>
      </c>
      <c r="AW201" s="11">
        <v>0</v>
      </c>
      <c r="AX201" s="11">
        <v>0</v>
      </c>
      <c r="AY201" s="11">
        <v>0</v>
      </c>
      <c r="AZ201" s="11">
        <v>0</v>
      </c>
      <c r="BA201" s="11">
        <f t="shared" ref="BA201:BA204" si="415">AY201+AZ201</f>
        <v>0</v>
      </c>
      <c r="BB201" s="11">
        <v>0</v>
      </c>
      <c r="BC201" s="11">
        <v>0</v>
      </c>
      <c r="BD201" s="11">
        <f t="shared" ref="BD201:BD205" si="416">BB201+BC201</f>
        <v>0</v>
      </c>
      <c r="BE201" s="12">
        <v>0</v>
      </c>
      <c r="BF201" s="12">
        <v>0</v>
      </c>
      <c r="BG201" s="12">
        <v>0</v>
      </c>
      <c r="BH201" s="12">
        <v>0</v>
      </c>
      <c r="BI201" s="12">
        <v>0</v>
      </c>
      <c r="BJ201" s="12">
        <v>0</v>
      </c>
      <c r="BK201" s="12">
        <v>0</v>
      </c>
      <c r="BL201" s="12">
        <v>0</v>
      </c>
      <c r="BM201" s="12">
        <v>0</v>
      </c>
      <c r="BN201" s="12">
        <v>0</v>
      </c>
      <c r="BO201" s="12">
        <v>0</v>
      </c>
      <c r="BP201" s="12">
        <v>1</v>
      </c>
      <c r="BQ201" s="23">
        <f t="shared" ref="BQ201:BQ204" si="417">SUM(BE201:BP201)</f>
        <v>1</v>
      </c>
      <c r="BR201" s="23">
        <f t="shared" ref="BR201:BR205" si="418">SUM(BE201:BG201)</f>
        <v>0</v>
      </c>
      <c r="BS201" s="24">
        <f t="shared" ref="BS201:BS205" si="419">EW201*AN201</f>
        <v>0</v>
      </c>
      <c r="BT201" s="24">
        <f t="shared" ref="BT201:BT204" si="420">BR201*BX201</f>
        <v>0</v>
      </c>
      <c r="BU201" s="24">
        <f t="shared" ref="BU201:BU205" si="421">BR201*AV201</f>
        <v>0</v>
      </c>
      <c r="BV201" s="24">
        <v>0</v>
      </c>
      <c r="BW201" s="24">
        <v>0</v>
      </c>
      <c r="BX201" s="24">
        <v>0</v>
      </c>
      <c r="BY201" s="29">
        <v>0</v>
      </c>
      <c r="BZ201" s="29">
        <v>0</v>
      </c>
      <c r="CA201" s="30">
        <f t="shared" ref="CA201:CA205" si="422">BY201/305+BZ201</f>
        <v>0</v>
      </c>
      <c r="CB201" s="30">
        <f>CA201-BX201</f>
        <v>0</v>
      </c>
      <c r="CC201" s="30">
        <f t="shared" ref="CC201:CC205" si="423">CA201-AN201</f>
        <v>0</v>
      </c>
      <c r="CD201" s="29"/>
      <c r="CE201" s="24"/>
      <c r="CF201" s="24"/>
      <c r="CG201" s="24"/>
      <c r="CH201" s="24"/>
      <c r="CI201" s="24"/>
      <c r="CJ201" s="24"/>
      <c r="CK201" s="24"/>
      <c r="CL201" s="24"/>
      <c r="CM201" s="24"/>
      <c r="CN201" s="24">
        <f t="shared" ref="CN201:CN205" si="424">AW201-CT201</f>
        <v>0</v>
      </c>
      <c r="CO201" s="24">
        <f t="shared" ref="CO201:CO205" si="425">AX201-CU201</f>
        <v>0</v>
      </c>
      <c r="CP201" s="24">
        <f t="shared" ref="CP201:CP205" si="426">AY201-CV201</f>
        <v>0</v>
      </c>
      <c r="CQ201" s="11">
        <v>0</v>
      </c>
      <c r="CR201" s="11">
        <v>0</v>
      </c>
      <c r="CS201" s="11">
        <v>0</v>
      </c>
      <c r="CT201" s="11">
        <v>0</v>
      </c>
      <c r="CU201" s="11">
        <v>0</v>
      </c>
      <c r="CV201" s="11">
        <v>0</v>
      </c>
      <c r="CW201" s="24"/>
      <c r="CX201" s="24"/>
      <c r="CY201" s="24"/>
      <c r="CZ201" s="24"/>
      <c r="DA201" s="24"/>
      <c r="DB201" s="24"/>
      <c r="DC201" s="24"/>
      <c r="DD201" s="24"/>
      <c r="DE201" s="24"/>
      <c r="DF201" s="24"/>
      <c r="DG201" s="24"/>
      <c r="DH201" s="24"/>
      <c r="DI201" s="24"/>
      <c r="DJ201" s="24"/>
      <c r="DK201" s="24"/>
      <c r="DL201" s="24"/>
      <c r="DM201" s="24"/>
      <c r="DN201" s="24"/>
      <c r="DO201" s="24"/>
      <c r="DP201" s="24"/>
      <c r="DQ201" s="24"/>
      <c r="DR201" s="24"/>
      <c r="DS201" s="24"/>
      <c r="DT201" s="24"/>
      <c r="DU201" s="24"/>
      <c r="DV201" s="24"/>
      <c r="DW201" s="24"/>
      <c r="DX201" s="24"/>
      <c r="DY201" s="24"/>
      <c r="DZ201" s="24"/>
      <c r="EA201" s="24">
        <f t="shared" ref="EA201" si="427">0.3*AN201</f>
        <v>0</v>
      </c>
      <c r="EB201" s="24">
        <v>0</v>
      </c>
      <c r="EC201" s="24"/>
      <c r="ED201" s="24"/>
      <c r="EE201" s="24"/>
      <c r="EF201" s="24">
        <f t="shared" ref="EF201:EF205" si="428">SUM(FK201:FM201)</f>
        <v>0</v>
      </c>
      <c r="EG201" s="24">
        <f t="shared" ref="EG201:EG205" si="429">IF($Q201="MCA1",AY201*2/3,IF($Q201="MCA2 - GU",AY201*2/3,IF($Q201="MCA2 - TNPL",AY201*2/3,AY201*0.3)))</f>
        <v>0</v>
      </c>
      <c r="EH201" s="24">
        <f t="shared" ref="EH201:EH205" si="430">IFERROR(EM201*EA201,0)</f>
        <v>0</v>
      </c>
      <c r="EI201" s="24">
        <f t="shared" ref="EI201:EI204" si="431">IF($Q201="MCA1",CP201*2/3,IF($Q201="MCA2 - GU",CP201*2/3,IF($Q201="MCA2 - TNPL",CP201*2/3,CP201*0.3)))</f>
        <v>0</v>
      </c>
      <c r="EJ201" s="24">
        <f t="shared" ref="EJ201:EJ205" si="432">IF(Q201="MCA1",BT201*2/3,IF(Q201="MCA2 - GU",BT201*2/3,IF(Q201="MCA2 - TNPL",BT201*2/3,BT201*0.3)))</f>
        <v>0</v>
      </c>
      <c r="EK201" s="12">
        <v>0</v>
      </c>
      <c r="EL201" s="12">
        <v>0</v>
      </c>
      <c r="EM201" s="12">
        <v>0</v>
      </c>
      <c r="EN201" s="12">
        <v>0</v>
      </c>
      <c r="EO201" s="12">
        <v>0</v>
      </c>
      <c r="EP201" s="12">
        <v>0</v>
      </c>
      <c r="EQ201" s="12">
        <v>0</v>
      </c>
      <c r="ER201" s="12">
        <v>0</v>
      </c>
      <c r="ES201" s="12">
        <v>0</v>
      </c>
      <c r="ET201" s="12">
        <v>0</v>
      </c>
      <c r="EU201" s="12">
        <v>0</v>
      </c>
      <c r="EV201" s="12">
        <v>1</v>
      </c>
      <c r="EW201" s="12">
        <f t="shared" ref="EW201:EW205" si="433">SUM(EK201:EM201)</f>
        <v>0</v>
      </c>
      <c r="EX201" s="12">
        <f t="shared" ref="EX201:EX205" si="434">SUM(EK201:EV201)</f>
        <v>1</v>
      </c>
      <c r="EY201" s="11">
        <v>0</v>
      </c>
      <c r="EZ201" s="11">
        <v>0</v>
      </c>
      <c r="FA201" s="11">
        <v>0</v>
      </c>
      <c r="FB201" s="11">
        <v>0</v>
      </c>
      <c r="FC201" s="11">
        <v>0</v>
      </c>
      <c r="FD201" s="11">
        <v>0</v>
      </c>
      <c r="FE201" s="11">
        <v>0</v>
      </c>
      <c r="FF201" s="11">
        <v>0</v>
      </c>
      <c r="FG201" s="11">
        <v>0</v>
      </c>
      <c r="FH201" s="11">
        <v>0</v>
      </c>
      <c r="FI201" s="11">
        <v>0</v>
      </c>
      <c r="FJ201" s="11">
        <v>0</v>
      </c>
      <c r="FK201" s="13">
        <v>0</v>
      </c>
      <c r="FL201" s="13">
        <v>0</v>
      </c>
      <c r="FM201" s="13">
        <v>0</v>
      </c>
      <c r="FN201" s="13">
        <v>0</v>
      </c>
      <c r="FO201" s="13">
        <v>0</v>
      </c>
      <c r="FP201" s="13">
        <v>0</v>
      </c>
      <c r="FQ201" s="13">
        <v>0</v>
      </c>
      <c r="FR201" s="13">
        <v>0</v>
      </c>
      <c r="FS201" s="13">
        <v>0</v>
      </c>
      <c r="FT201" s="13">
        <v>0</v>
      </c>
      <c r="FU201" s="13">
        <v>0</v>
      </c>
      <c r="FV201" s="13">
        <v>0</v>
      </c>
    </row>
    <row r="202" spans="1:178" ht="15" customHeight="1" x14ac:dyDescent="0.25">
      <c r="A202" s="8" t="s">
        <v>224</v>
      </c>
      <c r="B202" s="8" t="s">
        <v>225</v>
      </c>
      <c r="C202" s="34" t="s">
        <v>789</v>
      </c>
      <c r="D202" s="34" t="s">
        <v>789</v>
      </c>
      <c r="E202" s="34" t="s">
        <v>804</v>
      </c>
      <c r="F202" s="8" t="s">
        <v>55</v>
      </c>
      <c r="G202" s="8" t="s">
        <v>57</v>
      </c>
      <c r="H202" s="8" t="s">
        <v>66</v>
      </c>
      <c r="I202" s="8" t="s">
        <v>464</v>
      </c>
      <c r="J202" s="8" t="s">
        <v>182</v>
      </c>
      <c r="K202" s="8" t="s">
        <v>181</v>
      </c>
      <c r="L202" s="8">
        <v>13210</v>
      </c>
      <c r="M202" s="8">
        <v>132</v>
      </c>
      <c r="N202" s="1" t="s">
        <v>48</v>
      </c>
      <c r="O202" s="8" t="s">
        <v>40</v>
      </c>
      <c r="P202" s="8" t="s">
        <v>40</v>
      </c>
      <c r="Q202" s="8" t="s">
        <v>40</v>
      </c>
      <c r="R202" s="8" t="s">
        <v>49</v>
      </c>
      <c r="S202" s="8" t="s">
        <v>51</v>
      </c>
      <c r="T202" s="8" t="s">
        <v>52</v>
      </c>
      <c r="U202" s="8" t="s">
        <v>263</v>
      </c>
      <c r="V202" s="8" t="s">
        <v>80</v>
      </c>
      <c r="W202" s="8" t="s">
        <v>183</v>
      </c>
      <c r="X202" s="8" t="s">
        <v>65</v>
      </c>
      <c r="Y202" s="8" t="s">
        <v>65</v>
      </c>
      <c r="Z202" s="8" t="s">
        <v>79</v>
      </c>
      <c r="AA202" s="8" t="s">
        <v>78</v>
      </c>
      <c r="AB202" s="8" t="s">
        <v>78</v>
      </c>
      <c r="AC202" s="8" t="s">
        <v>78</v>
      </c>
      <c r="AD202" s="8" t="s">
        <v>260</v>
      </c>
      <c r="AE202" s="8" t="s">
        <v>256</v>
      </c>
      <c r="AF202" s="8" t="s">
        <v>336</v>
      </c>
      <c r="AG202" s="9">
        <v>126.32</v>
      </c>
      <c r="AH202" s="9">
        <v>0</v>
      </c>
      <c r="AI202" s="10">
        <v>0</v>
      </c>
      <c r="AJ202" s="15">
        <v>0</v>
      </c>
      <c r="AK202" s="9">
        <v>0</v>
      </c>
      <c r="AL202" s="9">
        <v>0</v>
      </c>
      <c r="AM202" s="9">
        <v>0</v>
      </c>
      <c r="AN202" s="9">
        <v>0</v>
      </c>
      <c r="AO202" s="8" t="s">
        <v>78</v>
      </c>
      <c r="AP202" s="11">
        <v>0</v>
      </c>
      <c r="AQ202" s="11">
        <v>0</v>
      </c>
      <c r="AR202" s="11">
        <v>0</v>
      </c>
      <c r="AS202" s="8" t="s">
        <v>78</v>
      </c>
      <c r="AT202" s="11">
        <v>0</v>
      </c>
      <c r="AU202" s="11">
        <v>0</v>
      </c>
      <c r="AV202" s="11">
        <v>0</v>
      </c>
      <c r="AW202" s="11">
        <v>0</v>
      </c>
      <c r="AX202" s="11">
        <v>0</v>
      </c>
      <c r="AY202" s="11">
        <v>0</v>
      </c>
      <c r="AZ202" s="11">
        <v>0</v>
      </c>
      <c r="BA202" s="11">
        <f t="shared" si="415"/>
        <v>0</v>
      </c>
      <c r="BB202" s="11">
        <v>0</v>
      </c>
      <c r="BC202" s="11">
        <v>0</v>
      </c>
      <c r="BD202" s="11">
        <f t="shared" si="416"/>
        <v>0</v>
      </c>
      <c r="BE202" s="12">
        <v>0</v>
      </c>
      <c r="BF202" s="12">
        <v>0</v>
      </c>
      <c r="BG202" s="12">
        <v>0</v>
      </c>
      <c r="BH202" s="12">
        <v>0</v>
      </c>
      <c r="BI202" s="12">
        <v>0</v>
      </c>
      <c r="BJ202" s="12">
        <v>0</v>
      </c>
      <c r="BK202" s="12">
        <v>0</v>
      </c>
      <c r="BL202" s="12">
        <v>0</v>
      </c>
      <c r="BM202" s="12">
        <v>0</v>
      </c>
      <c r="BN202" s="12">
        <v>0</v>
      </c>
      <c r="BO202" s="12">
        <v>0</v>
      </c>
      <c r="BP202" s="12">
        <v>1</v>
      </c>
      <c r="BQ202" s="23">
        <f t="shared" si="417"/>
        <v>1</v>
      </c>
      <c r="BR202" s="23">
        <f t="shared" si="418"/>
        <v>0</v>
      </c>
      <c r="BS202" s="24">
        <f t="shared" si="419"/>
        <v>0</v>
      </c>
      <c r="BT202" s="24">
        <f t="shared" si="420"/>
        <v>0</v>
      </c>
      <c r="BU202" s="24">
        <f t="shared" si="421"/>
        <v>0</v>
      </c>
      <c r="BV202" s="24">
        <v>0</v>
      </c>
      <c r="BW202" s="24">
        <v>0</v>
      </c>
      <c r="BX202" s="24">
        <v>0</v>
      </c>
      <c r="BY202" s="29">
        <v>0</v>
      </c>
      <c r="BZ202" s="29">
        <v>0</v>
      </c>
      <c r="CA202" s="30">
        <f t="shared" si="422"/>
        <v>0</v>
      </c>
      <c r="CB202" s="30">
        <f>CA202-BX202</f>
        <v>0</v>
      </c>
      <c r="CC202" s="30">
        <f t="shared" si="423"/>
        <v>0</v>
      </c>
      <c r="CD202" s="29"/>
      <c r="CE202" s="24"/>
      <c r="CF202" s="24"/>
      <c r="CG202" s="24"/>
      <c r="CH202" s="24"/>
      <c r="CI202" s="24"/>
      <c r="CJ202" s="24"/>
      <c r="CK202" s="24"/>
      <c r="CL202" s="24"/>
      <c r="CM202" s="24"/>
      <c r="CN202" s="24">
        <f t="shared" si="424"/>
        <v>0</v>
      </c>
      <c r="CO202" s="24">
        <f t="shared" si="425"/>
        <v>0</v>
      </c>
      <c r="CP202" s="24">
        <f t="shared" si="426"/>
        <v>0</v>
      </c>
      <c r="CQ202" s="11">
        <v>0</v>
      </c>
      <c r="CR202" s="11">
        <v>0</v>
      </c>
      <c r="CS202" s="11">
        <v>0</v>
      </c>
      <c r="CT202" s="11">
        <v>0</v>
      </c>
      <c r="CU202" s="11">
        <v>0</v>
      </c>
      <c r="CV202" s="11">
        <v>0</v>
      </c>
      <c r="CW202" s="24"/>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4"/>
      <c r="DT202" s="24"/>
      <c r="DU202" s="24"/>
      <c r="DV202" s="24"/>
      <c r="DW202" s="24"/>
      <c r="DX202" s="24"/>
      <c r="DY202" s="24"/>
      <c r="DZ202" s="24"/>
      <c r="EA202" s="24">
        <v>0</v>
      </c>
      <c r="EB202" s="24">
        <v>0</v>
      </c>
      <c r="EC202" s="24"/>
      <c r="ED202" s="24"/>
      <c r="EE202" s="24"/>
      <c r="EF202" s="24">
        <f t="shared" si="428"/>
        <v>0</v>
      </c>
      <c r="EG202" s="24">
        <f t="shared" si="429"/>
        <v>0</v>
      </c>
      <c r="EH202" s="24">
        <f t="shared" si="430"/>
        <v>0</v>
      </c>
      <c r="EI202" s="24">
        <f t="shared" si="431"/>
        <v>0</v>
      </c>
      <c r="EJ202" s="24">
        <f t="shared" si="432"/>
        <v>0</v>
      </c>
      <c r="EK202" s="12">
        <v>0</v>
      </c>
      <c r="EL202" s="12">
        <v>0</v>
      </c>
      <c r="EM202" s="12">
        <v>0</v>
      </c>
      <c r="EN202" s="12">
        <v>0</v>
      </c>
      <c r="EO202" s="12">
        <v>0</v>
      </c>
      <c r="EP202" s="12">
        <v>0</v>
      </c>
      <c r="EQ202" s="12">
        <v>0</v>
      </c>
      <c r="ER202" s="12">
        <v>0</v>
      </c>
      <c r="ES202" s="12">
        <v>0</v>
      </c>
      <c r="ET202" s="12">
        <v>0</v>
      </c>
      <c r="EU202" s="12">
        <v>0</v>
      </c>
      <c r="EV202" s="12">
        <v>1</v>
      </c>
      <c r="EW202" s="12">
        <f t="shared" si="433"/>
        <v>0</v>
      </c>
      <c r="EX202" s="12">
        <f t="shared" si="434"/>
        <v>1</v>
      </c>
      <c r="EY202" s="11">
        <v>0</v>
      </c>
      <c r="EZ202" s="11">
        <v>0</v>
      </c>
      <c r="FA202" s="11">
        <v>0</v>
      </c>
      <c r="FB202" s="11">
        <v>0</v>
      </c>
      <c r="FC202" s="11">
        <v>0</v>
      </c>
      <c r="FD202" s="11">
        <v>0</v>
      </c>
      <c r="FE202" s="11">
        <v>0</v>
      </c>
      <c r="FF202" s="11">
        <v>0</v>
      </c>
      <c r="FG202" s="11">
        <v>0</v>
      </c>
      <c r="FH202" s="11">
        <v>0</v>
      </c>
      <c r="FI202" s="11">
        <v>0</v>
      </c>
      <c r="FJ202" s="11">
        <v>0</v>
      </c>
      <c r="FK202" s="13">
        <v>0</v>
      </c>
      <c r="FL202" s="13">
        <v>0</v>
      </c>
      <c r="FM202" s="13">
        <v>0</v>
      </c>
      <c r="FN202" s="13">
        <v>0</v>
      </c>
      <c r="FO202" s="13">
        <v>0</v>
      </c>
      <c r="FP202" s="13">
        <v>0</v>
      </c>
      <c r="FQ202" s="13">
        <v>0</v>
      </c>
      <c r="FR202" s="13">
        <v>0</v>
      </c>
      <c r="FS202" s="13">
        <v>0</v>
      </c>
      <c r="FT202" s="13">
        <v>0</v>
      </c>
      <c r="FU202" s="13">
        <v>0</v>
      </c>
      <c r="FV202" s="13">
        <v>0</v>
      </c>
    </row>
    <row r="203" spans="1:178" ht="15" customHeight="1" x14ac:dyDescent="0.25">
      <c r="A203" s="8" t="s">
        <v>226</v>
      </c>
      <c r="B203" s="8" t="s">
        <v>146</v>
      </c>
      <c r="C203" s="34" t="s">
        <v>789</v>
      </c>
      <c r="D203" s="34" t="s">
        <v>789</v>
      </c>
      <c r="E203" s="34" t="s">
        <v>804</v>
      </c>
      <c r="F203" s="8" t="s">
        <v>55</v>
      </c>
      <c r="G203" s="8" t="s">
        <v>56</v>
      </c>
      <c r="H203" s="8" t="s">
        <v>47</v>
      </c>
      <c r="I203" s="8" t="s">
        <v>464</v>
      </c>
      <c r="J203" s="8" t="s">
        <v>318</v>
      </c>
      <c r="K203" s="8" t="s">
        <v>414</v>
      </c>
      <c r="L203" s="8">
        <v>13210</v>
      </c>
      <c r="M203" s="8">
        <v>132</v>
      </c>
      <c r="N203" s="1" t="s">
        <v>48</v>
      </c>
      <c r="O203" s="8" t="s">
        <v>40</v>
      </c>
      <c r="P203" s="8" t="s">
        <v>40</v>
      </c>
      <c r="Q203" s="8" t="s">
        <v>40</v>
      </c>
      <c r="R203" s="8" t="s">
        <v>49</v>
      </c>
      <c r="S203" s="8" t="s">
        <v>51</v>
      </c>
      <c r="T203" s="8" t="s">
        <v>52</v>
      </c>
      <c r="U203" s="8" t="s">
        <v>73</v>
      </c>
      <c r="V203" s="8" t="s">
        <v>54</v>
      </c>
      <c r="W203" s="8" t="s">
        <v>84</v>
      </c>
      <c r="X203" s="8" t="s">
        <v>41</v>
      </c>
      <c r="Y203" s="8" t="s">
        <v>65</v>
      </c>
      <c r="Z203" s="8" t="s">
        <v>42</v>
      </c>
      <c r="AA203" s="8" t="s">
        <v>78</v>
      </c>
      <c r="AB203" s="8" t="s">
        <v>78</v>
      </c>
      <c r="AC203" s="8" t="s">
        <v>78</v>
      </c>
      <c r="AD203" s="8" t="s">
        <v>64</v>
      </c>
      <c r="AE203" s="8" t="s">
        <v>256</v>
      </c>
      <c r="AF203" s="8" t="s">
        <v>337</v>
      </c>
      <c r="AG203" s="9">
        <v>81.260000000000019</v>
      </c>
      <c r="AH203" s="9">
        <v>0</v>
      </c>
      <c r="AI203" s="10">
        <v>0</v>
      </c>
      <c r="AJ203" s="15">
        <v>0</v>
      </c>
      <c r="AK203" s="9">
        <v>0</v>
      </c>
      <c r="AL203" s="9">
        <v>0</v>
      </c>
      <c r="AM203" s="9">
        <v>0</v>
      </c>
      <c r="AN203" s="9">
        <v>0</v>
      </c>
      <c r="AO203" s="8" t="s">
        <v>78</v>
      </c>
      <c r="AP203" s="11">
        <v>0</v>
      </c>
      <c r="AQ203" s="11">
        <v>0</v>
      </c>
      <c r="AR203" s="11">
        <v>0</v>
      </c>
      <c r="AS203" s="8" t="s">
        <v>78</v>
      </c>
      <c r="AT203" s="11">
        <v>0</v>
      </c>
      <c r="AU203" s="11">
        <v>0</v>
      </c>
      <c r="AV203" s="11">
        <v>0</v>
      </c>
      <c r="AW203" s="11">
        <v>0</v>
      </c>
      <c r="AX203" s="11">
        <v>0</v>
      </c>
      <c r="AY203" s="11">
        <v>0</v>
      </c>
      <c r="AZ203" s="11">
        <v>0</v>
      </c>
      <c r="BA203" s="11">
        <f t="shared" si="415"/>
        <v>0</v>
      </c>
      <c r="BB203" s="11">
        <v>0</v>
      </c>
      <c r="BC203" s="11">
        <v>0</v>
      </c>
      <c r="BD203" s="11">
        <f t="shared" si="416"/>
        <v>0</v>
      </c>
      <c r="BE203" s="12">
        <v>0</v>
      </c>
      <c r="BF203" s="12">
        <v>0</v>
      </c>
      <c r="BG203" s="12">
        <v>0</v>
      </c>
      <c r="BH203" s="12">
        <v>0</v>
      </c>
      <c r="BI203" s="12">
        <v>0</v>
      </c>
      <c r="BJ203" s="12">
        <v>0</v>
      </c>
      <c r="BK203" s="12">
        <v>0</v>
      </c>
      <c r="BL203" s="12">
        <v>0</v>
      </c>
      <c r="BM203" s="12">
        <v>0</v>
      </c>
      <c r="BN203" s="12">
        <v>0</v>
      </c>
      <c r="BO203" s="12">
        <v>0</v>
      </c>
      <c r="BP203" s="12">
        <v>1</v>
      </c>
      <c r="BQ203" s="23">
        <f t="shared" si="417"/>
        <v>1</v>
      </c>
      <c r="BR203" s="23">
        <f t="shared" si="418"/>
        <v>0</v>
      </c>
      <c r="BS203" s="24">
        <f t="shared" si="419"/>
        <v>0</v>
      </c>
      <c r="BT203" s="24">
        <f t="shared" si="420"/>
        <v>0</v>
      </c>
      <c r="BU203" s="24">
        <f t="shared" si="421"/>
        <v>0</v>
      </c>
      <c r="BV203" s="24">
        <v>0</v>
      </c>
      <c r="BW203" s="24">
        <v>0</v>
      </c>
      <c r="BX203" s="24">
        <v>0</v>
      </c>
      <c r="BY203" s="29">
        <v>0</v>
      </c>
      <c r="BZ203" s="29">
        <v>0</v>
      </c>
      <c r="CA203" s="30">
        <f t="shared" si="422"/>
        <v>0</v>
      </c>
      <c r="CB203" s="30">
        <f>CA203-BX203</f>
        <v>0</v>
      </c>
      <c r="CC203" s="30">
        <f t="shared" si="423"/>
        <v>0</v>
      </c>
      <c r="CD203" s="29"/>
      <c r="CE203" s="24"/>
      <c r="CF203" s="24"/>
      <c r="CG203" s="24"/>
      <c r="CH203" s="24"/>
      <c r="CI203" s="24"/>
      <c r="CJ203" s="24"/>
      <c r="CK203" s="24"/>
      <c r="CL203" s="24"/>
      <c r="CM203" s="24"/>
      <c r="CN203" s="24">
        <f t="shared" si="424"/>
        <v>0</v>
      </c>
      <c r="CO203" s="24">
        <f t="shared" si="425"/>
        <v>0</v>
      </c>
      <c r="CP203" s="24">
        <f t="shared" si="426"/>
        <v>0</v>
      </c>
      <c r="CQ203" s="11">
        <v>0</v>
      </c>
      <c r="CR203" s="11">
        <v>0</v>
      </c>
      <c r="CS203" s="11">
        <v>0</v>
      </c>
      <c r="CT203" s="11">
        <v>0</v>
      </c>
      <c r="CU203" s="11">
        <v>0</v>
      </c>
      <c r="CV203" s="11">
        <v>0</v>
      </c>
      <c r="CW203" s="24"/>
      <c r="CX203" s="24"/>
      <c r="CY203" s="24"/>
      <c r="CZ203" s="24"/>
      <c r="DA203" s="24"/>
      <c r="DB203" s="24"/>
      <c r="DC203" s="24"/>
      <c r="DD203" s="24"/>
      <c r="DE203" s="24"/>
      <c r="DF203" s="24"/>
      <c r="DG203" s="24"/>
      <c r="DH203" s="24"/>
      <c r="DI203" s="24"/>
      <c r="DJ203" s="24"/>
      <c r="DK203" s="24"/>
      <c r="DL203" s="24"/>
      <c r="DM203" s="24"/>
      <c r="DN203" s="24"/>
      <c r="DO203" s="24"/>
      <c r="DP203" s="24"/>
      <c r="DQ203" s="24"/>
      <c r="DR203" s="24"/>
      <c r="DS203" s="24"/>
      <c r="DT203" s="24"/>
      <c r="DU203" s="24"/>
      <c r="DV203" s="24"/>
      <c r="DW203" s="24"/>
      <c r="DX203" s="24"/>
      <c r="DY203" s="24"/>
      <c r="DZ203" s="24"/>
      <c r="EA203" s="24">
        <f t="shared" ref="EA203" si="435">0.3*AN203</f>
        <v>0</v>
      </c>
      <c r="EB203" s="24">
        <v>0</v>
      </c>
      <c r="EC203" s="24"/>
      <c r="ED203" s="24"/>
      <c r="EE203" s="24"/>
      <c r="EF203" s="24">
        <f t="shared" si="428"/>
        <v>0</v>
      </c>
      <c r="EG203" s="24">
        <f t="shared" si="429"/>
        <v>0</v>
      </c>
      <c r="EH203" s="24">
        <f t="shared" si="430"/>
        <v>0</v>
      </c>
      <c r="EI203" s="24">
        <f t="shared" si="431"/>
        <v>0</v>
      </c>
      <c r="EJ203" s="24">
        <f t="shared" si="432"/>
        <v>0</v>
      </c>
      <c r="EK203" s="12">
        <v>0</v>
      </c>
      <c r="EL203" s="12">
        <v>0</v>
      </c>
      <c r="EM203" s="12">
        <v>0</v>
      </c>
      <c r="EN203" s="12">
        <v>0</v>
      </c>
      <c r="EO203" s="12">
        <v>0</v>
      </c>
      <c r="EP203" s="12">
        <v>0</v>
      </c>
      <c r="EQ203" s="12">
        <v>0</v>
      </c>
      <c r="ER203" s="12">
        <v>0</v>
      </c>
      <c r="ES203" s="12">
        <v>0</v>
      </c>
      <c r="ET203" s="12">
        <v>0</v>
      </c>
      <c r="EU203" s="12">
        <v>0</v>
      </c>
      <c r="EV203" s="12">
        <v>1</v>
      </c>
      <c r="EW203" s="12">
        <f t="shared" si="433"/>
        <v>0</v>
      </c>
      <c r="EX203" s="12">
        <f t="shared" si="434"/>
        <v>1</v>
      </c>
      <c r="EY203" s="11">
        <v>0</v>
      </c>
      <c r="EZ203" s="11">
        <v>0</v>
      </c>
      <c r="FA203" s="11">
        <v>0</v>
      </c>
      <c r="FB203" s="11">
        <v>0</v>
      </c>
      <c r="FC203" s="11">
        <v>0</v>
      </c>
      <c r="FD203" s="11">
        <v>0</v>
      </c>
      <c r="FE203" s="11">
        <v>0</v>
      </c>
      <c r="FF203" s="11">
        <v>0</v>
      </c>
      <c r="FG203" s="11">
        <v>0</v>
      </c>
      <c r="FH203" s="11">
        <v>0</v>
      </c>
      <c r="FI203" s="11">
        <v>0</v>
      </c>
      <c r="FJ203" s="11">
        <v>0</v>
      </c>
      <c r="FK203" s="13">
        <v>0</v>
      </c>
      <c r="FL203" s="13">
        <v>0</v>
      </c>
      <c r="FM203" s="13">
        <v>0</v>
      </c>
      <c r="FN203" s="13">
        <v>0</v>
      </c>
      <c r="FO203" s="13">
        <v>0</v>
      </c>
      <c r="FP203" s="13">
        <v>0</v>
      </c>
      <c r="FQ203" s="13">
        <v>0</v>
      </c>
      <c r="FR203" s="13">
        <v>0</v>
      </c>
      <c r="FS203" s="13">
        <v>0</v>
      </c>
      <c r="FT203" s="13">
        <v>0</v>
      </c>
      <c r="FU203" s="13">
        <v>0</v>
      </c>
      <c r="FV203" s="13">
        <v>0</v>
      </c>
    </row>
    <row r="204" spans="1:178" ht="15" customHeight="1" x14ac:dyDescent="0.25">
      <c r="A204" s="8" t="s">
        <v>227</v>
      </c>
      <c r="B204" s="8" t="s">
        <v>218</v>
      </c>
      <c r="C204" s="34" t="s">
        <v>789</v>
      </c>
      <c r="D204" s="34" t="s">
        <v>789</v>
      </c>
      <c r="E204" s="34" t="s">
        <v>804</v>
      </c>
      <c r="F204" s="8" t="s">
        <v>55</v>
      </c>
      <c r="G204" s="8" t="s">
        <v>57</v>
      </c>
      <c r="H204" s="8" t="s">
        <v>66</v>
      </c>
      <c r="I204" s="8" t="s">
        <v>464</v>
      </c>
      <c r="J204" s="8" t="s">
        <v>182</v>
      </c>
      <c r="K204" s="8" t="s">
        <v>181</v>
      </c>
      <c r="L204" s="8">
        <v>13210</v>
      </c>
      <c r="M204" s="8">
        <v>132</v>
      </c>
      <c r="N204" s="1" t="s">
        <v>48</v>
      </c>
      <c r="O204" s="8" t="s">
        <v>40</v>
      </c>
      <c r="P204" s="8" t="s">
        <v>40</v>
      </c>
      <c r="Q204" s="8" t="s">
        <v>40</v>
      </c>
      <c r="R204" s="8" t="s">
        <v>49</v>
      </c>
      <c r="S204" s="8" t="s">
        <v>51</v>
      </c>
      <c r="T204" s="8" t="s">
        <v>52</v>
      </c>
      <c r="U204" s="8" t="s">
        <v>263</v>
      </c>
      <c r="V204" s="8" t="s">
        <v>80</v>
      </c>
      <c r="W204" s="8" t="s">
        <v>183</v>
      </c>
      <c r="X204" s="8" t="s">
        <v>65</v>
      </c>
      <c r="Y204" s="8" t="s">
        <v>65</v>
      </c>
      <c r="Z204" s="8" t="s">
        <v>79</v>
      </c>
      <c r="AA204" s="8" t="s">
        <v>78</v>
      </c>
      <c r="AB204" s="8" t="s">
        <v>78</v>
      </c>
      <c r="AC204" s="8" t="s">
        <v>78</v>
      </c>
      <c r="AD204" s="8" t="s">
        <v>217</v>
      </c>
      <c r="AE204" s="8" t="s">
        <v>256</v>
      </c>
      <c r="AF204" s="8" t="s">
        <v>258</v>
      </c>
      <c r="AG204" s="9">
        <v>8.610000000000003</v>
      </c>
      <c r="AH204" s="9">
        <v>0</v>
      </c>
      <c r="AI204" s="10">
        <v>0</v>
      </c>
      <c r="AJ204" s="15">
        <v>0</v>
      </c>
      <c r="AK204" s="9">
        <v>0</v>
      </c>
      <c r="AL204" s="9">
        <v>0</v>
      </c>
      <c r="AM204" s="9">
        <v>0</v>
      </c>
      <c r="AN204" s="9">
        <v>0</v>
      </c>
      <c r="AO204" s="8" t="s">
        <v>78</v>
      </c>
      <c r="AP204" s="11">
        <v>0</v>
      </c>
      <c r="AQ204" s="11">
        <v>0</v>
      </c>
      <c r="AR204" s="11">
        <v>0</v>
      </c>
      <c r="AS204" s="8" t="s">
        <v>78</v>
      </c>
      <c r="AT204" s="11">
        <v>0</v>
      </c>
      <c r="AU204" s="11">
        <v>0</v>
      </c>
      <c r="AV204" s="11">
        <v>0</v>
      </c>
      <c r="AW204" s="11">
        <v>0</v>
      </c>
      <c r="AX204" s="11">
        <v>0</v>
      </c>
      <c r="AY204" s="11">
        <v>0</v>
      </c>
      <c r="AZ204" s="11">
        <v>0</v>
      </c>
      <c r="BA204" s="11">
        <f t="shared" si="415"/>
        <v>0</v>
      </c>
      <c r="BB204" s="11">
        <v>0</v>
      </c>
      <c r="BC204" s="11">
        <v>0</v>
      </c>
      <c r="BD204" s="11">
        <f t="shared" si="416"/>
        <v>0</v>
      </c>
      <c r="BE204" s="12">
        <v>0</v>
      </c>
      <c r="BF204" s="12">
        <v>0</v>
      </c>
      <c r="BG204" s="12">
        <v>0</v>
      </c>
      <c r="BH204" s="12">
        <v>0</v>
      </c>
      <c r="BI204" s="12">
        <v>0</v>
      </c>
      <c r="BJ204" s="12">
        <v>0</v>
      </c>
      <c r="BK204" s="12">
        <v>0</v>
      </c>
      <c r="BL204" s="12">
        <v>0</v>
      </c>
      <c r="BM204" s="12">
        <v>0</v>
      </c>
      <c r="BN204" s="12">
        <v>0</v>
      </c>
      <c r="BO204" s="12">
        <v>0</v>
      </c>
      <c r="BP204" s="12">
        <v>1</v>
      </c>
      <c r="BQ204" s="23">
        <f t="shared" si="417"/>
        <v>1</v>
      </c>
      <c r="BR204" s="23">
        <f t="shared" si="418"/>
        <v>0</v>
      </c>
      <c r="BS204" s="24">
        <f t="shared" si="419"/>
        <v>0</v>
      </c>
      <c r="BT204" s="24">
        <f t="shared" si="420"/>
        <v>0</v>
      </c>
      <c r="BU204" s="24">
        <f t="shared" si="421"/>
        <v>0</v>
      </c>
      <c r="BV204" s="24">
        <v>0</v>
      </c>
      <c r="BW204" s="24">
        <v>0</v>
      </c>
      <c r="BX204" s="24">
        <v>0</v>
      </c>
      <c r="BY204" s="29">
        <v>0</v>
      </c>
      <c r="BZ204" s="29">
        <v>0</v>
      </c>
      <c r="CA204" s="30">
        <f t="shared" si="422"/>
        <v>0</v>
      </c>
      <c r="CB204" s="30">
        <f>CA204-BX204</f>
        <v>0</v>
      </c>
      <c r="CC204" s="30">
        <f t="shared" si="423"/>
        <v>0</v>
      </c>
      <c r="CD204" s="29"/>
      <c r="CE204" s="24"/>
      <c r="CF204" s="24"/>
      <c r="CG204" s="24"/>
      <c r="CH204" s="24"/>
      <c r="CI204" s="24"/>
      <c r="CJ204" s="24"/>
      <c r="CK204" s="24"/>
      <c r="CL204" s="24"/>
      <c r="CM204" s="24"/>
      <c r="CN204" s="24">
        <f t="shared" si="424"/>
        <v>0</v>
      </c>
      <c r="CO204" s="24">
        <f t="shared" si="425"/>
        <v>0</v>
      </c>
      <c r="CP204" s="24">
        <f t="shared" si="426"/>
        <v>0</v>
      </c>
      <c r="CQ204" s="11">
        <v>0</v>
      </c>
      <c r="CR204" s="11">
        <v>0</v>
      </c>
      <c r="CS204" s="11">
        <v>0</v>
      </c>
      <c r="CT204" s="11">
        <v>0</v>
      </c>
      <c r="CU204" s="11">
        <v>0</v>
      </c>
      <c r="CV204" s="11">
        <v>0</v>
      </c>
      <c r="CW204" s="24"/>
      <c r="CX204" s="24"/>
      <c r="CY204" s="24"/>
      <c r="CZ204" s="24"/>
      <c r="DA204" s="24"/>
      <c r="DB204" s="24"/>
      <c r="DC204" s="24"/>
      <c r="DD204" s="24"/>
      <c r="DE204" s="24"/>
      <c r="DF204" s="24"/>
      <c r="DG204" s="24"/>
      <c r="DH204" s="24"/>
      <c r="DI204" s="24"/>
      <c r="DJ204" s="24"/>
      <c r="DK204" s="24"/>
      <c r="DL204" s="24"/>
      <c r="DM204" s="24"/>
      <c r="DN204" s="24"/>
      <c r="DO204" s="24"/>
      <c r="DP204" s="24"/>
      <c r="DQ204" s="24"/>
      <c r="DR204" s="24"/>
      <c r="DS204" s="24"/>
      <c r="DT204" s="24"/>
      <c r="DU204" s="24"/>
      <c r="DV204" s="24"/>
      <c r="DW204" s="24"/>
      <c r="DX204" s="24"/>
      <c r="DY204" s="24"/>
      <c r="DZ204" s="24"/>
      <c r="EA204" s="24">
        <v>0</v>
      </c>
      <c r="EB204" s="24">
        <v>0</v>
      </c>
      <c r="EC204" s="24"/>
      <c r="ED204" s="24"/>
      <c r="EE204" s="24"/>
      <c r="EF204" s="24">
        <f t="shared" si="428"/>
        <v>0</v>
      </c>
      <c r="EG204" s="24">
        <f t="shared" si="429"/>
        <v>0</v>
      </c>
      <c r="EH204" s="24">
        <f t="shared" si="430"/>
        <v>0</v>
      </c>
      <c r="EI204" s="24">
        <f t="shared" si="431"/>
        <v>0</v>
      </c>
      <c r="EJ204" s="24">
        <f t="shared" si="432"/>
        <v>0</v>
      </c>
      <c r="EK204" s="12">
        <v>0</v>
      </c>
      <c r="EL204" s="12">
        <v>0</v>
      </c>
      <c r="EM204" s="12">
        <v>0</v>
      </c>
      <c r="EN204" s="12">
        <v>0</v>
      </c>
      <c r="EO204" s="12">
        <v>0</v>
      </c>
      <c r="EP204" s="12">
        <v>0</v>
      </c>
      <c r="EQ204" s="12">
        <v>0</v>
      </c>
      <c r="ER204" s="12">
        <v>0</v>
      </c>
      <c r="ES204" s="12">
        <v>0</v>
      </c>
      <c r="ET204" s="12">
        <v>0</v>
      </c>
      <c r="EU204" s="12">
        <v>0</v>
      </c>
      <c r="EV204" s="12">
        <v>1</v>
      </c>
      <c r="EW204" s="12">
        <f t="shared" si="433"/>
        <v>0</v>
      </c>
      <c r="EX204" s="12">
        <f t="shared" si="434"/>
        <v>1</v>
      </c>
      <c r="EY204" s="11">
        <v>0</v>
      </c>
      <c r="EZ204" s="11">
        <v>0</v>
      </c>
      <c r="FA204" s="11">
        <v>0</v>
      </c>
      <c r="FB204" s="11">
        <v>0</v>
      </c>
      <c r="FC204" s="11">
        <v>0</v>
      </c>
      <c r="FD204" s="11">
        <v>0</v>
      </c>
      <c r="FE204" s="11">
        <v>0</v>
      </c>
      <c r="FF204" s="11">
        <v>0</v>
      </c>
      <c r="FG204" s="11">
        <v>0</v>
      </c>
      <c r="FH204" s="11">
        <v>0</v>
      </c>
      <c r="FI204" s="11">
        <v>0</v>
      </c>
      <c r="FJ204" s="11">
        <v>0</v>
      </c>
      <c r="FK204" s="13">
        <v>0</v>
      </c>
      <c r="FL204" s="13">
        <v>0</v>
      </c>
      <c r="FM204" s="13">
        <v>0</v>
      </c>
      <c r="FN204" s="13">
        <v>0</v>
      </c>
      <c r="FO204" s="13">
        <v>0</v>
      </c>
      <c r="FP204" s="13">
        <v>0</v>
      </c>
      <c r="FQ204" s="13">
        <v>0</v>
      </c>
      <c r="FR204" s="13">
        <v>0</v>
      </c>
      <c r="FS204" s="13">
        <v>0</v>
      </c>
      <c r="FT204" s="13">
        <v>0</v>
      </c>
      <c r="FU204" s="13">
        <v>0</v>
      </c>
      <c r="FV204" s="13">
        <v>0</v>
      </c>
    </row>
    <row r="205" spans="1:178" ht="15" customHeight="1" x14ac:dyDescent="0.25">
      <c r="A205" s="8" t="s">
        <v>757</v>
      </c>
      <c r="B205" s="8" t="s">
        <v>758</v>
      </c>
      <c r="C205" s="34" t="s">
        <v>789</v>
      </c>
      <c r="D205" s="34" t="s">
        <v>789</v>
      </c>
      <c r="E205" s="34" t="s">
        <v>795</v>
      </c>
      <c r="F205" s="8" t="s">
        <v>55</v>
      </c>
      <c r="G205" s="8" t="s">
        <v>56</v>
      </c>
      <c r="H205" s="8" t="s">
        <v>47</v>
      </c>
      <c r="I205" s="8" t="s">
        <v>464</v>
      </c>
      <c r="J205" s="8" t="s">
        <v>287</v>
      </c>
      <c r="K205" s="8" t="s">
        <v>422</v>
      </c>
      <c r="L205" s="8">
        <v>13210</v>
      </c>
      <c r="M205" s="8">
        <v>132</v>
      </c>
      <c r="N205" s="1" t="s">
        <v>48</v>
      </c>
      <c r="O205" s="8" t="s">
        <v>40</v>
      </c>
      <c r="P205" s="8" t="s">
        <v>40</v>
      </c>
      <c r="Q205" s="8" t="s">
        <v>40</v>
      </c>
      <c r="R205" s="8" t="s">
        <v>49</v>
      </c>
      <c r="S205" s="8" t="s">
        <v>51</v>
      </c>
      <c r="T205" s="8" t="s">
        <v>52</v>
      </c>
      <c r="U205" s="8" t="s">
        <v>73</v>
      </c>
      <c r="V205" s="8" t="s">
        <v>54</v>
      </c>
      <c r="W205" s="8" t="s">
        <v>115</v>
      </c>
      <c r="X205" s="8" t="s">
        <v>65</v>
      </c>
      <c r="Y205" s="8" t="s">
        <v>65</v>
      </c>
      <c r="Z205" s="8" t="s">
        <v>79</v>
      </c>
      <c r="AA205" s="8" t="s">
        <v>78</v>
      </c>
      <c r="AB205" s="8" t="s">
        <v>78</v>
      </c>
      <c r="AC205" s="8" t="s">
        <v>78</v>
      </c>
      <c r="AD205" s="8"/>
      <c r="AE205" s="8"/>
      <c r="AF205" s="8"/>
      <c r="AG205" s="9">
        <v>0</v>
      </c>
      <c r="AH205" s="9">
        <v>0</v>
      </c>
      <c r="AI205" s="9">
        <v>0</v>
      </c>
      <c r="AJ205" s="9">
        <v>0</v>
      </c>
      <c r="AK205" s="9">
        <v>0</v>
      </c>
      <c r="AL205" s="9">
        <v>0</v>
      </c>
      <c r="AM205" s="9">
        <v>0</v>
      </c>
      <c r="AN205" s="9">
        <v>0</v>
      </c>
      <c r="AO205" s="8" t="s">
        <v>78</v>
      </c>
      <c r="AP205" s="11">
        <v>0</v>
      </c>
      <c r="AQ205" s="11">
        <v>0</v>
      </c>
      <c r="AR205" s="11">
        <v>0</v>
      </c>
      <c r="AS205" s="8" t="s">
        <v>78</v>
      </c>
      <c r="AT205" s="11">
        <v>0</v>
      </c>
      <c r="AU205" s="11">
        <v>0</v>
      </c>
      <c r="AV205" s="11">
        <v>0</v>
      </c>
      <c r="AW205" s="11">
        <v>25784301.089999996</v>
      </c>
      <c r="AX205" s="11">
        <v>9802.600000000064</v>
      </c>
      <c r="AY205" s="11">
        <v>92839.229999999981</v>
      </c>
      <c r="AZ205" s="11">
        <v>0</v>
      </c>
      <c r="BA205" s="11">
        <f t="shared" ref="BA205:BA207" si="436">AY205+AZ205</f>
        <v>92839.229999999981</v>
      </c>
      <c r="BB205" s="11">
        <v>0</v>
      </c>
      <c r="BC205" s="11">
        <v>0</v>
      </c>
      <c r="BD205" s="11">
        <f t="shared" si="416"/>
        <v>0</v>
      </c>
      <c r="BE205" s="12">
        <v>8.3333333333333329E-2</v>
      </c>
      <c r="BF205" s="12">
        <v>8.3333333333333329E-2</v>
      </c>
      <c r="BG205" s="12">
        <v>8.3333333333333329E-2</v>
      </c>
      <c r="BH205" s="12">
        <v>8.3333333333333329E-2</v>
      </c>
      <c r="BI205" s="12">
        <v>8.3333333333333329E-2</v>
      </c>
      <c r="BJ205" s="12">
        <v>8.3333333333333329E-2</v>
      </c>
      <c r="BK205" s="12">
        <v>8.3333333333333329E-2</v>
      </c>
      <c r="BL205" s="12">
        <v>8.3333333333333329E-2</v>
      </c>
      <c r="BM205" s="12">
        <v>8.3333333333333329E-2</v>
      </c>
      <c r="BN205" s="12">
        <v>8.3333333333333329E-2</v>
      </c>
      <c r="BO205" s="12">
        <v>8.3333333333333329E-2</v>
      </c>
      <c r="BP205" s="12">
        <v>8.3333333333333329E-2</v>
      </c>
      <c r="BQ205" s="23">
        <f t="shared" ref="BQ205" si="437">SUM(BE205:BP205)</f>
        <v>1</v>
      </c>
      <c r="BR205" s="23">
        <f t="shared" si="418"/>
        <v>0.25</v>
      </c>
      <c r="BS205" s="24">
        <f t="shared" si="419"/>
        <v>0</v>
      </c>
      <c r="BT205" s="24">
        <f t="shared" ref="BT205" si="438">BR205*BX205</f>
        <v>0</v>
      </c>
      <c r="BU205" s="24">
        <f t="shared" si="421"/>
        <v>0</v>
      </c>
      <c r="BV205" s="24">
        <v>0</v>
      </c>
      <c r="BW205" s="24">
        <v>0</v>
      </c>
      <c r="BX205" s="24">
        <v>0</v>
      </c>
      <c r="BY205" s="29">
        <v>0</v>
      </c>
      <c r="BZ205" s="29">
        <v>0</v>
      </c>
      <c r="CA205" s="30">
        <f t="shared" si="422"/>
        <v>0</v>
      </c>
      <c r="CB205" s="30">
        <f>CA205-BX205</f>
        <v>0</v>
      </c>
      <c r="CC205" s="30">
        <f t="shared" si="423"/>
        <v>0</v>
      </c>
      <c r="CD205" s="29"/>
      <c r="CE205" s="24"/>
      <c r="CF205" s="24"/>
      <c r="CG205" s="24"/>
      <c r="CH205" s="24"/>
      <c r="CI205" s="24"/>
      <c r="CJ205" s="24"/>
      <c r="CK205" s="24"/>
      <c r="CL205" s="24"/>
      <c r="CM205" s="24"/>
      <c r="CN205" s="24">
        <f t="shared" si="424"/>
        <v>2416249.7199999988</v>
      </c>
      <c r="CO205" s="24">
        <f t="shared" si="425"/>
        <v>21822.880000000005</v>
      </c>
      <c r="CP205" s="24">
        <f t="shared" si="426"/>
        <v>29692.130000000005</v>
      </c>
      <c r="CQ205" s="11">
        <v>-6801560.5199999996</v>
      </c>
      <c r="CR205" s="11">
        <v>-272362.34999999998</v>
      </c>
      <c r="CS205" s="11">
        <v>-291704.19</v>
      </c>
      <c r="CT205" s="11">
        <v>23368051.369999997</v>
      </c>
      <c r="CU205" s="11">
        <v>-12020.279999999941</v>
      </c>
      <c r="CV205" s="11">
        <v>63147.099999999977</v>
      </c>
      <c r="CW205" s="24"/>
      <c r="CX205" s="24"/>
      <c r="CY205" s="24"/>
      <c r="CZ205" s="24"/>
      <c r="DA205" s="24"/>
      <c r="DB205" s="24"/>
      <c r="DC205" s="24"/>
      <c r="DD205" s="24"/>
      <c r="DE205" s="24"/>
      <c r="DF205" s="24"/>
      <c r="DG205" s="24"/>
      <c r="DH205" s="24"/>
      <c r="DI205" s="24"/>
      <c r="DJ205" s="24"/>
      <c r="DK205" s="24"/>
      <c r="DL205" s="24"/>
      <c r="DM205" s="24"/>
      <c r="DN205" s="24"/>
      <c r="DO205" s="24"/>
      <c r="DP205" s="24"/>
      <c r="DQ205" s="24"/>
      <c r="DR205" s="24"/>
      <c r="DS205" s="24"/>
      <c r="DT205" s="24"/>
      <c r="DU205" s="24"/>
      <c r="DV205" s="24"/>
      <c r="DW205" s="24"/>
      <c r="DX205" s="24"/>
      <c r="DY205" s="24"/>
      <c r="DZ205" s="24"/>
      <c r="EA205" s="24">
        <v>0</v>
      </c>
      <c r="EB205" s="24">
        <v>0</v>
      </c>
      <c r="EC205" s="24"/>
      <c r="ED205" s="24"/>
      <c r="EE205" s="24"/>
      <c r="EF205" s="24">
        <f t="shared" si="428"/>
        <v>0</v>
      </c>
      <c r="EG205" s="24">
        <f t="shared" si="429"/>
        <v>27851.768999999993</v>
      </c>
      <c r="EH205" s="24">
        <f t="shared" si="430"/>
        <v>0</v>
      </c>
      <c r="EI205" s="24">
        <f t="shared" ref="EI205" si="439">IF($Q205="MCA1",CP205*2/3,IF($Q205="MCA2 - GU",CP205*2/3,IF($Q205="MCA2 - TNPL",CP205*2/3,CP205*0.3)))</f>
        <v>8907.639000000001</v>
      </c>
      <c r="EJ205" s="24">
        <f t="shared" si="432"/>
        <v>0</v>
      </c>
      <c r="EK205" s="12">
        <v>0</v>
      </c>
      <c r="EL205" s="12">
        <v>0</v>
      </c>
      <c r="EM205" s="12">
        <v>0</v>
      </c>
      <c r="EN205" s="12">
        <v>0</v>
      </c>
      <c r="EO205" s="12">
        <v>0</v>
      </c>
      <c r="EP205" s="12">
        <v>0</v>
      </c>
      <c r="EQ205" s="12">
        <v>0</v>
      </c>
      <c r="ER205" s="12">
        <v>0</v>
      </c>
      <c r="ES205" s="12">
        <v>0</v>
      </c>
      <c r="ET205" s="12">
        <v>0</v>
      </c>
      <c r="EU205" s="12">
        <v>0</v>
      </c>
      <c r="EV205" s="12">
        <v>0</v>
      </c>
      <c r="EW205" s="12">
        <f t="shared" si="433"/>
        <v>0</v>
      </c>
      <c r="EX205" s="12">
        <f t="shared" si="434"/>
        <v>0</v>
      </c>
      <c r="EY205" s="11">
        <v>0</v>
      </c>
      <c r="EZ205" s="11">
        <v>0</v>
      </c>
      <c r="FA205" s="11">
        <v>0</v>
      </c>
      <c r="FB205" s="11">
        <v>0</v>
      </c>
      <c r="FC205" s="11">
        <v>0</v>
      </c>
      <c r="FD205" s="11">
        <v>0</v>
      </c>
      <c r="FE205" s="11">
        <v>0</v>
      </c>
      <c r="FF205" s="11">
        <v>0</v>
      </c>
      <c r="FG205" s="11">
        <v>0</v>
      </c>
      <c r="FH205" s="11">
        <v>0</v>
      </c>
      <c r="FI205" s="11">
        <v>0</v>
      </c>
      <c r="FJ205" s="11">
        <v>0</v>
      </c>
      <c r="FK205" s="13">
        <v>0</v>
      </c>
      <c r="FL205" s="13">
        <v>0</v>
      </c>
      <c r="FM205" s="13">
        <v>0</v>
      </c>
      <c r="FN205" s="13">
        <v>0</v>
      </c>
      <c r="FO205" s="13">
        <v>0</v>
      </c>
      <c r="FP205" s="13">
        <v>0</v>
      </c>
      <c r="FQ205" s="13">
        <v>0</v>
      </c>
      <c r="FR205" s="13">
        <v>0</v>
      </c>
      <c r="FS205" s="13">
        <v>0</v>
      </c>
      <c r="FT205" s="13">
        <v>0</v>
      </c>
      <c r="FU205" s="13">
        <v>0</v>
      </c>
      <c r="FV205" s="13">
        <v>0</v>
      </c>
    </row>
    <row r="206" spans="1:178" ht="15" customHeight="1" x14ac:dyDescent="0.25">
      <c r="A206" s="8" t="s">
        <v>761</v>
      </c>
      <c r="B206" s="8" t="s">
        <v>762</v>
      </c>
      <c r="C206" s="34" t="s">
        <v>789</v>
      </c>
      <c r="D206" s="34" t="s">
        <v>789</v>
      </c>
      <c r="E206" s="34" t="s">
        <v>799</v>
      </c>
      <c r="F206" s="8" t="s">
        <v>55</v>
      </c>
      <c r="G206" s="8" t="s">
        <v>56</v>
      </c>
      <c r="H206" s="8" t="s">
        <v>47</v>
      </c>
      <c r="I206" s="8" t="s">
        <v>464</v>
      </c>
      <c r="J206" s="8" t="s">
        <v>265</v>
      </c>
      <c r="K206" s="8" t="s">
        <v>410</v>
      </c>
      <c r="L206" s="8">
        <v>13210</v>
      </c>
      <c r="M206" s="8">
        <v>132</v>
      </c>
      <c r="N206" s="1" t="s">
        <v>48</v>
      </c>
      <c r="O206" s="8" t="s">
        <v>40</v>
      </c>
      <c r="P206" s="8" t="s">
        <v>40</v>
      </c>
      <c r="Q206" s="8" t="s">
        <v>40</v>
      </c>
      <c r="R206" s="8" t="s">
        <v>49</v>
      </c>
      <c r="S206" s="8" t="s">
        <v>51</v>
      </c>
      <c r="T206" s="8" t="s">
        <v>52</v>
      </c>
      <c r="U206" s="8" t="s">
        <v>73</v>
      </c>
      <c r="V206" s="8" t="s">
        <v>54</v>
      </c>
      <c r="W206" s="8" t="s">
        <v>195</v>
      </c>
      <c r="X206" s="8" t="s">
        <v>65</v>
      </c>
      <c r="Y206" s="8" t="s">
        <v>65</v>
      </c>
      <c r="Z206" s="8" t="s">
        <v>79</v>
      </c>
      <c r="AA206" s="8" t="s">
        <v>78</v>
      </c>
      <c r="AB206" s="8" t="s">
        <v>78</v>
      </c>
      <c r="AC206" s="8" t="s">
        <v>78</v>
      </c>
      <c r="AD206" s="8"/>
      <c r="AE206" s="8"/>
      <c r="AF206" s="8"/>
      <c r="AG206" s="9">
        <v>0</v>
      </c>
      <c r="AH206" s="9">
        <v>0</v>
      </c>
      <c r="AI206" s="9">
        <v>0</v>
      </c>
      <c r="AJ206" s="9">
        <v>0</v>
      </c>
      <c r="AK206" s="9">
        <v>0</v>
      </c>
      <c r="AL206" s="9">
        <v>0</v>
      </c>
      <c r="AM206" s="9">
        <v>0</v>
      </c>
      <c r="AN206" s="9">
        <v>0</v>
      </c>
      <c r="AO206" s="8" t="s">
        <v>78</v>
      </c>
      <c r="AP206" s="11">
        <v>0</v>
      </c>
      <c r="AQ206" s="11">
        <v>0</v>
      </c>
      <c r="AR206" s="11">
        <v>0</v>
      </c>
      <c r="AS206" s="8" t="s">
        <v>78</v>
      </c>
      <c r="AT206" s="11">
        <v>0</v>
      </c>
      <c r="AU206" s="11">
        <v>0</v>
      </c>
      <c r="AV206" s="11">
        <v>0</v>
      </c>
      <c r="AW206" s="11">
        <v>0</v>
      </c>
      <c r="AX206" s="11">
        <v>0</v>
      </c>
      <c r="AY206" s="11">
        <v>0</v>
      </c>
      <c r="AZ206" s="11">
        <v>0</v>
      </c>
      <c r="BA206" s="11">
        <f t="shared" si="436"/>
        <v>0</v>
      </c>
      <c r="BB206" s="11">
        <v>0</v>
      </c>
      <c r="BC206" s="11">
        <v>0</v>
      </c>
      <c r="BD206" s="11">
        <f t="shared" ref="BD206:BD207" si="440">BB206+BC206</f>
        <v>0</v>
      </c>
      <c r="BE206" s="12">
        <v>0</v>
      </c>
      <c r="BF206" s="12">
        <f t="shared" ref="BF206" si="441">1/11</f>
        <v>9.0909090909090912E-2</v>
      </c>
      <c r="BG206" s="12">
        <f t="shared" ref="BG206:BP206" si="442">1/11</f>
        <v>9.0909090909090912E-2</v>
      </c>
      <c r="BH206" s="12">
        <f t="shared" si="442"/>
        <v>9.0909090909090912E-2</v>
      </c>
      <c r="BI206" s="12">
        <f t="shared" si="442"/>
        <v>9.0909090909090912E-2</v>
      </c>
      <c r="BJ206" s="12">
        <f t="shared" si="442"/>
        <v>9.0909090909090912E-2</v>
      </c>
      <c r="BK206" s="12">
        <f t="shared" si="442"/>
        <v>9.0909090909090912E-2</v>
      </c>
      <c r="BL206" s="12">
        <f t="shared" si="442"/>
        <v>9.0909090909090912E-2</v>
      </c>
      <c r="BM206" s="12">
        <f t="shared" si="442"/>
        <v>9.0909090909090912E-2</v>
      </c>
      <c r="BN206" s="12">
        <f t="shared" si="442"/>
        <v>9.0909090909090912E-2</v>
      </c>
      <c r="BO206" s="12">
        <f t="shared" si="442"/>
        <v>9.0909090909090912E-2</v>
      </c>
      <c r="BP206" s="12">
        <f t="shared" si="442"/>
        <v>9.0909090909090912E-2</v>
      </c>
      <c r="BQ206" s="23">
        <f t="shared" ref="BQ206:BQ207" si="443">SUM(BE206:BP206)</f>
        <v>1.0000000000000002</v>
      </c>
      <c r="BR206" s="23">
        <f t="shared" ref="BR206:BR207" si="444">SUM(BE206:BG206)</f>
        <v>0.18181818181818182</v>
      </c>
      <c r="BS206" s="24">
        <f t="shared" ref="BS206" si="445">EW206*AN206</f>
        <v>0</v>
      </c>
      <c r="BT206" s="24">
        <f t="shared" ref="BT206" si="446">BR206*BX206</f>
        <v>0</v>
      </c>
      <c r="BU206" s="24">
        <f t="shared" ref="BU206" si="447">BR206*AV206</f>
        <v>0</v>
      </c>
      <c r="BV206" s="24">
        <v>0</v>
      </c>
      <c r="BW206" s="24">
        <v>0</v>
      </c>
      <c r="BX206" s="24">
        <v>0</v>
      </c>
      <c r="BY206" s="29">
        <v>0</v>
      </c>
      <c r="BZ206" s="29">
        <v>0</v>
      </c>
      <c r="CA206" s="30">
        <f t="shared" ref="CA206" si="448">BY206/305+BZ206</f>
        <v>0</v>
      </c>
      <c r="CB206" s="30">
        <f t="shared" ref="CB206:CB207" si="449">CA206-BX206</f>
        <v>0</v>
      </c>
      <c r="CC206" s="30">
        <f t="shared" ref="CC206" si="450">CA206-AN206</f>
        <v>0</v>
      </c>
      <c r="CD206" s="29"/>
      <c r="CE206" s="24"/>
      <c r="CF206" s="24"/>
      <c r="CG206" s="24"/>
      <c r="CH206" s="24"/>
      <c r="CI206" s="24"/>
      <c r="CJ206" s="24"/>
      <c r="CK206" s="24"/>
      <c r="CL206" s="24"/>
      <c r="CM206" s="24"/>
      <c r="CN206" s="24">
        <f t="shared" ref="CN206" si="451">AW206-CT206</f>
        <v>-73635.649999999994</v>
      </c>
      <c r="CO206" s="24">
        <f t="shared" ref="CO206" si="452">AX206-CU206</f>
        <v>-688.05</v>
      </c>
      <c r="CP206" s="24">
        <f t="shared" ref="CP206" si="453">AY206-CV206</f>
        <v>-922</v>
      </c>
      <c r="CQ206" s="11">
        <v>0</v>
      </c>
      <c r="CR206" s="11">
        <v>0</v>
      </c>
      <c r="CS206" s="11">
        <v>0</v>
      </c>
      <c r="CT206" s="11">
        <v>73635.649999999994</v>
      </c>
      <c r="CU206" s="11">
        <v>688.05</v>
      </c>
      <c r="CV206" s="11">
        <v>922</v>
      </c>
      <c r="CW206" s="24"/>
      <c r="CX206" s="24"/>
      <c r="CY206" s="24"/>
      <c r="CZ206" s="24"/>
      <c r="DA206" s="24"/>
      <c r="DB206" s="24"/>
      <c r="DC206" s="24"/>
      <c r="DD206" s="24"/>
      <c r="DE206" s="24"/>
      <c r="DF206" s="24"/>
      <c r="DG206" s="24"/>
      <c r="DH206" s="24"/>
      <c r="DI206" s="24"/>
      <c r="DJ206" s="24"/>
      <c r="DK206" s="24"/>
      <c r="DL206" s="24"/>
      <c r="DM206" s="24"/>
      <c r="DN206" s="24"/>
      <c r="DO206" s="24"/>
      <c r="DP206" s="24"/>
      <c r="DQ206" s="24"/>
      <c r="DR206" s="24"/>
      <c r="DS206" s="24"/>
      <c r="DT206" s="24"/>
      <c r="DU206" s="24"/>
      <c r="DV206" s="24"/>
      <c r="DW206" s="24"/>
      <c r="DX206" s="24"/>
      <c r="DY206" s="24"/>
      <c r="DZ206" s="24"/>
      <c r="EA206" s="24">
        <f t="shared" ref="EA206" si="454">0.3*AN206</f>
        <v>0</v>
      </c>
      <c r="EB206" s="24">
        <v>0</v>
      </c>
      <c r="EC206" s="24"/>
      <c r="ED206" s="24"/>
      <c r="EE206" s="24"/>
      <c r="EF206" s="24">
        <f t="shared" ref="EF206" si="455">SUM(FK206:FM206)</f>
        <v>0</v>
      </c>
      <c r="EG206" s="24">
        <f t="shared" ref="EG206" si="456">IF($Q206="MCA1",AY206*2/3,IF($Q206="MCA2 - GU",AY206*2/3,IF($Q206="MCA2 - TNPL",AY206*2/3,AY206*0.3)))</f>
        <v>0</v>
      </c>
      <c r="EH206" s="24">
        <f t="shared" ref="EH206" si="457">IFERROR(EM206*EA206,0)</f>
        <v>0</v>
      </c>
      <c r="EI206" s="24">
        <f t="shared" ref="EI206" si="458">IF($Q206="MCA1",CP206*2/3,IF($Q206="MCA2 - GU",CP206*2/3,IF($Q206="MCA2 - TNPL",CP206*2/3,CP206*0.3)))</f>
        <v>-276.59999999999997</v>
      </c>
      <c r="EJ206" s="24">
        <f t="shared" ref="EJ206" si="459">IF(Q206="MCA1",BT206*2/3,IF(Q206="MCA2 - GU",BT206*2/3,IF(Q206="MCA2 - TNPL",BT206*2/3,BT206*0.3)))</f>
        <v>0</v>
      </c>
      <c r="EK206" s="12">
        <v>0</v>
      </c>
      <c r="EL206" s="12">
        <v>0</v>
      </c>
      <c r="EM206" s="12">
        <v>0</v>
      </c>
      <c r="EN206" s="12">
        <v>0</v>
      </c>
      <c r="EO206" s="12">
        <v>0</v>
      </c>
      <c r="EP206" s="12">
        <v>0</v>
      </c>
      <c r="EQ206" s="12">
        <v>0</v>
      </c>
      <c r="ER206" s="12">
        <v>0</v>
      </c>
      <c r="ES206" s="12">
        <v>0</v>
      </c>
      <c r="ET206" s="12">
        <v>0</v>
      </c>
      <c r="EU206" s="12">
        <v>0</v>
      </c>
      <c r="EV206" s="12">
        <v>0</v>
      </c>
      <c r="EW206" s="12">
        <f t="shared" ref="EW206" si="460">SUM(EK206:EM206)</f>
        <v>0</v>
      </c>
      <c r="EX206" s="12">
        <f t="shared" ref="EX206" si="461">SUM(EK206:EV206)</f>
        <v>0</v>
      </c>
      <c r="EY206" s="11">
        <v>0</v>
      </c>
      <c r="EZ206" s="11">
        <v>0</v>
      </c>
      <c r="FA206" s="11">
        <v>0</v>
      </c>
      <c r="FB206" s="11">
        <v>0</v>
      </c>
      <c r="FC206" s="11">
        <v>0</v>
      </c>
      <c r="FD206" s="11">
        <v>0</v>
      </c>
      <c r="FE206" s="11">
        <v>0</v>
      </c>
      <c r="FF206" s="11">
        <v>0</v>
      </c>
      <c r="FG206" s="11">
        <v>0</v>
      </c>
      <c r="FH206" s="11">
        <v>0</v>
      </c>
      <c r="FI206" s="11">
        <v>0</v>
      </c>
      <c r="FJ206" s="11">
        <v>0</v>
      </c>
      <c r="FK206" s="13">
        <v>0</v>
      </c>
      <c r="FL206" s="13">
        <v>0</v>
      </c>
      <c r="FM206" s="13">
        <v>0</v>
      </c>
      <c r="FN206" s="13">
        <v>0</v>
      </c>
      <c r="FO206" s="13">
        <v>0</v>
      </c>
      <c r="FP206" s="13">
        <v>0</v>
      </c>
      <c r="FQ206" s="13">
        <v>0</v>
      </c>
      <c r="FR206" s="13">
        <v>0</v>
      </c>
      <c r="FS206" s="13">
        <v>0</v>
      </c>
      <c r="FT206" s="13">
        <v>0</v>
      </c>
      <c r="FU206" s="13">
        <v>0</v>
      </c>
      <c r="FV206" s="13">
        <v>0</v>
      </c>
    </row>
    <row r="207" spans="1:178" ht="15" customHeight="1" thickBot="1" x14ac:dyDescent="0.3">
      <c r="A207" s="26" t="s">
        <v>764</v>
      </c>
      <c r="B207" s="8" t="s">
        <v>765</v>
      </c>
      <c r="C207" s="34" t="s">
        <v>789</v>
      </c>
      <c r="D207" s="34" t="s">
        <v>789</v>
      </c>
      <c r="E207" s="34" t="s">
        <v>799</v>
      </c>
      <c r="F207" s="8" t="s">
        <v>55</v>
      </c>
      <c r="G207" s="8" t="s">
        <v>56</v>
      </c>
      <c r="H207" s="8" t="s">
        <v>47</v>
      </c>
      <c r="I207" s="8" t="s">
        <v>464</v>
      </c>
      <c r="J207" s="8" t="s">
        <v>265</v>
      </c>
      <c r="K207" s="8" t="s">
        <v>410</v>
      </c>
      <c r="L207" s="8">
        <v>13210</v>
      </c>
      <c r="M207" s="8">
        <v>132</v>
      </c>
      <c r="N207" s="1" t="s">
        <v>48</v>
      </c>
      <c r="O207" s="8" t="s">
        <v>40</v>
      </c>
      <c r="P207" s="8" t="s">
        <v>40</v>
      </c>
      <c r="Q207" s="8" t="s">
        <v>40</v>
      </c>
      <c r="R207" s="8" t="s">
        <v>49</v>
      </c>
      <c r="S207" s="8" t="s">
        <v>51</v>
      </c>
      <c r="T207" s="8" t="s">
        <v>52</v>
      </c>
      <c r="U207" s="8" t="s">
        <v>73</v>
      </c>
      <c r="V207" s="8" t="s">
        <v>54</v>
      </c>
      <c r="W207" s="8" t="s">
        <v>195</v>
      </c>
      <c r="X207" s="8" t="s">
        <v>65</v>
      </c>
      <c r="Y207" s="8" t="s">
        <v>65</v>
      </c>
      <c r="Z207" s="8" t="s">
        <v>79</v>
      </c>
      <c r="AA207" s="8" t="s">
        <v>78</v>
      </c>
      <c r="AB207" s="8" t="s">
        <v>78</v>
      </c>
      <c r="AC207" s="8" t="s">
        <v>78</v>
      </c>
      <c r="AD207" s="8"/>
      <c r="AE207" s="8"/>
      <c r="AF207" s="8"/>
      <c r="AG207" s="9">
        <v>0</v>
      </c>
      <c r="AH207" s="9">
        <v>0</v>
      </c>
      <c r="AI207" s="9">
        <v>0</v>
      </c>
      <c r="AJ207" s="9">
        <v>0</v>
      </c>
      <c r="AK207" s="9">
        <v>0</v>
      </c>
      <c r="AL207" s="9">
        <v>0</v>
      </c>
      <c r="AM207" s="9">
        <v>0</v>
      </c>
      <c r="AN207" s="9">
        <v>0</v>
      </c>
      <c r="AO207" s="8"/>
      <c r="AP207" s="11">
        <v>0</v>
      </c>
      <c r="AQ207" s="11">
        <v>0</v>
      </c>
      <c r="AR207" s="11">
        <v>0</v>
      </c>
      <c r="AS207" s="8"/>
      <c r="AT207" s="11">
        <v>0</v>
      </c>
      <c r="AU207" s="11">
        <v>0</v>
      </c>
      <c r="AV207" s="11">
        <v>0</v>
      </c>
      <c r="AW207" s="11">
        <v>4848159.13</v>
      </c>
      <c r="AX207" s="11">
        <v>0</v>
      </c>
      <c r="AY207" s="11">
        <v>15693.94</v>
      </c>
      <c r="AZ207" s="11">
        <v>2168.48</v>
      </c>
      <c r="BA207" s="11">
        <f t="shared" si="436"/>
        <v>17862.420000000002</v>
      </c>
      <c r="BB207" s="11">
        <v>0</v>
      </c>
      <c r="BC207" s="11">
        <v>0</v>
      </c>
      <c r="BD207" s="11">
        <f t="shared" si="440"/>
        <v>0</v>
      </c>
      <c r="BE207" s="12">
        <v>0</v>
      </c>
      <c r="BF207" s="12">
        <v>0</v>
      </c>
      <c r="BG207" s="12">
        <v>0.1</v>
      </c>
      <c r="BH207" s="12">
        <v>0.1</v>
      </c>
      <c r="BI207" s="12">
        <v>0.1</v>
      </c>
      <c r="BJ207" s="12">
        <v>0.1</v>
      </c>
      <c r="BK207" s="12">
        <v>0.1</v>
      </c>
      <c r="BL207" s="12">
        <v>0.1</v>
      </c>
      <c r="BM207" s="12">
        <v>0.1</v>
      </c>
      <c r="BN207" s="12">
        <v>0.1</v>
      </c>
      <c r="BO207" s="12">
        <v>0.1</v>
      </c>
      <c r="BP207" s="12">
        <v>0.1</v>
      </c>
      <c r="BQ207" s="23">
        <f t="shared" si="443"/>
        <v>0.99999999999999989</v>
      </c>
      <c r="BR207" s="23">
        <f t="shared" si="444"/>
        <v>0.1</v>
      </c>
      <c r="BS207" s="24">
        <f t="shared" ref="BS207" si="462">EW207*AN207</f>
        <v>0</v>
      </c>
      <c r="BT207" s="24">
        <f t="shared" ref="BT207" si="463">BR207*BX207</f>
        <v>0</v>
      </c>
      <c r="BU207" s="24">
        <f t="shared" ref="BU207" si="464">BR207*AV207</f>
        <v>0</v>
      </c>
      <c r="BV207" s="24">
        <v>0</v>
      </c>
      <c r="BW207" s="24">
        <v>0</v>
      </c>
      <c r="BX207" s="24">
        <v>0</v>
      </c>
      <c r="BY207" s="29">
        <v>0</v>
      </c>
      <c r="BZ207" s="29">
        <v>0</v>
      </c>
      <c r="CA207" s="41">
        <f t="shared" ref="CA207" si="465">BY207/305+BZ207</f>
        <v>0</v>
      </c>
      <c r="CB207" s="30">
        <f t="shared" si="449"/>
        <v>0</v>
      </c>
      <c r="CC207" s="30">
        <f t="shared" ref="CC207" si="466">CA207-AN207</f>
        <v>0</v>
      </c>
      <c r="CD207" s="29"/>
      <c r="CE207" s="24"/>
      <c r="CF207" s="24"/>
      <c r="CG207" s="24"/>
      <c r="CH207" s="24"/>
      <c r="CI207" s="24"/>
      <c r="CJ207" s="24"/>
      <c r="CK207" s="24"/>
      <c r="CL207" s="24"/>
      <c r="CM207" s="24"/>
      <c r="CN207" s="24">
        <f t="shared" ref="CN207" si="467">AW207-CT207</f>
        <v>4848159.13</v>
      </c>
      <c r="CO207" s="24">
        <f t="shared" ref="CO207" si="468">AX207-CU207</f>
        <v>0</v>
      </c>
      <c r="CP207" s="24">
        <f t="shared" ref="CP207" si="469">AY207-CV207</f>
        <v>15693.94</v>
      </c>
      <c r="CQ207" s="11"/>
      <c r="CR207" s="11"/>
      <c r="CS207" s="11"/>
      <c r="CT207" s="11"/>
      <c r="CU207" s="11"/>
      <c r="CV207" s="11"/>
      <c r="CW207" s="24"/>
      <c r="CX207" s="24"/>
      <c r="CY207" s="24"/>
      <c r="CZ207" s="24"/>
      <c r="DA207" s="24"/>
      <c r="DB207" s="24"/>
      <c r="DC207" s="24"/>
      <c r="DD207" s="24"/>
      <c r="DE207" s="24"/>
      <c r="DF207" s="24"/>
      <c r="DG207" s="24"/>
      <c r="DH207" s="24"/>
      <c r="DI207" s="24"/>
      <c r="DJ207" s="24"/>
      <c r="DK207" s="24"/>
      <c r="DL207" s="24"/>
      <c r="DM207" s="24"/>
      <c r="DN207" s="24"/>
      <c r="DO207" s="24"/>
      <c r="DP207" s="24"/>
      <c r="DQ207" s="24"/>
      <c r="DR207" s="24"/>
      <c r="DS207" s="24"/>
      <c r="DT207" s="24"/>
      <c r="DU207" s="24"/>
      <c r="DV207" s="24"/>
      <c r="DW207" s="24"/>
      <c r="DX207" s="24"/>
      <c r="DY207" s="24"/>
      <c r="DZ207" s="24"/>
      <c r="EA207" s="24">
        <f t="shared" ref="EA207" si="470">0.3*AN207</f>
        <v>0</v>
      </c>
      <c r="EB207" s="24">
        <v>0</v>
      </c>
      <c r="EC207" s="24"/>
      <c r="ED207" s="24"/>
      <c r="EE207" s="24"/>
      <c r="EF207" s="24">
        <f t="shared" ref="EF207" si="471">SUM(FK207:FM207)</f>
        <v>0</v>
      </c>
      <c r="EG207" s="24">
        <f t="shared" ref="EG207" si="472">IF($Q207="MCA1",AY207*2/3,IF($Q207="MCA2 - GU",AY207*2/3,IF($Q207="MCA2 - TNPL",AY207*2/3,AY207*0.3)))</f>
        <v>4708.1819999999998</v>
      </c>
      <c r="EH207" s="24">
        <f t="shared" ref="EH207" si="473">IFERROR(EM207*EA207,0)</f>
        <v>0</v>
      </c>
      <c r="EI207" s="24">
        <f t="shared" ref="EI207" si="474">IF($Q207="MCA1",CP207*2/3,IF($Q207="MCA2 - GU",CP207*2/3,IF($Q207="MCA2 - TNPL",CP207*2/3,CP207*0.3)))</f>
        <v>4708.1819999999998</v>
      </c>
      <c r="EJ207" s="24">
        <f t="shared" ref="EJ207" si="475">IF(Q207="MCA1",BT207*2/3,IF(Q207="MCA2 - GU",BT207*2/3,IF(Q207="MCA2 - TNPL",BT207*2/3,BT207*0.3)))</f>
        <v>0</v>
      </c>
      <c r="EK207" s="12">
        <v>0</v>
      </c>
      <c r="EL207" s="12">
        <v>0</v>
      </c>
      <c r="EM207" s="12">
        <v>0</v>
      </c>
      <c r="EN207" s="12">
        <v>0</v>
      </c>
      <c r="EO207" s="12">
        <v>0</v>
      </c>
      <c r="EP207" s="12">
        <v>0</v>
      </c>
      <c r="EQ207" s="12">
        <v>0</v>
      </c>
      <c r="ER207" s="12">
        <v>0</v>
      </c>
      <c r="ES207" s="12">
        <v>0</v>
      </c>
      <c r="ET207" s="12">
        <v>0</v>
      </c>
      <c r="EU207" s="12">
        <v>0</v>
      </c>
      <c r="EV207" s="12">
        <v>0</v>
      </c>
      <c r="EW207" s="12">
        <f t="shared" ref="EW207" si="476">SUM(EK207:EM207)</f>
        <v>0</v>
      </c>
      <c r="EX207" s="12">
        <f t="shared" ref="EX207" si="477">SUM(EK207:EV207)</f>
        <v>0</v>
      </c>
      <c r="EY207" s="11">
        <v>0</v>
      </c>
      <c r="EZ207" s="11">
        <v>0</v>
      </c>
      <c r="FA207" s="11">
        <v>0</v>
      </c>
      <c r="FB207" s="11">
        <v>0</v>
      </c>
      <c r="FC207" s="11">
        <v>0</v>
      </c>
      <c r="FD207" s="11">
        <v>0</v>
      </c>
      <c r="FE207" s="11">
        <v>0</v>
      </c>
      <c r="FF207" s="11">
        <v>0</v>
      </c>
      <c r="FG207" s="11">
        <v>0</v>
      </c>
      <c r="FH207" s="11">
        <v>0</v>
      </c>
      <c r="FI207" s="11">
        <v>0</v>
      </c>
      <c r="FJ207" s="11">
        <v>0</v>
      </c>
      <c r="FK207" s="13">
        <v>0</v>
      </c>
      <c r="FL207" s="13">
        <v>0</v>
      </c>
      <c r="FM207" s="13">
        <v>0</v>
      </c>
      <c r="FN207" s="13">
        <v>0</v>
      </c>
      <c r="FO207" s="13">
        <v>0</v>
      </c>
      <c r="FP207" s="13">
        <v>0</v>
      </c>
      <c r="FQ207" s="13">
        <v>0</v>
      </c>
      <c r="FR207" s="13">
        <v>0</v>
      </c>
      <c r="FS207" s="13">
        <v>0</v>
      </c>
      <c r="FT207" s="13">
        <v>0</v>
      </c>
      <c r="FU207" s="13">
        <v>0</v>
      </c>
      <c r="FV207" s="13">
        <v>0</v>
      </c>
    </row>
    <row r="208" spans="1:178" ht="15.75" thickBot="1" x14ac:dyDescent="0.3">
      <c r="A208" s="16"/>
      <c r="B208" s="16"/>
      <c r="C208" s="16"/>
      <c r="D208" s="16"/>
      <c r="E208" s="16"/>
      <c r="F208" s="16"/>
      <c r="G208" s="16"/>
      <c r="H208" s="16"/>
      <c r="I208" s="16"/>
      <c r="J208" s="17"/>
      <c r="K208" s="16"/>
      <c r="L208" s="17"/>
      <c r="M208" s="17"/>
      <c r="N208" s="16"/>
      <c r="O208" s="16"/>
      <c r="P208" s="16"/>
      <c r="Q208" s="16"/>
      <c r="R208" s="16"/>
      <c r="S208" s="16"/>
      <c r="T208" s="16"/>
      <c r="U208" s="16"/>
      <c r="V208" s="16"/>
      <c r="W208" s="16"/>
      <c r="X208" s="16"/>
      <c r="Y208" s="16"/>
      <c r="Z208" s="16"/>
      <c r="AA208" s="16"/>
      <c r="AB208" s="16"/>
      <c r="AC208" s="16"/>
      <c r="AD208" s="16"/>
      <c r="AE208" s="16"/>
      <c r="AF208" s="16"/>
      <c r="AG208" s="18">
        <f t="shared" ref="AG208:AN208" si="478">SUBTOTAL(9,AG2:AG207)</f>
        <v>50699303.199999973</v>
      </c>
      <c r="AH208" s="18">
        <f t="shared" si="478"/>
        <v>67435065.930000022</v>
      </c>
      <c r="AI208" s="18">
        <f t="shared" si="478"/>
        <v>4826137545.6000004</v>
      </c>
      <c r="AJ208" s="18">
        <f t="shared" si="478"/>
        <v>54891508</v>
      </c>
      <c r="AK208" s="18">
        <f t="shared" si="478"/>
        <v>79022195.728</v>
      </c>
      <c r="AL208" s="18">
        <f t="shared" si="478"/>
        <v>4833307105.3344002</v>
      </c>
      <c r="AM208" s="18">
        <f t="shared" si="478"/>
        <v>54897380.159999996</v>
      </c>
      <c r="AN208" s="18">
        <f t="shared" si="478"/>
        <v>71008403.844448</v>
      </c>
      <c r="AO208" s="19"/>
      <c r="AP208" s="18">
        <f>SUBTOTAL(9,AP2:AP207)</f>
        <v>5037990345.6000004</v>
      </c>
      <c r="AQ208" s="18">
        <f>SUBTOTAL(9,AQ2:AQ207)</f>
        <v>57363124</v>
      </c>
      <c r="AR208" s="18">
        <f>SUBTOTAL(9,AR2:AR207)</f>
        <v>74735504.502068982</v>
      </c>
      <c r="AS208" s="19"/>
      <c r="AT208" s="18">
        <f t="shared" ref="AT208:BD208" si="479">SUBTOTAL(9,AT2:AT207)</f>
        <v>5298576053.1310368</v>
      </c>
      <c r="AU208" s="18">
        <f t="shared" si="479"/>
        <v>57213124</v>
      </c>
      <c r="AV208" s="18">
        <f t="shared" si="479"/>
        <v>74585504.502068982</v>
      </c>
      <c r="AW208" s="18">
        <f t="shared" si="479"/>
        <v>1594625670.6300006</v>
      </c>
      <c r="AX208" s="18">
        <f t="shared" si="479"/>
        <v>5985109.1599999992</v>
      </c>
      <c r="AY208" s="18">
        <f t="shared" si="479"/>
        <v>11245046.050000004</v>
      </c>
      <c r="AZ208" s="18">
        <f t="shared" si="479"/>
        <v>13133980.730000002</v>
      </c>
      <c r="BA208" s="18">
        <f t="shared" si="479"/>
        <v>24379026.77999999</v>
      </c>
      <c r="BB208" s="18">
        <f t="shared" si="479"/>
        <v>769283.23</v>
      </c>
      <c r="BC208" s="18">
        <f t="shared" si="479"/>
        <v>2559574.06</v>
      </c>
      <c r="BD208" s="18">
        <f t="shared" si="479"/>
        <v>3328857.29</v>
      </c>
      <c r="BE208" s="18"/>
      <c r="BF208" s="18"/>
      <c r="BG208" s="18"/>
      <c r="BH208" s="18"/>
      <c r="BI208" s="18"/>
      <c r="BJ208" s="18"/>
      <c r="BK208" s="18"/>
      <c r="BL208" s="18"/>
      <c r="BM208" s="18"/>
      <c r="BN208" s="18"/>
      <c r="BO208" s="18"/>
      <c r="BP208" s="18"/>
      <c r="BQ208" s="18"/>
      <c r="BR208" s="18"/>
      <c r="BS208" s="18">
        <f t="shared" ref="BS208:CC208" si="480">SUBTOTAL(9,BS2:BS207)</f>
        <v>11355815.384444799</v>
      </c>
      <c r="BT208" s="18">
        <f t="shared" si="480"/>
        <v>9568285.5641970709</v>
      </c>
      <c r="BU208" s="18">
        <f t="shared" si="480"/>
        <v>11733630.622620691</v>
      </c>
      <c r="BV208" s="18">
        <f t="shared" si="480"/>
        <v>4346640438.6677341</v>
      </c>
      <c r="BW208" s="18">
        <f t="shared" si="480"/>
        <v>49219602.38222222</v>
      </c>
      <c r="BX208" s="18">
        <f t="shared" si="480"/>
        <v>63470882.509001665</v>
      </c>
      <c r="BY208" s="31">
        <f t="shared" si="480"/>
        <v>4106426122.577734</v>
      </c>
      <c r="BZ208" s="39">
        <f t="shared" si="480"/>
        <v>45256076.302222222</v>
      </c>
      <c r="CA208" s="42">
        <f t="shared" si="480"/>
        <v>58719768.507395118</v>
      </c>
      <c r="CB208" s="40">
        <f t="shared" si="480"/>
        <v>-4751114.0016065575</v>
      </c>
      <c r="CC208" s="45">
        <f t="shared" si="480"/>
        <v>-12288635.337052882</v>
      </c>
      <c r="CD208" s="32"/>
      <c r="CE208" s="18">
        <f t="shared" ref="CE208:DJ208" si="481">SUBTOTAL(9,CE2:CE207)</f>
        <v>0</v>
      </c>
      <c r="CF208" s="18">
        <f t="shared" si="481"/>
        <v>0</v>
      </c>
      <c r="CG208" s="18">
        <f t="shared" si="481"/>
        <v>0</v>
      </c>
      <c r="CH208" s="18">
        <f t="shared" si="481"/>
        <v>0</v>
      </c>
      <c r="CI208" s="18">
        <f t="shared" si="481"/>
        <v>0</v>
      </c>
      <c r="CJ208" s="18">
        <f t="shared" si="481"/>
        <v>0</v>
      </c>
      <c r="CK208" s="18">
        <f t="shared" si="481"/>
        <v>0</v>
      </c>
      <c r="CL208" s="18">
        <f t="shared" si="481"/>
        <v>0</v>
      </c>
      <c r="CM208" s="18">
        <f t="shared" si="481"/>
        <v>0</v>
      </c>
      <c r="CN208" s="18">
        <f t="shared" si="481"/>
        <v>860268997.77000022</v>
      </c>
      <c r="CO208" s="18">
        <f t="shared" si="481"/>
        <v>4878727.8800000018</v>
      </c>
      <c r="CP208" s="18">
        <f t="shared" si="481"/>
        <v>7807645.0600000005</v>
      </c>
      <c r="CQ208" s="18">
        <f t="shared" si="481"/>
        <v>312988695.51999998</v>
      </c>
      <c r="CR208" s="18">
        <f t="shared" si="481"/>
        <v>-126256.82999999999</v>
      </c>
      <c r="CS208" s="18">
        <f t="shared" si="481"/>
        <v>964201.3</v>
      </c>
      <c r="CT208" s="18">
        <f t="shared" si="481"/>
        <v>734356672.85999978</v>
      </c>
      <c r="CU208" s="18">
        <f t="shared" si="481"/>
        <v>1106381.2800000003</v>
      </c>
      <c r="CV208" s="18">
        <f t="shared" si="481"/>
        <v>3437400.99</v>
      </c>
      <c r="CW208" s="18">
        <f t="shared" si="481"/>
        <v>0</v>
      </c>
      <c r="CX208" s="18">
        <f t="shared" si="481"/>
        <v>0</v>
      </c>
      <c r="CY208" s="18">
        <f t="shared" si="481"/>
        <v>0</v>
      </c>
      <c r="CZ208" s="18">
        <f t="shared" si="481"/>
        <v>0</v>
      </c>
      <c r="DA208" s="18">
        <f t="shared" si="481"/>
        <v>0</v>
      </c>
      <c r="DB208" s="18">
        <f t="shared" si="481"/>
        <v>0</v>
      </c>
      <c r="DC208" s="18">
        <f t="shared" si="481"/>
        <v>0</v>
      </c>
      <c r="DD208" s="18">
        <f t="shared" si="481"/>
        <v>0</v>
      </c>
      <c r="DE208" s="18">
        <f t="shared" si="481"/>
        <v>0</v>
      </c>
      <c r="DF208" s="18">
        <f t="shared" si="481"/>
        <v>0</v>
      </c>
      <c r="DG208" s="18">
        <f t="shared" si="481"/>
        <v>0</v>
      </c>
      <c r="DH208" s="18">
        <f t="shared" si="481"/>
        <v>0</v>
      </c>
      <c r="DI208" s="18">
        <f t="shared" si="481"/>
        <v>0</v>
      </c>
      <c r="DJ208" s="18">
        <f t="shared" si="481"/>
        <v>0</v>
      </c>
      <c r="DK208" s="18">
        <f t="shared" ref="DK208:EJ208" si="482">SUBTOTAL(9,DK2:DK207)</f>
        <v>0</v>
      </c>
      <c r="DL208" s="18">
        <f t="shared" si="482"/>
        <v>0</v>
      </c>
      <c r="DM208" s="18">
        <f t="shared" si="482"/>
        <v>0</v>
      </c>
      <c r="DN208" s="18">
        <f t="shared" si="482"/>
        <v>0</v>
      </c>
      <c r="DO208" s="18">
        <f t="shared" si="482"/>
        <v>0</v>
      </c>
      <c r="DP208" s="18">
        <f t="shared" si="482"/>
        <v>0</v>
      </c>
      <c r="DQ208" s="18">
        <f t="shared" si="482"/>
        <v>0</v>
      </c>
      <c r="DR208" s="18">
        <f t="shared" si="482"/>
        <v>0</v>
      </c>
      <c r="DS208" s="18">
        <f t="shared" si="482"/>
        <v>0</v>
      </c>
      <c r="DT208" s="18">
        <f t="shared" si="482"/>
        <v>0</v>
      </c>
      <c r="DU208" s="18">
        <f t="shared" si="482"/>
        <v>0</v>
      </c>
      <c r="DV208" s="18">
        <f t="shared" si="482"/>
        <v>0</v>
      </c>
      <c r="DW208" s="18">
        <f t="shared" si="482"/>
        <v>0</v>
      </c>
      <c r="DX208" s="18">
        <f t="shared" si="482"/>
        <v>0</v>
      </c>
      <c r="DY208" s="18">
        <f t="shared" si="482"/>
        <v>0</v>
      </c>
      <c r="DZ208" s="18">
        <f t="shared" si="482"/>
        <v>0</v>
      </c>
      <c r="EA208" s="18">
        <f t="shared" si="482"/>
        <v>21302521.153334402</v>
      </c>
      <c r="EB208" s="18">
        <f t="shared" si="482"/>
        <v>19041264.752700496</v>
      </c>
      <c r="EC208" s="18">
        <f t="shared" si="482"/>
        <v>0</v>
      </c>
      <c r="ED208" s="18">
        <f t="shared" si="482"/>
        <v>0</v>
      </c>
      <c r="EE208" s="18">
        <f t="shared" si="482"/>
        <v>0</v>
      </c>
      <c r="EF208" s="18">
        <f t="shared" si="482"/>
        <v>3406744.6153334398</v>
      </c>
      <c r="EG208" s="18">
        <f t="shared" si="482"/>
        <v>3373513.8150000027</v>
      </c>
      <c r="EH208" s="18">
        <f t="shared" si="482"/>
        <v>1538490.0576667199</v>
      </c>
      <c r="EI208" s="18">
        <f t="shared" si="482"/>
        <v>2342293.5180000011</v>
      </c>
      <c r="EJ208" s="18">
        <f t="shared" si="482"/>
        <v>2870485.6692591212</v>
      </c>
      <c r="EK208" s="20"/>
      <c r="EL208" s="20"/>
      <c r="EM208" s="20"/>
      <c r="EN208" s="20"/>
      <c r="EO208" s="20"/>
      <c r="EP208" s="20"/>
      <c r="EQ208" s="20"/>
      <c r="ER208" s="20"/>
      <c r="ES208" s="20"/>
      <c r="ET208" s="20"/>
      <c r="EU208" s="20"/>
      <c r="EV208" s="20"/>
      <c r="EW208" s="20"/>
      <c r="EX208" s="20"/>
      <c r="EY208" s="18">
        <f t="shared" ref="EY208:FV208" si="483">SUBTOTAL(9,EY2:EY207)</f>
        <v>2864160</v>
      </c>
      <c r="EZ208" s="18">
        <f t="shared" si="483"/>
        <v>3363355.1922224001</v>
      </c>
      <c r="FA208" s="18">
        <f t="shared" si="483"/>
        <v>5128300.1922223996</v>
      </c>
      <c r="FB208" s="18">
        <f t="shared" si="483"/>
        <v>5589133.3075558404</v>
      </c>
      <c r="FC208" s="18">
        <f t="shared" si="483"/>
        <v>6032293.3075558404</v>
      </c>
      <c r="FD208" s="18">
        <f t="shared" si="483"/>
        <v>6403993.3075558394</v>
      </c>
      <c r="FE208" s="18">
        <f t="shared" si="483"/>
        <v>6871093.3075558404</v>
      </c>
      <c r="FF208" s="18">
        <f t="shared" si="483"/>
        <v>6760393.3075558404</v>
      </c>
      <c r="FG208" s="18">
        <f t="shared" si="483"/>
        <v>6539218.3075558404</v>
      </c>
      <c r="FH208" s="18">
        <f t="shared" si="483"/>
        <v>7949968.3075558404</v>
      </c>
      <c r="FI208" s="18">
        <f t="shared" si="483"/>
        <v>8524344.9226675201</v>
      </c>
      <c r="FJ208" s="18">
        <f t="shared" si="483"/>
        <v>4982150.3844448002</v>
      </c>
      <c r="FK208" s="18">
        <f t="shared" si="483"/>
        <v>859248</v>
      </c>
      <c r="FL208" s="18">
        <f t="shared" si="483"/>
        <v>1009006.5576667199</v>
      </c>
      <c r="FM208" s="18">
        <f t="shared" si="483"/>
        <v>1538490.0576667199</v>
      </c>
      <c r="FN208" s="18">
        <f t="shared" si="483"/>
        <v>1676739.9922667521</v>
      </c>
      <c r="FO208" s="18">
        <f t="shared" si="483"/>
        <v>1809687.9922667521</v>
      </c>
      <c r="FP208" s="18">
        <f t="shared" si="483"/>
        <v>1921197.9922667518</v>
      </c>
      <c r="FQ208" s="18">
        <f t="shared" si="483"/>
        <v>2061327.9922667521</v>
      </c>
      <c r="FR208" s="18">
        <f t="shared" si="483"/>
        <v>2028117.9922667521</v>
      </c>
      <c r="FS208" s="18">
        <f t="shared" si="483"/>
        <v>1961765.4922667521</v>
      </c>
      <c r="FT208" s="18">
        <f t="shared" si="483"/>
        <v>2384990.4922667518</v>
      </c>
      <c r="FU208" s="18">
        <f t="shared" si="483"/>
        <v>2557303.4768002559</v>
      </c>
      <c r="FV208" s="18">
        <f t="shared" si="483"/>
        <v>1494645.11533344</v>
      </c>
    </row>
    <row r="210" spans="46:80" x14ac:dyDescent="0.25">
      <c r="AT210" s="25"/>
      <c r="AU210" s="25"/>
      <c r="AV210" s="25"/>
      <c r="BY210" s="22"/>
      <c r="BZ210" s="22"/>
    </row>
    <row r="211" spans="46:80" x14ac:dyDescent="0.25">
      <c r="BY211" s="22"/>
      <c r="BZ211" s="22"/>
    </row>
    <row r="212" spans="46:80" x14ac:dyDescent="0.25">
      <c r="BY212" s="22"/>
      <c r="BZ212" s="22"/>
    </row>
    <row r="213" spans="46:80" x14ac:dyDescent="0.25">
      <c r="BY213" s="22"/>
      <c r="BZ213" s="22"/>
    </row>
    <row r="214" spans="46:80" x14ac:dyDescent="0.25">
      <c r="BY214" s="22"/>
      <c r="BZ214" s="35"/>
    </row>
    <row r="215" spans="46:80" x14ac:dyDescent="0.25">
      <c r="BY215" s="22"/>
      <c r="BZ215" s="35"/>
    </row>
    <row r="216" spans="46:80" x14ac:dyDescent="0.25">
      <c r="BY216" s="37"/>
      <c r="BZ216" s="37"/>
      <c r="CA216" s="37"/>
      <c r="CB216" s="37"/>
    </row>
    <row r="217" spans="46:80" x14ac:dyDescent="0.25">
      <c r="BZ217" s="36"/>
      <c r="CA217" s="38"/>
      <c r="CB217" s="38"/>
    </row>
    <row r="218" spans="46:80" x14ac:dyDescent="0.25">
      <c r="BY218" s="37"/>
      <c r="BZ218" s="35"/>
      <c r="CA218" s="37"/>
      <c r="CB218" s="37"/>
    </row>
    <row r="220" spans="46:80" x14ac:dyDescent="0.25">
      <c r="BY220" s="22"/>
      <c r="BZ220" s="22"/>
    </row>
    <row r="222" spans="46:80" x14ac:dyDescent="0.25">
      <c r="BY222" s="22"/>
      <c r="BZ222" s="22"/>
    </row>
  </sheetData>
  <autoFilter ref="A1:CD207"/>
  <sortState ref="A3:EC5118">
    <sortCondition ref="A3:A5118"/>
  </sortState>
  <conditionalFormatting sqref="A208:A1048576 A1:A205">
    <cfRule type="duplicateValues" dxfId="4" priority="1"/>
  </conditionalFormatting>
  <conditionalFormatting sqref="A1:A58">
    <cfRule type="duplicateValues" dxfId="3" priority="47"/>
  </conditionalFormatting>
  <conditionalFormatting sqref="A1:A58">
    <cfRule type="duplicateValues" dxfId="2" priority="49"/>
    <cfRule type="duplicateValues" dxfId="1" priority="50"/>
    <cfRule type="duplicateValues" dxfId="0" priority="51"/>
  </conditionalFormatting>
  <hyperlinks>
    <hyperlink ref="W51" r:id="rId1" display="CHIBUZO.ONUMADU@SHELL.COM"/>
    <hyperlink ref="W183" r:id="rId2" display="CHIBUZO.ONUMADU@SHELL.COM"/>
    <hyperlink ref="W119:W125" r:id="rId3" display="CHIBUZO.ONUMADU@SHELL.COM"/>
    <hyperlink ref="W199" r:id="rId4" display="TUNJI.SOMEFUN@SHELL.COM"/>
    <hyperlink ref="W94:W96" r:id="rId5" display="CHIBUZO.ONUMADU@SHELL.COM"/>
    <hyperlink ref="W98:W99" r:id="rId6" display="CHIBUZO.ONUMADU@SHELL.COM"/>
    <hyperlink ref="W103:W104" r:id="rId7" display="CHIBUZO.ONUMADU@SHELL.COM"/>
    <hyperlink ref="W148:W150" r:id="rId8" display="CHIBUZO.ONUMADU@SHELL.COM"/>
    <hyperlink ref="W169" r:id="rId9" display="CHIBUZO.ONUMADU@SHELL.COM"/>
    <hyperlink ref="W54" r:id="rId10" display="HYGINUS.ONUEGBU@SHELL.COM"/>
    <hyperlink ref="W37" r:id="rId11" display="GILDA.CHIME@SHELL.COM"/>
  </hyperlinks>
  <pageMargins left="0.7" right="0.7" top="0.75" bottom="0.75" header="0.3" footer="0.3"/>
  <pageSetup paperSize="9"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p:Policy xmlns:p="office.server.policy" id="" local="true">
  <p:Name>Shell Document Base</p:Name>
  <p:Description/>
  <p:Statement/>
  <p:PolicyItems>
    <p:PolicyItem featureId="Microsoft.Office.RecordsManagement.PolicyFeatures.Expiration" staticId="0x0101006F0A470EEB1140E7AA14F4CE8A50B54C|-1621365827" UniqueId="be6327ab-75db-41f2-8e6e-4295cfeb9e96">
      <p:Name>Retention</p:Name>
      <p:Description>Automatic scheduling of content for processing, and performing a retention action on content that has reached its due date.</p:Description>
      <p:CustomData>
        <data>
          <formula id="Shell.SharePoint.SIS.IOTV.IOTVExpirationFormula">
            <number>1080</number>
            <property>Modified</property>
            <period>months</period>
          </formula>
          <action type="action" id="Microsoft.Office.RecordsManagement.PolicyFeatures.Expiration.Action.Delete"/>
        </data>
      </p:CustomData>
    </p:PolicyItem>
  </p:PolicyItems>
</p:Policy>
</file>

<file path=customXml/item2.xml><?xml version="1.0" encoding="utf-8"?>
<p:properties xmlns:p="http://schemas.microsoft.com/office/2006/metadata/properties" xmlns:xsi="http://www.w3.org/2001/XMLSchema-instance" xmlns:pc="http://schemas.microsoft.com/office/infopath/2007/PartnerControls">
  <documentManagement>
    <TaxCatchAll xmlns="667a7972-cab0-4213-9250-d42fe2bd0ebb">
      <Value>14</Value>
      <Value>51</Value>
      <Value>46</Value>
      <Value>11</Value>
      <Value>10</Value>
      <Value>9</Value>
      <Value>7</Value>
      <Value>6</Value>
      <Value>5</Value>
      <Value>4</Value>
      <Value>3</Value>
      <Value>2</Value>
      <Value>1</Value>
    </TaxCatchAll>
    <Shell_x0020_SharePoint_x0020_SAEF_x0020_LegalEntityTaxHTField0 xmlns="http://schemas.microsoft.com/sharepoint/v3">
      <Terms xmlns="http://schemas.microsoft.com/office/infopath/2007/PartnerControls">
        <TermInfo xmlns="http://schemas.microsoft.com/office/infopath/2007/PartnerControls">
          <TermName xmlns="http://schemas.microsoft.com/office/infopath/2007/PartnerControls">Shell Nigeria Exploration and Production Company Ltd.</TermName>
          <TermId xmlns="http://schemas.microsoft.com/office/infopath/2007/PartnerControls">a5eb3db0-3b75-40b6-84b1-63df177c6270</TermId>
        </TermInfo>
      </Terms>
    </Shell_x0020_SharePoint_x0020_SAEF_x0020_LegalEntityTaxHTField0>
    <Shell_x0020_SharePoint_x0020_SAEF_x0020_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hell_x0020_SharePoint_x0020_SAEF_x0020_CountryOfJurisdictionTaxHTField0>
    <LivelinkID xmlns="d37f9e49-0528-470f-aaca-766d60134611" xsi:nil="true"/>
    <Shell_x0020_SharePoint_x0020_SAEF_x0020_BusinessTaxHTField0 xmlns="http://schemas.microsoft.com/sharepoint/v3">
      <Terms xmlns="http://schemas.microsoft.com/office/infopath/2007/PartnerControls">
        <TermInfo xmlns="http://schemas.microsoft.com/office/infopath/2007/PartnerControls">
          <TermName xmlns="http://schemas.microsoft.com/office/infopath/2007/PartnerControls">Upstream International</TermName>
          <TermId xmlns="http://schemas.microsoft.com/office/infopath/2007/PartnerControls">dabf15d9-4f75-4ed1-b8a1-a0c3e2a85888</TermId>
        </TermInfo>
      </Terms>
    </Shell_x0020_SharePoint_x0020_SAEF_x0020_BusinessTaxHTField0>
    <Shell_x0020_SharePoint_x0020_SAEF_x0020_Collection xmlns="http://schemas.microsoft.com/sharepoint/v3">false</Shell_x0020_SharePoint_x0020_SAEF_x0020_Collection>
    <Folder_x0020_STRUCTURE xmlns="d37f9e49-0528-470f-aaca-766d60134611" xsi:nil="true"/>
    <Shell_x0020_SharePoint_x0020_SAEF_x0020_RecordStatus xmlns="http://schemas.microsoft.com/sharepoint/v3" xsi:nil="true"/>
    <Shell_x0020_SharePoint_x0020_SAEF_x0020_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Non-US content - Non Controlled</TermName>
          <TermId xmlns="http://schemas.microsoft.com/office/infopath/2007/PartnerControls">2ac8835e-0587-4096-a6e2-1f68da1e6cb3</TermId>
        </TermInfo>
      </Terms>
    </Shell_x0020_SharePoint_x0020_SAEF_x0020_ExportControlClassificationTaxHTField0>
    <Shell_x0020_SharePoint_x0020_SAEF_x0020_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hell_x0020_SharePoint_x0020_SAEF_x0020_WorkgroupIDTaxHTField0>
    <Livelink_x0020_Instance_x0020_Column xmlns="d37f9e49-0528-470f-aaca-766d60134611" xsi:nil="true"/>
    <Shell_x0020_SharePoint_x0020_SAEF_x0020_FilePlanRecordType xmlns="http://schemas.microsoft.com/sharepoint/v3" xsi:nil="true"/>
    <Shell_x0020_SharePoint_x0020_SIS_x0020_ActivityTaxHTField0 xmlns="http://schemas.microsoft.com/sharepoint/v3">
      <Terms xmlns="http://schemas.microsoft.com/office/infopath/2007/PartnerControls">
        <TermInfo xmlns="http://schemas.microsoft.com/office/infopath/2007/PartnerControls">
          <TermName xmlns="http://schemas.microsoft.com/office/infopath/2007/PartnerControls">Internal Reporting</TermName>
          <TermId xmlns="http://schemas.microsoft.com/office/infopath/2007/PartnerControls">cff49225-b82b-43e4-bf4b-42b8c9693f3d</TermId>
        </TermInfo>
      </Terms>
    </Shell_x0020_SharePoint_x0020_SIS_x0020_ActivityTaxHTField0>
    <Shell_x0020_SharePoint_x0020_SAEF_x0020_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Sub-Saharan Africa</TermName>
          <TermId xmlns="http://schemas.microsoft.com/office/infopath/2007/PartnerControls">9d13514c-804d-40ff-8e8a-f6825f62fb70</TermId>
        </TermInfo>
      </Terms>
    </Shell_x0020_SharePoint_x0020_SAEF_x0020_BusinessUnitRegionTaxHTField0>
    <Shell_x0020_SharePoint_x0020_SAEF_x0020_BusinessProcessTaxHTField0 xmlns="http://schemas.microsoft.com/sharepoint/v3">
      <Terms xmlns="http://schemas.microsoft.com/office/infopath/2007/PartnerControls">
        <TermInfo xmlns="http://schemas.microsoft.com/office/infopath/2007/PartnerControls">
          <TermName xmlns="http://schemas.microsoft.com/office/infopath/2007/PartnerControls">Finance - Business &amp; Controlling</TermName>
          <TermId xmlns="http://schemas.microsoft.com/office/infopath/2007/PartnerControls">de469197-5586-49bf-8aa0-481420cbab7f</TermId>
        </TermInfo>
      </Terms>
    </Shell_x0020_SharePoint_x0020_SAEF_x0020_BusinessProcessTaxHTField0>
    <Shell_x0020_SharePoint_x0020_SAEF_x0020_KeepFileLocal xmlns="http://schemas.microsoft.com/sharepoint/v3">false</Shell_x0020_SharePoint_x0020_SAEF_x0020_KeepFileLocal>
    <Shell_x0020_SharePoint_x0020_SAEF_x0020_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hell_x0020_SharePoint_x0020_SAEF_x0020_DocumentStatusTaxHTField0>
    <Shell_x0020_SharePoint_x0020_SAEF_x0020_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hell_x0020_SharePoint_x0020_SAEF_x0020_LanguageTaxHTField0>
    <Shell_x0020_SharePoint_x0020_SAEF_x0020_SiteOwner xmlns="http://schemas.microsoft.com/sharepoint/v3">i:0#.w|africa-me\bisi.t.banigbe</Shell_x0020_SharePoint_x0020_SAEF_x0020_SiteOwner>
    <Shell_x0020_SharePoint_x0020_SAEF_x0020_TRIMRecordNumber xmlns="http://schemas.microsoft.com/sharepoint/v3" xsi:nil="true"/>
    <Shell_x0020_SharePoint_x0020_SAEF_x0020_IsRecord xmlns="http://schemas.microsoft.com/sharepoint/v3" xsi:nil="true"/>
    <Shell_x0020_SharePoint_x0020_SAEF_x0020_DocumentTypeTaxHTField0 xmlns="http://schemas.microsoft.com/sharepoint/v3">
      <Terms xmlns="http://schemas.microsoft.com/office/infopath/2007/PartnerControls">
        <TermInfo xmlns="http://schemas.microsoft.com/office/infopath/2007/PartnerControls">
          <TermName xmlns="http://schemas.microsoft.com/office/infopath/2007/PartnerControls">Management Information [FBC]</TermName>
          <TermId xmlns="http://schemas.microsoft.com/office/infopath/2007/PartnerControls">50ea69ff-303e-4330-abda-c7b950ce3c3d</TermId>
        </TermInfo>
      </Terms>
    </Shell_x0020_SharePoint_x0020_SAEF_x0020_DocumentTypeTaxHTField0>
    <Shell_x0020_SharePoint_x0020_SAEF_x0020_SiteCollectionName xmlns="http://schemas.microsoft.com/sharepoint/v3">SNEPCo Business Finance 3</Shell_x0020_SharePoint_x0020_SAEF_x0020_SiteCollectionName>
    <Shell_x0020_SharePoint_x0020_SAEF_x0020_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Unrestricted</TermName>
          <TermId xmlns="http://schemas.microsoft.com/office/infopath/2007/PartnerControls">a6bcf75a-a979-458c-83c1-40defbdcf8ae</TermId>
        </TermInfo>
      </Terms>
    </Shell_x0020_SharePoint_x0020_SAEF_x0020_SecurityClassificationTaxHTField0>
    <Shell_x0020_SharePoint_x0020_SAEF_x0020_Owner xmlns="http://schemas.microsoft.com/sharepoint/v3" xsi:nil="true"/>
    <Shell_x0020_SharePoint_x0020_SAEF_x0020_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hell_x0020_SharePoint_x0020_SAEF_x0020_GlobalFunctionTaxHTField0>
    <Shell_x0020_SharePoint_x0020_SAEF_x0020_Declarer xmlns="http://schemas.microsoft.com/sharepoint/v3" xsi:nil="true"/>
    <Shell_x0020_SharePoint_x0020_SAEF_x0020_AssetIdentifier xmlns="http://schemas.microsoft.com/sharepoint/v3" xsi:nil="true"/>
    <_dlc_ExpireDateSaved xmlns="http://schemas.microsoft.com/sharepoint/v3" xsi:nil="true"/>
    <_dlc_ExpireDate xmlns="http://schemas.microsoft.com/sharepoint/v3">2106-05-07T23:00:00+00:00</_dlc_ExpireDate>
    <_dlc_DocId xmlns="667a7972-cab0-4213-9250-d42fe2bd0ebb">AFFAA0103-29-10746</_dlc_DocId>
    <_dlc_DocIdUrl xmlns="667a7972-cab0-4213-9250-d42fe2bd0ebb">
      <Url>https://nga001-sp.shell.com/sites/AFFAA0103/_layouts/15/DocIdRedir.aspx?ID=AFFAA0103-29-10746</Url>
      <Description>AFFAA0103-29-10746</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56600F40C3C1204A855A9BDA5580AE2C" ma:contentTypeVersion="98" ma:contentTypeDescription="Shell Document Content Type" ma:contentTypeScope="" ma:versionID="08a21a2b46fd83ee5c4c86d85c0fa7fa">
  <xsd:schema xmlns:xsd="http://www.w3.org/2001/XMLSchema" xmlns:xs="http://www.w3.org/2001/XMLSchema" xmlns:p="http://schemas.microsoft.com/office/2006/metadata/properties" xmlns:ns1="http://schemas.microsoft.com/sharepoint/v3" xmlns:ns2="667a7972-cab0-4213-9250-d42fe2bd0ebb" xmlns:ns4="d37f9e49-0528-470f-aaca-766d60134611" targetNamespace="http://schemas.microsoft.com/office/2006/metadata/properties" ma:root="true" ma:fieldsID="9391fcf0e763bdcf7d91008175817d3a" ns1:_="" ns2:_="" ns4:_="">
    <xsd:import namespace="http://schemas.microsoft.com/sharepoint/v3"/>
    <xsd:import namespace="667a7972-cab0-4213-9250-d42fe2bd0ebb"/>
    <xsd:import namespace="d37f9e49-0528-470f-aaca-766d60134611"/>
    <xsd:element name="properties">
      <xsd:complexType>
        <xsd:sequence>
          <xsd:element name="documentManagement">
            <xsd:complexType>
              <xsd:all>
                <xsd:element ref="ns2:_dlc_DocIdUrl" minOccurs="0"/>
                <xsd:element ref="ns1:Shell_x0020_SharePoint_x0020_SAEF_x0020_SecurityClassificationTaxHTField0" minOccurs="0"/>
                <xsd:element ref="ns1:Shell_x0020_SharePoint_x0020_SAEF_x0020_ExportControlClassificationTaxHTField0" minOccurs="0"/>
                <xsd:element ref="ns1:Shell_x0020_SharePoint_x0020_SAEF_x0020_DocumentStatusTaxHTField0" minOccurs="0"/>
                <xsd:element ref="ns1:Shell_x0020_SharePoint_x0020_SAEF_x0020_DocumentTypeTaxHTField0" minOccurs="0"/>
                <xsd:element ref="ns1:Shell_x0020_SharePoint_x0020_SAEF_x0020_Owner" minOccurs="0"/>
                <xsd:element ref="ns1:Shell_x0020_SharePoint_x0020_SAEF_x0020_BusinessTaxHTField0" minOccurs="0"/>
                <xsd:element ref="ns1:Shell_x0020_SharePoint_x0020_SAEF_x0020_BusinessUnitRegionTaxHTField0" minOccurs="0"/>
                <xsd:element ref="ns1:Shell_x0020_SharePoint_x0020_SAEF_x0020_GlobalFunctionTaxHTField0" minOccurs="0"/>
                <xsd:element ref="ns1:Shell_x0020_SharePoint_x0020_SAEF_x0020_BusinessProcessTaxHTField0" minOccurs="0"/>
                <xsd:element ref="ns1:Shell_x0020_SharePoint_x0020_SAEF_x0020_LegalEntityTaxHTField0" minOccurs="0"/>
                <xsd:element ref="ns1:Shell_x0020_SharePoint_x0020_SAEF_x0020_WorkgroupIDTaxHTField0" minOccurs="0"/>
                <xsd:element ref="ns1:Shell_x0020_SharePoint_x0020_SAEF_x0020_SiteCollectionName"/>
                <xsd:element ref="ns1:Shell_x0020_SharePoint_x0020_SAEF_x0020_SiteOwner"/>
                <xsd:element ref="ns1:Shell_x0020_SharePoint_x0020_SAEF_x0020_LanguageTaxHTField0" minOccurs="0"/>
                <xsd:element ref="ns1:Shell_x0020_SharePoint_x0020_SAEF_x0020_CountryOfJurisdictionTaxHTField0" minOccurs="0"/>
                <xsd:element ref="ns1:Shell_x0020_SharePoint_x0020_SAEF_x0020_Collection"/>
                <xsd:element ref="ns1:Shell_x0020_SharePoint_x0020_SAEF_x0020_KeepFileLocal"/>
                <xsd:element ref="ns2:_dlc_DocId" minOccurs="0"/>
                <xsd:element ref="ns2:_dlc_DocIdPersistId" minOccurs="0"/>
                <xsd:element ref="ns1:Shell_x0020_SharePoint_x0020_SAEF_x0020_FilePlanRecordType" minOccurs="0"/>
                <xsd:element ref="ns1:Shell_x0020_SharePoint_x0020_SAEF_x0020_RecordStatus" minOccurs="0"/>
                <xsd:element ref="ns1:Shell_x0020_SharePoint_x0020_SAEF_x0020_Declarer" minOccurs="0"/>
                <xsd:element ref="ns1:Shell_x0020_SharePoint_x0020_SAEF_x0020_IsRecord" minOccurs="0"/>
                <xsd:element ref="ns1:Shell_x0020_SharePoint_x0020_SAEF_x0020_TRIMRecordNumber" minOccurs="0"/>
                <xsd:element ref="ns1:_dlc_Exempt" minOccurs="0"/>
                <xsd:element ref="ns1:_dlc_ExpireDateSaved" minOccurs="0"/>
                <xsd:element ref="ns1:_dlc_ExpireDate" minOccurs="0"/>
                <xsd:element ref="ns1:Shell_x0020_SharePoint_x0020_SIS_x0020_ActivityTaxHTField0" minOccurs="0"/>
                <xsd:element ref="ns2:TaxCatchAll" minOccurs="0"/>
                <xsd:element ref="ns2:TaxCatchAllLabel" minOccurs="0"/>
                <xsd:element ref="ns1:Shell_x0020_SharePoint_x0020_SAEF_x0020_AssetIdentifier" minOccurs="0"/>
                <xsd:element ref="ns1:AverageRating" minOccurs="0"/>
                <xsd:element ref="ns1:RatingCount" minOccurs="0"/>
                <xsd:element ref="ns4:LivelinkID" minOccurs="0"/>
                <xsd:element ref="ns4:Folder_x0020_STRUCTURE" minOccurs="0"/>
                <xsd:element ref="ns4:Livelink_x0020_Instance_x0020_Colum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hell_x0020_SharePoint_x0020_SAEF_x0020_SecurityClassificationTaxHTField0" ma:index="3" ma:taxonomy="true" ma:internalName="Shell_x0020_SharePoint_x0020_SAEF_x0020_SecurityClassificationTaxHTField0" ma:taxonomyFieldName="Shell_x0020_SharePoint_x0020_SAEF_x0020_SecurityClassification" ma:displayName="Security Classification" ma:default="8;#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hell_x0020_SharePoint_x0020_SAEF_x0020_ExportControlClassificationTaxHTField0" ma:index="5" ma:taxonomy="true" ma:internalName="Shell_x0020_SharePoint_x0020_SAEF_x0020_ExportControlClassificationTaxHTField0" ma:taxonomyFieldName="Shell_x0020_SharePoint_x0020_SAEF_x0020_ExportControlClassification" ma:displayName="Export Control" ma:default="9;#Non-US content - Non Controlled|2ac8835e-0587-4096-a6e2-1f68da1e6cb3"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hell_x0020_SharePoint_x0020_SAEF_x0020_DocumentStatusTaxHTField0" ma:index="7" ma:taxonomy="true" ma:internalName="Shell_x0020_SharePoint_x0020_SAEF_x0020_DocumentStatusTaxHTField0" ma:taxonomyFieldName="Shell_x0020_SharePoint_x0020_SAEF_x0020_DocumentStatus" ma:displayName="Document Status" ma:default="11;#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hell_x0020_SharePoint_x0020_SAEF_x0020_DocumentTypeTaxHTField0" ma:index="9" ma:taxonomy="true" ma:internalName="Shell_x0020_SharePoint_x0020_SAEF_x0020_DocumentTypeTaxHTField0" ma:taxonomyFieldName="Shell_x0020_SharePoint_x0020_SAEF_x0020_DocumentType" ma:displayName="Document Type" ma:default="" ma:fieldId="{566fdc14-b4fa-46ee-a88e-e2aac7ad2eac}" ma:sspId="b9f46dd1-24cc-42ee-81c0-d22fe755409c" ma:termSetId="952aa68b-4dc7-4056-9f56-1d9b59859ed3" ma:anchorId="a5fd25e0-58e5-40d5-b01f-aaba99027b5c" ma:open="false" ma:isKeyword="false">
      <xsd:complexType>
        <xsd:sequence>
          <xsd:element ref="pc:Terms" minOccurs="0" maxOccurs="1"/>
        </xsd:sequence>
      </xsd:complexType>
    </xsd:element>
    <xsd:element name="Shell_x0020_SharePoint_x0020_SAEF_x0020_Owner" ma:index="12" nillable="true" ma:displayName="Owner" ma:internalName="Shell_x0020_SharePoint_x0020_SAEF_x0020_Owner">
      <xsd:simpleType>
        <xsd:restriction base="dms:Text"/>
      </xsd:simpleType>
    </xsd:element>
    <xsd:element name="Shell_x0020_SharePoint_x0020_SAEF_x0020_BusinessTaxHTField0" ma:index="14" ma:taxonomy="true" ma:internalName="Shell_x0020_SharePoint_x0020_SAEF_x0020_BusinessTaxHTField0" ma:taxonomyFieldName="Shell_x0020_SharePoint_x0020_SAEF_x0020_Business" ma:displayName="Business" ma:default="1;#Upstream International|dabf15d9-4f75-4ed1-b8a1-a0c3e2a85888"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BusinessUnitRegionTaxHTField0" ma:index="16" ma:taxonomy="true" ma:internalName="Shell_x0020_SharePoint_x0020_SAEF_x0020_BusinessUnitRegionTaxHTField0" ma:taxonomyFieldName="Shell_x0020_SharePoint_x0020_SAEF_x0020_BusinessUnitRegion" ma:displayName="Business Unit/Region" ma:default="2;#Sub-Saharan Africa|9d13514c-804d-40ff-8e8a-f6825f62fb70"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GlobalFunctionTaxHTField0" ma:index="18" ma:taxonomy="true" ma:internalName="Shell_x0020_SharePoint_x0020_SAEF_x0020_GlobalFunctionTaxHTField0" ma:taxonomyFieldName="Shell_x0020_SharePoint_x0020_SAEF_x0020_GlobalFunction" ma:displayName="Business Function" ma:default="3;#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hell_x0020_SharePoint_x0020_SAEF_x0020_BusinessProcessTaxHTField0" ma:index="20" nillable="true" ma:taxonomy="true" ma:internalName="Shell_x0020_SharePoint_x0020_SAEF_x0020_BusinessProcessTaxHTField0" ma:taxonomyFieldName="Shell_x0020_SharePoint_x0020_SAEF_x0020_BusinessProcess" ma:displayName="Business Process" ma:default="10;#Finance - Business &amp; Controlling|de469197-5586-49bf-8aa0-481420cbab7f"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hell_x0020_SharePoint_x0020_SAEF_x0020_LegalEntityTaxHTField0" ma:index="22" ma:taxonomy="true" ma:internalName="Shell_x0020_SharePoint_x0020_SAEF_x0020_LegalEntityTaxHTField0" ma:taxonomyFieldName="Shell_x0020_SharePoint_x0020_SAEF_x0020_LegalEntity" ma:displayName="Legal Entity" ma:default="4;#Shell Nigeria Exploration and Production Company Ltd.|a5eb3db0-3b75-40b6-84b1-63df177c6270"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hell_x0020_SharePoint_x0020_SAEF_x0020_WorkgroupIDTaxHTField0" ma:index="24" ma:taxonomy="true" ma:internalName="Shell_x0020_SharePoint_x0020_SAEF_x0020_WorkgroupIDTaxHTField0" ma:taxonomyFieldName="Shell_x0020_SharePoint_x0020_SAEF_x0020_WorkgroupID" ma:displayName="TRIM Workgroup" ma:default="5;#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hell_x0020_SharePoint_x0020_SAEF_x0020_SiteCollectionName" ma:index="26" ma:displayName="Site Collection Name" ma:default="SNEPCo Business Finance 3" ma:hidden="true" ma:internalName="Shell_x0020_SharePoint_x0020_SAEF_x0020_SiteCollectionName">
      <xsd:simpleType>
        <xsd:restriction base="dms:Text"/>
      </xsd:simpleType>
    </xsd:element>
    <xsd:element name="Shell_x0020_SharePoint_x0020_SAEF_x0020_SiteOwner" ma:index="27" ma:displayName="Site Owner" ma:default="i:0#.w|africa-me\bisi.t.banigbe" ma:hidden="true" ma:internalName="Shell_x0020_SharePoint_x0020_SAEF_x0020_SiteOwner">
      <xsd:simpleType>
        <xsd:restriction base="dms:Text"/>
      </xsd:simpleType>
    </xsd:element>
    <xsd:element name="Shell_x0020_SharePoint_x0020_SAEF_x0020_LanguageTaxHTField0" ma:index="28" ma:taxonomy="true" ma:internalName="Shell_x0020_SharePoint_x0020_SAEF_x0020_LanguageTaxHTField0" ma:taxonomyFieldName="Shell_x0020_SharePoint_x0020_SAEF_x0020_Language" ma:displayName="Language" ma:default="6;#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hell_x0020_SharePoint_x0020_SAEF_x0020_CountryOfJurisdictionTaxHTField0" ma:index="30" ma:taxonomy="true" ma:internalName="Shell_x0020_SharePoint_x0020_SAEF_x0020_CountryOfJurisdictionTaxHTField0" ma:taxonomyFieldName="Shell_x0020_SharePoint_x0020_SAEF_x0020_CountryOfJurisdiction" ma:displayName="Country of Jurisdiction" ma:default="7;#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hell_x0020_SharePoint_x0020_SAEF_x0020_Collection" ma:index="32" ma:displayName="Collection" ma:default="0" ma:hidden="true" ma:internalName="Shell_x0020_SharePoint_x0020_SAEF_x0020_Collection">
      <xsd:simpleType>
        <xsd:restriction base="dms:Boolean"/>
      </xsd:simpleType>
    </xsd:element>
    <xsd:element name="Shell_x0020_SharePoint_x0020_SAEF_x0020_KeepFileLocal" ma:index="33" ma:displayName="Keep File Local" ma:default="0" ma:hidden="true" ma:internalName="Shell_x0020_SharePoint_x0020_SAEF_x0020_KeepFileLocal" ma:readOnly="false">
      <xsd:simpleType>
        <xsd:restriction base="dms:Boolean"/>
      </xsd:simpleType>
    </xsd:element>
    <xsd:element name="Shell_x0020_SharePoint_x0020_SAEF_x0020_FilePlanRecordType" ma:index="42" nillable="true" ma:displayName="File Plan Record Type" ma:hidden="true" ma:internalName="Shell_x0020_SharePoint_x0020_SAEF_x0020_FilePlanRecordType">
      <xsd:simpleType>
        <xsd:restriction base="dms:Text"/>
      </xsd:simpleType>
    </xsd:element>
    <xsd:element name="Shell_x0020_SharePoint_x0020_SAEF_x0020_RecordStatus" ma:index="43" nillable="true" ma:displayName="Record Status" ma:hidden="true" ma:internalName="Shell_x0020_SharePoint_x0020_SAEF_x0020_RecordStatus">
      <xsd:simpleType>
        <xsd:restriction base="dms:Text"/>
      </xsd:simpleType>
    </xsd:element>
    <xsd:element name="Shell_x0020_SharePoint_x0020_SAEF_x0020_Declarer" ma:index="44" nillable="true" ma:displayName="Declarer" ma:hidden="true" ma:internalName="Shell_x0020_SharePoint_x0020_SAEF_x0020_Declarer">
      <xsd:simpleType>
        <xsd:restriction base="dms:Text"/>
      </xsd:simpleType>
    </xsd:element>
    <xsd:element name="Shell_x0020_SharePoint_x0020_SAEF_x0020_IsRecord" ma:index="45" nillable="true" ma:displayName="Is Record" ma:hidden="true" ma:internalName="Shell_x0020_SharePoint_x0020_SAEF_x0020_IsRecord">
      <xsd:simpleType>
        <xsd:restriction base="dms:Text"/>
      </xsd:simpleType>
    </xsd:element>
    <xsd:element name="Shell_x0020_SharePoint_x0020_SAEF_x0020_TRIMRecordNumber" ma:index="46" nillable="true" ma:displayName="TRIM Record Number" ma:hidden="true" ma:internalName="Shell_x0020_SharePoint_x0020_SAEF_x0020_TRIMRecordNumber">
      <xsd:simpleType>
        <xsd:restriction base="dms:Text"/>
      </xsd:simpleType>
    </xsd:element>
    <xsd:element name="_dlc_Exempt" ma:index="47" nillable="true" ma:displayName="Exempt from Policy" ma:hidden="true" ma:internalName="_dlc_Exempt" ma:readOnly="true">
      <xsd:simpleType>
        <xsd:restriction base="dms:Unknown"/>
      </xsd:simpleType>
    </xsd:element>
    <xsd:element name="_dlc_ExpireDateSaved" ma:index="48" nillable="true" ma:displayName="Original Expiration Date" ma:hidden="true" ma:internalName="_dlc_ExpireDateSaved" ma:readOnly="true">
      <xsd:simpleType>
        <xsd:restriction base="dms:DateTime"/>
      </xsd:simpleType>
    </xsd:element>
    <xsd:element name="_dlc_ExpireDate" ma:index="49" nillable="true" ma:displayName="Expiration Date" ma:description="" ma:hidden="true" ma:indexed="true" ma:internalName="_dlc_ExpireDate" ma:readOnly="true">
      <xsd:simpleType>
        <xsd:restriction base="dms:DateTime"/>
      </xsd:simpleType>
    </xsd:element>
    <xsd:element name="Shell_x0020_SharePoint_x0020_SIS_x0020_ActivityTaxHTField0" ma:index="50" ma:taxonomy="true" ma:internalName="Shell_x0020_SharePoint_x0020_SIS_x0020_ActivityTaxHTField0" ma:taxonomyFieldName="Shell_x0020_SharePoint_x0020_SIS_x0020_Activity" ma:displayName="Activity" ma:default="" ma:fieldId="{a724088e-8f85-44b0-bda6-879be7a346b7}" ma:sspId="b9f46dd1-24cc-42ee-81c0-d22fe755409c" ma:termSetId="952aa68b-4dc7-4056-9f56-1d9b59859ed3" ma:anchorId="c6fa717d-d246-444f-819f-7362d33caee1" ma:open="false" ma:isKeyword="false">
      <xsd:complexType>
        <xsd:sequence>
          <xsd:element ref="pc:Terms" minOccurs="0" maxOccurs="1"/>
        </xsd:sequence>
      </xsd:complexType>
    </xsd:element>
    <xsd:element name="Shell_x0020_SharePoint_x0020_SAEF_x0020_AssetIdentifier" ma:index="53" nillable="true" ma:displayName="Asset Identifier" ma:hidden="true" ma:internalName="Shell_x0020_SharePoint_x0020_SAEF_x0020_AssetIdentifier">
      <xsd:simpleType>
        <xsd:restriction base="dms:Text"/>
      </xsd:simpleType>
    </xsd:element>
    <xsd:element name="AverageRating" ma:index="54" nillable="true" ma:displayName="Rating (0-5)" ma:decimals="2" ma:description="Average value of all the ratings that have been submitted" ma:hidden="true" ma:internalName="AverageRating" ma:readOnly="true">
      <xsd:simpleType>
        <xsd:restriction base="dms:Number"/>
      </xsd:simpleType>
    </xsd:element>
    <xsd:element name="RatingCount" ma:index="55" nillable="true" ma:displayName="Number of Ratings" ma:decimals="0" ma:description="Number of ratings submitted" ma:hidden="true"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67a7972-cab0-4213-9250-d42fe2bd0ebb"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39" nillable="true" ma:displayName="Document ID Value" ma:description="The value of the document ID assigned to this item." ma:internalName="_dlc_DocId" ma:readOnly="true">
      <xsd:simpleType>
        <xsd:restriction base="dms:Text"/>
      </xsd:simpleType>
    </xsd:element>
    <xsd:element name="_dlc_DocIdPersistId" ma:index="41" nillable="true" ma:displayName="Persist ID" ma:description="Keep ID on add." ma:hidden="true" ma:internalName="_dlc_DocIdPersistId" ma:readOnly="true">
      <xsd:simpleType>
        <xsd:restriction base="dms:Boolean"/>
      </xsd:simpleType>
    </xsd:element>
    <xsd:element name="TaxCatchAll" ma:index="51" nillable="true" ma:displayName="Taxonomy Catch All Column" ma:description="" ma:hidden="true" ma:list="{7d6f1f31-0604-41b4-9fd2-cbed811709f4}" ma:internalName="TaxCatchAll" ma:showField="CatchAllData" ma:web="667a7972-cab0-4213-9250-d42fe2bd0ebb">
      <xsd:complexType>
        <xsd:complexContent>
          <xsd:extension base="dms:MultiChoiceLookup">
            <xsd:sequence>
              <xsd:element name="Value" type="dms:Lookup" maxOccurs="unbounded" minOccurs="0" nillable="true"/>
            </xsd:sequence>
          </xsd:extension>
        </xsd:complexContent>
      </xsd:complexType>
    </xsd:element>
    <xsd:element name="TaxCatchAllLabel" ma:index="52" nillable="true" ma:displayName="Taxonomy Catch All Column1" ma:description="" ma:hidden="true" ma:list="{7d6f1f31-0604-41b4-9fd2-cbed811709f4}" ma:internalName="TaxCatchAllLabel" ma:readOnly="true" ma:showField="CatchAllDataLabel" ma:web="667a7972-cab0-4213-9250-d42fe2bd0eb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37f9e49-0528-470f-aaca-766d60134611" elementFormDefault="qualified">
    <xsd:import namespace="http://schemas.microsoft.com/office/2006/documentManagement/types"/>
    <xsd:import namespace="http://schemas.microsoft.com/office/infopath/2007/PartnerControls"/>
    <xsd:element name="LivelinkID" ma:index="56" nillable="true" ma:displayName="LivelinkID" ma:indexed="true" ma:internalName="LivelinkID">
      <xsd:simpleType>
        <xsd:restriction base="dms:Text"/>
      </xsd:simpleType>
    </xsd:element>
    <xsd:element name="Folder_x0020_STRUCTURE" ma:index="57" nillable="true" ma:displayName="Folder STRUCTURE" ma:internalName="Folder_x0020_STRUCTURE">
      <xsd:simpleType>
        <xsd:restriction base="dms:Text"/>
      </xsd:simpleType>
    </xsd:element>
    <xsd:element name="Livelink_x0020_Instance_x0020_Column" ma:index="58" nillable="true" ma:displayName="Livelink Instance Column" ma:internalName="Livelink_x0020_Instance_x0020_Colum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4D1B6F-8AF4-419D-9DDB-0FAFAFB20BAB}">
  <ds:schemaRefs>
    <ds:schemaRef ds:uri="office.server.policy"/>
  </ds:schemaRefs>
</ds:datastoreItem>
</file>

<file path=customXml/itemProps2.xml><?xml version="1.0" encoding="utf-8"?>
<ds:datastoreItem xmlns:ds="http://schemas.openxmlformats.org/officeDocument/2006/customXml" ds:itemID="{5357FC1D-2E67-47E9-A8C8-AA8EB7907384}">
  <ds:schemaRefs>
    <ds:schemaRef ds:uri="http://schemas.microsoft.com/office/infopath/2007/PartnerControls"/>
    <ds:schemaRef ds:uri="http://schemas.microsoft.com/office/2006/documentManagement/types"/>
    <ds:schemaRef ds:uri="http://purl.org/dc/elements/1.1/"/>
    <ds:schemaRef ds:uri="http://purl.org/dc/terms/"/>
    <ds:schemaRef ds:uri="http://www.w3.org/XML/1998/namespace"/>
    <ds:schemaRef ds:uri="http://schemas.openxmlformats.org/package/2006/metadata/core-properties"/>
    <ds:schemaRef ds:uri="667a7972-cab0-4213-9250-d42fe2bd0ebb"/>
    <ds:schemaRef ds:uri="d37f9e49-0528-470f-aaca-766d60134611"/>
    <ds:schemaRef ds:uri="http://schemas.microsoft.com/sharepoint/v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EA088CD-9170-4126-BC79-205862C4E9B3}">
  <ds:schemaRefs>
    <ds:schemaRef ds:uri="http://schemas.microsoft.com/sharepoint/events"/>
  </ds:schemaRefs>
</ds:datastoreItem>
</file>

<file path=customXml/itemProps4.xml><?xml version="1.0" encoding="utf-8"?>
<ds:datastoreItem xmlns:ds="http://schemas.openxmlformats.org/officeDocument/2006/customXml" ds:itemID="{328A5294-AD3D-41CA-A1E3-138FE6C5F479}">
  <ds:schemaRefs>
    <ds:schemaRef ds:uri="http://schemas.microsoft.com/sharepoint/v3/contenttype/forms"/>
  </ds:schemaRefs>
</ds:datastoreItem>
</file>

<file path=customXml/itemProps5.xml><?xml version="1.0" encoding="utf-8"?>
<ds:datastoreItem xmlns:ds="http://schemas.openxmlformats.org/officeDocument/2006/customXml" ds:itemID="{7778FD4B-ED3A-4B88-A55F-0B3422253E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67a7972-cab0-4213-9250-d42fe2bd0ebb"/>
    <ds:schemaRef ds:uri="d37f9e49-0528-470f-aaca-766d60134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vt:lpstr>
    </vt:vector>
  </TitlesOfParts>
  <Company>Shell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Iyanuoluwa.Fakoya</dc:creator>
  <cp:lastModifiedBy>Mike.Nwajei</cp:lastModifiedBy>
  <dcterms:created xsi:type="dcterms:W3CDTF">2015-06-17T08:49:42Z</dcterms:created>
  <dcterms:modified xsi:type="dcterms:W3CDTF">2017-05-25T09:21:16Z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0x0101006F0A470EEB1140E7AA14F4CE8A50B54C0001CB1477F4DD432AA86DD56CC3887AF40056600F40C3C1204A855A9BDA5580AE2C</vt:lpwstr>
  </property>
  <property fmtid="{D5CDD505-2E9C-101B-9397-08002B2CF9AE}" pid="3" name="_dlc_policyId">
    <vt:lpwstr>0x0101006F0A470EEB1140E7AA14F4CE8A50B54C|-1621365827</vt:lpwstr>
  </property>
  <property fmtid="{D5CDD505-2E9C-101B-9397-08002B2CF9AE}" pid="4" name="ItemRetentionFormula">
    <vt:lpwstr>&lt;formula id="Shell.SharePoint.SIS.IOTV.IOTVExpirationFormula"&gt;&lt;number&gt;1080&lt;/number&gt;&lt;property&gt;Modified&lt;/property&gt;&lt;period&gt;months&lt;/period&gt;&lt;/formula&gt;</vt:lpwstr>
  </property>
  <property fmtid="{D5CDD505-2E9C-101B-9397-08002B2CF9AE}" pid="5" name="_dlc_DocIdItemGuid">
    <vt:lpwstr>aca75e8a-1df8-4c3f-bd83-c174efaf05af</vt:lpwstr>
  </property>
  <property fmtid="{D5CDD505-2E9C-101B-9397-08002B2CF9AE}" pid="6" name="Shell SharePoint SAEF SecurityClassification">
    <vt:lpwstr>14;#Unrestricted|a6bcf75a-a979-458c-83c1-40defbdcf8ae</vt:lpwstr>
  </property>
  <property fmtid="{D5CDD505-2E9C-101B-9397-08002B2CF9AE}" pid="7" name="Shell SharePoint SIS Activity">
    <vt:lpwstr>46;#Internal Reporting|cff49225-b82b-43e4-bf4b-42b8c9693f3d</vt:lpwstr>
  </property>
  <property fmtid="{D5CDD505-2E9C-101B-9397-08002B2CF9AE}" pid="8" name="Shell SharePoint SAEF DocumentType">
    <vt:lpwstr>51;#Management Information [FBC]|50ea69ff-303e-4330-abda-c7b950ce3c3d</vt:lpwstr>
  </property>
  <property fmtid="{D5CDD505-2E9C-101B-9397-08002B2CF9AE}" pid="9" name="Shell SharePoint SAEF LegalEntity">
    <vt:lpwstr>4;#Shell Nigeria Exploration and Production Company Ltd.|a5eb3db0-3b75-40b6-84b1-63df177c6270</vt:lpwstr>
  </property>
  <property fmtid="{D5CDD505-2E9C-101B-9397-08002B2CF9AE}" pid="10" name="Shell SharePoint SAEF BusinessUnitRegion">
    <vt:lpwstr>2;#Sub-Saharan Africa|9d13514c-804d-40ff-8e8a-f6825f62fb70</vt:lpwstr>
  </property>
  <property fmtid="{D5CDD505-2E9C-101B-9397-08002B2CF9AE}" pid="11" name="Shell SharePoint SAEF GlobalFunction">
    <vt:lpwstr>3;#Not Applicable|ddce64fb-3cb8-4cd9-8e3d-0fe554247fd1</vt:lpwstr>
  </property>
  <property fmtid="{D5CDD505-2E9C-101B-9397-08002B2CF9AE}" pid="12" name="Shell SharePoint SAEF WorkgroupID">
    <vt:lpwstr>5;#Upstream _ Single File Plan - 22022|d3ed65c1-761d-4a84-a678-924ffd6ed182</vt:lpwstr>
  </property>
  <property fmtid="{D5CDD505-2E9C-101B-9397-08002B2CF9AE}" pid="13" name="Shell SharePoint SAEF CountryOfJurisdiction">
    <vt:lpwstr>7;#NIGERIA|973e3eb3-a5f9-4712-a628-787e048af9f3</vt:lpwstr>
  </property>
  <property fmtid="{D5CDD505-2E9C-101B-9397-08002B2CF9AE}" pid="14" name="Shell SharePoint SAEF ExportControlClassification">
    <vt:lpwstr>9;#Non-US content - Non Controlled|2ac8835e-0587-4096-a6e2-1f68da1e6cb3</vt:lpwstr>
  </property>
  <property fmtid="{D5CDD505-2E9C-101B-9397-08002B2CF9AE}" pid="15" name="Shell SharePoint SAEF DocumentStatus">
    <vt:lpwstr>11;#Draft|1c86f377-7d91-4c95-bd5b-c18c83fe0aa5</vt:lpwstr>
  </property>
  <property fmtid="{D5CDD505-2E9C-101B-9397-08002B2CF9AE}" pid="16" name="Shell SharePoint SAEF Language">
    <vt:lpwstr>6;#English|bd3ad5ee-f0c3-40aa-8cc8-36ef09940af3</vt:lpwstr>
  </property>
  <property fmtid="{D5CDD505-2E9C-101B-9397-08002B2CF9AE}" pid="17" name="Shell SharePoint SAEF Business">
    <vt:lpwstr>1;#Upstream International|dabf15d9-4f75-4ed1-b8a1-a0c3e2a85888</vt:lpwstr>
  </property>
  <property fmtid="{D5CDD505-2E9C-101B-9397-08002B2CF9AE}" pid="18" name="Shell SharePoint SAEF BusinessProcess">
    <vt:lpwstr>10;#Finance - Business &amp; Controlling|de469197-5586-49bf-8aa0-481420cbab7f</vt:lpwstr>
  </property>
</Properties>
</file>