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240" windowWidth="21525" windowHeight="8355" tabRatio="704"/>
  </bookViews>
  <sheets>
    <sheet name="Оценка" sheetId="19" r:id="rId1"/>
  </sheets>
  <definedNames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9" l="1"/>
  <c r="J5" i="19"/>
  <c r="K5" i="19"/>
  <c r="M5" i="19"/>
  <c r="H6" i="19" l="1"/>
  <c r="I6" i="19"/>
  <c r="J6" i="19" l="1"/>
  <c r="J8" i="19"/>
  <c r="K8" i="19"/>
  <c r="M8" i="19"/>
  <c r="J9" i="19"/>
  <c r="K9" i="19"/>
  <c r="M9" i="19"/>
  <c r="J10" i="19"/>
  <c r="K10" i="19"/>
  <c r="M10" i="19"/>
  <c r="J11" i="19"/>
  <c r="K11" i="19"/>
  <c r="M11" i="19"/>
  <c r="H7" i="19" l="1"/>
  <c r="I7" i="19"/>
  <c r="G7" i="19"/>
  <c r="M4" i="19" l="1"/>
  <c r="K4" i="19"/>
  <c r="J4" i="19"/>
  <c r="K7" i="19"/>
  <c r="J7" i="19"/>
  <c r="K6" i="19"/>
  <c r="M6" i="19" l="1"/>
  <c r="M7" i="19"/>
  <c r="I14" i="19"/>
  <c r="I17" i="19" s="1"/>
  <c r="G14" i="19"/>
  <c r="G17" i="19" s="1"/>
  <c r="H14" i="19"/>
  <c r="H17" i="19" s="1"/>
  <c r="M3" i="19"/>
  <c r="J3" i="19"/>
  <c r="K3" i="19" s="1"/>
  <c r="M14" i="19" l="1"/>
  <c r="M15" i="19" s="1"/>
  <c r="G15" i="19"/>
  <c r="G18" i="19"/>
  <c r="G19" i="19" l="1"/>
  <c r="L5" i="19" l="1"/>
  <c r="L9" i="19"/>
  <c r="L8" i="19"/>
  <c r="L11" i="19"/>
  <c r="L10" i="19"/>
  <c r="L4" i="19"/>
  <c r="L6" i="19"/>
  <c r="L7" i="19"/>
  <c r="L3" i="19"/>
  <c r="M16" i="19"/>
</calcChain>
</file>

<file path=xl/comments1.xml><?xml version="1.0" encoding="utf-8"?>
<comments xmlns="http://schemas.openxmlformats.org/spreadsheetml/2006/main">
  <authors>
    <author>Автор</author>
  </authors>
  <commentList>
    <comment ref="F16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<sst xmlns="http://schemas.openxmlformats.org/spreadsheetml/2006/main" count="35" uniqueCount="31">
  <si>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</si>
  <si>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</si>
  <si>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</si>
  <si>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</si>
  <si>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</si>
  <si>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</si>
  <si>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</si>
  <si>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</si>
  <si>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</si>
  <si>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</si>
  <si>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</si>
  <si>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</si>
  <si>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</si>
  <si>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</si>
  <si>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</si>
  <si>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</si>
  <si>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</si>
  <si>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</si>
  <si>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</si>
  <si>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</si>
  <si>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</si>
  <si>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</si>
  <si>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Менеджмент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</si>
  <si>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</si>
  <si>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</si>
  <si>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</si>
  <si>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</si>
  <si>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</si>
  <si>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Тестирование (на обоих окружениях)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</si>
  <si>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</si>
  <si>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КОД-101 Название фичи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</si>
</sst>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left" vertical="top" wrapText="1"/>
    </xf>
    <xf numFmtId="1" fontId="4" fillId="0" borderId="5" xfId="0" applyNumberFormat="1" applyFont="1" applyFill="1" applyBorder="1" applyAlignment="1">
      <alignment horizontal="center" vertical="top" wrapText="1"/>
    </xf>
    <xf numFmtId="1" fontId="4" fillId="0" borderId="5" xfId="0" applyNumberFormat="1" applyFont="1" applyBorder="1" applyAlignment="1">
      <alignment horizontal="center" vertical="top" wrapText="1"/>
    </xf>
    <xf numFmtId="1" fontId="6" fillId="0" borderId="5" xfId="0" applyNumberFormat="1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7"/>
  <sheetViews>
    <sheetView tabSelected="1" workbookViewId="0">
      <pane ySplit="1" topLeftCell="A2" activePane="bottomLeft" state="frozen"/>
      <selection activeCell="C1" sqref="C1"/>
      <selection pane="bottomLeft" activeCell="G16" sqref="G16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6" style="22" bestFit="1" customWidth="1"/>
    <col min="5" max="5" width="12.85546875" style="7" bestFit="1" customWidth="1"/>
    <col min="6" max="6" width="45.285156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20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x14ac:dyDescent="0.25">
      <c r="A2" s="34"/>
      <c r="B2" s="35"/>
      <c r="C2" s="9"/>
      <c r="D2" s="10" t="s">
        <v>30</v>
      </c>
      <c r="E2" s="36"/>
      <c r="F2" s="17"/>
      <c r="G2" s="11"/>
      <c r="H2" s="11"/>
      <c r="I2" s="11"/>
      <c r="J2" s="11"/>
      <c r="K2" s="11"/>
      <c r="L2" s="8"/>
      <c r="M2" s="11"/>
      <c r="N2" s="40"/>
    </row>
    <row r="3" spans="1:14" s="18" customFormat="1" x14ac:dyDescent="0.25">
      <c r="A3" s="19"/>
      <c r="B3" s="19"/>
      <c r="C3" s="49"/>
      <c r="D3" s="47"/>
      <c r="E3" s="37" t="s">
        <v>23</v>
      </c>
      <c r="F3" s="16" t="s">
        <v>23</v>
      </c>
      <c r="G3" s="14"/>
      <c r="H3" s="14"/>
      <c r="I3" s="14"/>
      <c r="J3" s="13">
        <f>(G3+4*H3+I3)/6</f>
        <v>0</v>
      </c>
      <c r="K3" s="13">
        <f>J3/$G$16</f>
        <v>0</v>
      </c>
      <c r="L3" s="15">
        <f>J3*$G$19/$G$15</f>
        <v>0</v>
      </c>
      <c r="M3" s="13">
        <f>(I3-G3)/6</f>
        <v>0</v>
      </c>
      <c r="N3" s="53"/>
    </row>
    <row r="4" spans="1:14" s="18" customFormat="1" x14ac:dyDescent="0.25">
      <c r="A4" s="19"/>
      <c r="B4" s="19"/>
      <c r="C4" s="43"/>
      <c r="D4" s="20"/>
      <c r="E4" s="46" t="s">
        <v>24</v>
      </c>
      <c r="F4" s="16" t="s">
        <v>24</v>
      </c>
      <c r="G4" s="14"/>
      <c r="H4" s="14"/>
      <c r="I4" s="14"/>
      <c r="J4" s="13">
        <f>(G4+4*H4+I4)/6</f>
        <v>0</v>
      </c>
      <c r="K4" s="13">
        <f>I4/$G$16</f>
        <v>0</v>
      </c>
      <c r="L4" s="15">
        <f>J4*$G$19/$G$15</f>
        <v>0</v>
      </c>
      <c r="M4" s="13">
        <f>(I4-G4)/6</f>
        <v>0</v>
      </c>
      <c r="N4" s="52"/>
    </row>
    <row r="5" spans="1:14" s="18" customFormat="1" x14ac:dyDescent="0.25">
      <c r="A5" s="19"/>
      <c r="B5" s="19"/>
      <c r="C5" s="43"/>
      <c r="D5" s="20"/>
      <c r="E5" s="46"/>
      <c r="F5" s="16"/>
      <c r="G5" s="14"/>
      <c r="H5" s="14"/>
      <c r="I5" s="14"/>
      <c r="J5" s="13">
        <f t="shared" ref="J5:J6" si="0">(G5+4*H5+I5)/6</f>
        <v>0</v>
      </c>
      <c r="K5" s="13">
        <f>I5/$G$16</f>
        <v>0</v>
      </c>
      <c r="L5" s="15">
        <f>J5*$G$19/$G$15</f>
        <v>0</v>
      </c>
      <c r="M5" s="13">
        <f t="shared" ref="M5" si="1">(I5-G5)/6</f>
        <v>0</v>
      </c>
      <c r="N5" s="1"/>
    </row>
    <row r="6" spans="1:14" s="18" customFormat="1" x14ac:dyDescent="0.25">
      <c r="A6" s="19"/>
      <c r="B6" s="19"/>
      <c r="C6" s="43"/>
      <c r="D6" s="20"/>
      <c r="E6" s="54" t="s">
        <v>21</v>
      </c>
      <c r="F6" s="55" t="s">
        <v>28</v>
      </c>
      <c r="G6" s="56">
        <f>SUM(G5:G5)*0.3</f>
        <v>0</v>
      </c>
      <c r="H6" s="56">
        <f>SUM(H5:H5)*0.3</f>
        <v>0</v>
      </c>
      <c r="I6" s="56">
        <f>SUM(I5:I5)*0.3</f>
        <v>0</v>
      </c>
      <c r="J6" s="57">
        <f t="shared" si="0"/>
        <v>0</v>
      </c>
      <c r="K6" s="57">
        <f>I6/$G$16</f>
        <v>0</v>
      </c>
      <c r="L6" s="58">
        <f>J6*$G$19/$G$15</f>
        <v>0</v>
      </c>
      <c r="M6" s="57">
        <f t="shared" ref="M6:M7" si="2">(I6-G6)/6</f>
        <v>0</v>
      </c>
      <c r="N6" s="59"/>
    </row>
    <row r="7" spans="1:14" s="18" customFormat="1" x14ac:dyDescent="0.25">
      <c r="A7" s="19"/>
      <c r="B7" s="19"/>
      <c r="C7" s="43"/>
      <c r="D7" s="20"/>
      <c r="E7" s="46" t="s">
        <v>14</v>
      </c>
      <c r="F7" s="51" t="s">
        <v>14</v>
      </c>
      <c r="G7" s="14">
        <f>SUM(G5:G5)*0.3</f>
        <v>0</v>
      </c>
      <c r="H7" s="14">
        <f>SUM(H5:H5)*0.3</f>
        <v>0</v>
      </c>
      <c r="I7" s="14">
        <f>SUM(I5:I5)*0.3</f>
        <v>0</v>
      </c>
      <c r="J7" s="13">
        <f t="shared" ref="J7" si="3">(G7+4*H7+I7)/6</f>
        <v>0</v>
      </c>
      <c r="K7" s="13">
        <f>I7/$G$16</f>
        <v>0</v>
      </c>
      <c r="L7" s="15">
        <f>J7*$G$19/$G$15</f>
        <v>0</v>
      </c>
      <c r="M7" s="13">
        <f t="shared" si="2"/>
        <v>0</v>
      </c>
      <c r="N7" s="1"/>
    </row>
    <row r="8" spans="1:14" s="18" customFormat="1" ht="48" x14ac:dyDescent="0.25">
      <c r="A8" s="19"/>
      <c r="B8" s="19"/>
      <c r="C8" s="43"/>
      <c r="D8" s="20"/>
      <c r="E8" s="46" t="s">
        <v>23</v>
      </c>
      <c r="F8" s="51" t="s">
        <v>29</v>
      </c>
      <c r="G8" s="14"/>
      <c r="H8" s="14"/>
      <c r="I8" s="14"/>
      <c r="J8" s="13">
        <f t="shared" ref="J8:J9" si="4">(G8+4*H8+I8)/6</f>
        <v>0</v>
      </c>
      <c r="K8" s="13">
        <f>I8/$G$16</f>
        <v>0</v>
      </c>
      <c r="L8" s="15">
        <f>J8*$G$19/$G$15</f>
        <v>0</v>
      </c>
      <c r="M8" s="13">
        <f t="shared" ref="M8:M9" si="5">(I8-G8)/6</f>
        <v>0</v>
      </c>
      <c r="N8" s="1"/>
    </row>
    <row r="9" spans="1:14" s="18" customFormat="1" ht="24" x14ac:dyDescent="0.25">
      <c r="A9" s="19"/>
      <c r="B9" s="19"/>
      <c r="C9" s="43"/>
      <c r="D9" s="20"/>
      <c r="E9" s="46" t="s">
        <v>22</v>
      </c>
      <c r="F9" s="16" t="s">
        <v>25</v>
      </c>
      <c r="G9" s="14"/>
      <c r="H9" s="14"/>
      <c r="I9" s="14"/>
      <c r="J9" s="13">
        <f t="shared" si="4"/>
        <v>0</v>
      </c>
      <c r="K9" s="13">
        <f>I9/$G$16</f>
        <v>0</v>
      </c>
      <c r="L9" s="15">
        <f>J9*$G$19/$G$15</f>
        <v>0</v>
      </c>
      <c r="M9" s="13">
        <f t="shared" si="5"/>
        <v>0</v>
      </c>
      <c r="N9" s="1"/>
    </row>
    <row r="10" spans="1:14" s="18" customFormat="1" x14ac:dyDescent="0.25">
      <c r="A10" s="19"/>
      <c r="B10" s="19"/>
      <c r="C10" s="43"/>
      <c r="D10" s="20"/>
      <c r="E10" s="46"/>
      <c r="F10" s="16" t="s">
        <v>27</v>
      </c>
      <c r="G10" s="14">
        <v>1</v>
      </c>
      <c r="H10" s="14">
        <v>2</v>
      </c>
      <c r="I10" s="14">
        <v>3</v>
      </c>
      <c r="J10" s="13">
        <f t="shared" ref="J10:J11" si="6">(G10+4*H10+I10)/6</f>
        <v>2</v>
      </c>
      <c r="K10" s="13">
        <f t="shared" ref="K10:K11" si="7">I10/$G$16</f>
        <v>4.2857142857142856</v>
      </c>
      <c r="L10" s="15">
        <f t="shared" ref="L10:L11" si="8">J10*$G$19/$G$15</f>
        <v>3.5305778868443309</v>
      </c>
      <c r="M10" s="13">
        <f t="shared" ref="M10:M11" si="9">(I10-G10)/6</f>
        <v>0.33333333333333331</v>
      </c>
      <c r="N10" s="1"/>
    </row>
    <row r="11" spans="1:14" s="18" customFormat="1" x14ac:dyDescent="0.25">
      <c r="A11" s="19"/>
      <c r="B11" s="19"/>
      <c r="C11" s="50"/>
      <c r="D11" s="48"/>
      <c r="E11" s="46"/>
      <c r="F11" s="51" t="s">
        <v>26</v>
      </c>
      <c r="G11" s="14">
        <v>1</v>
      </c>
      <c r="H11" s="14">
        <v>2</v>
      </c>
      <c r="I11" s="14">
        <v>3</v>
      </c>
      <c r="J11" s="13">
        <f t="shared" si="6"/>
        <v>2</v>
      </c>
      <c r="K11" s="13">
        <f t="shared" si="7"/>
        <v>4.2857142857142856</v>
      </c>
      <c r="L11" s="15">
        <f t="shared" si="8"/>
        <v>3.5305778868443309</v>
      </c>
      <c r="M11" s="13">
        <f t="shared" si="9"/>
        <v>0.33333333333333331</v>
      </c>
      <c r="N11" s="1"/>
    </row>
    <row r="14" spans="1:14" x14ac:dyDescent="0.25">
      <c r="F14" s="26" t="s">
        <v>6</v>
      </c>
      <c r="G14" s="27">
        <f>SUM(G2:G11)</f>
        <v>2</v>
      </c>
      <c r="H14" s="27">
        <f>SUM(H2:H11)</f>
        <v>4</v>
      </c>
      <c r="I14" s="27">
        <f>SUM(I2:I11)</f>
        <v>6</v>
      </c>
      <c r="M14" s="32">
        <f>SQRT(SUMSQ(M2:M11))</f>
        <v>0.47140452079103168</v>
      </c>
    </row>
    <row r="15" spans="1:14" x14ac:dyDescent="0.25">
      <c r="F15" s="26" t="s">
        <v>13</v>
      </c>
      <c r="G15" s="27">
        <f>(G14+4*H14+I14)/6</f>
        <v>4</v>
      </c>
      <c r="H15" s="28"/>
      <c r="I15" s="27"/>
      <c r="M15" s="32">
        <f>2*M14/G16</f>
        <v>1.3468700594029477</v>
      </c>
    </row>
    <row r="16" spans="1:14" x14ac:dyDescent="0.25">
      <c r="F16" s="26" t="s">
        <v>5</v>
      </c>
      <c r="G16" s="29">
        <v>0.7</v>
      </c>
      <c r="H16" s="28"/>
      <c r="I16" s="27"/>
      <c r="M16" s="33">
        <f>M15/G19</f>
        <v>0.19074356983054619</v>
      </c>
    </row>
    <row r="17" spans="1:14" x14ac:dyDescent="0.25">
      <c r="A17" s="12"/>
      <c r="B17" s="12"/>
      <c r="C17" s="45"/>
      <c r="D17" s="12"/>
      <c r="E17" s="38"/>
      <c r="F17" s="26" t="s">
        <v>3</v>
      </c>
      <c r="G17" s="27">
        <f>G14/G16</f>
        <v>2.8571428571428572</v>
      </c>
      <c r="H17" s="28">
        <f>H14/G16</f>
        <v>5.7142857142857144</v>
      </c>
      <c r="I17" s="27">
        <f>I14/G16</f>
        <v>8.5714285714285712</v>
      </c>
      <c r="M17" s="32"/>
    </row>
    <row r="18" spans="1:14" x14ac:dyDescent="0.25">
      <c r="A18" s="12"/>
      <c r="B18" s="12"/>
      <c r="C18" s="45"/>
      <c r="D18" s="12"/>
      <c r="E18" s="38"/>
      <c r="F18" s="30" t="s">
        <v>12</v>
      </c>
      <c r="G18" s="27">
        <f>(G17+4*H17+I17)/6</f>
        <v>5.7142857142857144</v>
      </c>
      <c r="H18" s="28"/>
      <c r="I18" s="27"/>
      <c r="M18" s="32"/>
    </row>
    <row r="19" spans="1:14" x14ac:dyDescent="0.25">
      <c r="A19" s="12"/>
      <c r="B19" s="12"/>
      <c r="C19" s="45"/>
      <c r="D19" s="12"/>
      <c r="E19" s="38"/>
      <c r="F19" s="31" t="s">
        <v>11</v>
      </c>
      <c r="G19" s="27">
        <f>G18+M14*2/G16</f>
        <v>7.0611557736886619</v>
      </c>
      <c r="H19" s="28"/>
      <c r="I19" s="27"/>
      <c r="M19" s="32"/>
      <c r="N19" s="12"/>
    </row>
    <row r="20" spans="1:14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3" spans="1:14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85DE1AA-8A51-4E1D-817E-88E3F1D77B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2014-05-28T15:19:32Z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