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000" windowHeight="10140"/>
  </bookViews>
  <sheets>
    <sheet name="MLVTBPLK-398" sheetId="8" r:id="rId1"/>
    <sheet name="Ставки" sheetId="5" r:id="rId2"/>
  </sheets>
  <definedNames>
    <definedName name="_xlnm._FilterDatabase" localSheetId="0" hidden="1">'MLVTBPLK-398'!$A$1:$G$11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8" l="1"/>
  <c r="F6" i="8" s="1"/>
  <c r="G6" i="8" s="1"/>
  <c r="E5" i="8" l="1"/>
  <c r="F5" i="8" s="1"/>
  <c r="G5" i="8" s="1"/>
  <c r="E4" i="8"/>
  <c r="F4" i="8" s="1"/>
  <c r="G4" i="8" s="1"/>
  <c r="E3" i="8" l="1"/>
  <c r="F3" i="8" s="1"/>
  <c r="G3" i="8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 s="1"/>
  <c r="G11" i="8" s="1"/>
  <c r="E12" i="8"/>
  <c r="F12" i="8" s="1"/>
  <c r="G12" i="8" s="1"/>
  <c r="D13" i="8"/>
  <c r="G13" i="8" l="1"/>
  <c r="F13" i="8"/>
</calcChain>
</file>

<file path=xl/sharedStrings.xml><?xml version="1.0" encoding="utf-8"?>
<sst xmlns="http://schemas.openxmlformats.org/spreadsheetml/2006/main" count="54" uniqueCount="39">
  <si>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</si>
  <si>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</si>
  <si>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</si>
  <si>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</si>
  <si>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</si>
  <si>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</si>
  <si>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</si>
  <si>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</si>
  <si>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</si>
  <si>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</si>
  <si>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</si>
  <si>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</si>
  <si>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</si>
  <si>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</si>
  <si>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</si>
  <si>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</si>
  <si>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</si>
  <si>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</si>
  <si>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</si>
  <si>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</si>
  <si>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</si>
  <si>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</si>
  <si>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</si>
  <si>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</si>
  <si>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</si>
  <si>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</si>
  <si>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</si>
  <si>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</si>
  <si>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</si>
  <si>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</si>
  <si>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Сайт</t>
  </si>
  <si>
    <t>MLVTBPLK-398 Блок "Недавно просмотренные"</t>
  </si>
  <si>
    <t>Верстка блока "Вы смотрели"</t>
  </si>
  <si>
    <t>1. на странице "Мои желания"
2. на карточке продукта</t>
  </si>
  <si>
    <t>Сохранине просмотренного вознаграждения</t>
  </si>
  <si>
    <t>Получение просмотренных вознаграждений</t>
  </si>
  <si>
    <t>1. реализация сохранения в куки
2. доработка контроллера</t>
  </si>
  <si>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блока "Вы смотрели" на странице "Мои желания"
2. прототип блока "Вы смотрели" на карточке продукта
</t>
    </r>
    <r>
      <rPr>
        <b/>
        <sz val="8"/>
        <rFont val="Arial"/>
        <family val="2"/>
        <charset val="204"/>
      </rPr>
      <t>Ограничения:</t>
    </r>
    <r>
      <rPr>
        <sz val="8"/>
        <rFont val="Arial"/>
        <family val="2"/>
        <charset val="204"/>
      </rPr>
      <t xml:space="preserve">
1. будет работать только у клиентов с включенными куки</t>
    </r>
  </si>
  <si>
    <t>1. реализация получения из куки
2. доработка контроллеров (получение вознаграждения из каталога, фильтрация недоступных вознаграждений)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</si>
</sst>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9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2" workbookViewId="0">
      <selection activeCell="H5" sqref="H5"/>
    </sheetView>
  </sheetViews>
  <sheetFormatPr defaultColWidth="11.19921875" defaultRowHeight="15"/>
  <cols>
    <col min="1" max="1" width="11.19921875" style="43"/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56.25">
      <c r="A2" s="14"/>
      <c r="B2" s="15" t="s">
        <v>31</v>
      </c>
      <c r="C2" s="20"/>
      <c r="D2" s="20"/>
      <c r="E2" s="16"/>
      <c r="F2" s="24"/>
      <c r="G2" s="24"/>
      <c r="H2" s="30" t="s">
        <v>37</v>
      </c>
    </row>
    <row r="3" spans="1:9">
      <c r="A3" s="18" t="s">
        <v>9</v>
      </c>
      <c r="B3" s="12" t="s">
        <v>9</v>
      </c>
      <c r="C3" s="1" t="s">
        <v>20</v>
      </c>
      <c r="D3" s="19">
        <v>2</v>
      </c>
      <c r="E3" s="17">
        <f>INDEX(Ставки!$C$2:$C$10,MATCH(C3,Ставки!$B$2:$B$10,0))</f>
        <v>2450</v>
      </c>
      <c r="F3" s="25">
        <f t="shared" ref="F3" si="0">E3*D3</f>
        <v>4900</v>
      </c>
      <c r="G3" s="25">
        <f t="shared" ref="G3" si="1">F3*1.18</f>
        <v>5782</v>
      </c>
      <c r="H3" s="31"/>
      <c r="I3" s="22"/>
    </row>
    <row r="4" spans="1:9" ht="24">
      <c r="A4" s="41" t="s">
        <v>30</v>
      </c>
      <c r="B4" s="40" t="s">
        <v>32</v>
      </c>
      <c r="C4" s="1" t="s">
        <v>17</v>
      </c>
      <c r="D4" s="19">
        <v>8</v>
      </c>
      <c r="E4" s="17">
        <f>INDEX(Ставки!$C$2:$C$10,MATCH(C4,Ставки!$B$2:$B$10,0))</f>
        <v>2000</v>
      </c>
      <c r="F4" s="25">
        <f>E4*D4</f>
        <v>16000</v>
      </c>
      <c r="G4" s="25">
        <f>F4*1.18</f>
        <v>18880</v>
      </c>
      <c r="H4" s="21" t="s">
        <v>33</v>
      </c>
      <c r="I4" s="22"/>
    </row>
    <row r="5" spans="1:9" ht="24">
      <c r="A5" s="41" t="s">
        <v>30</v>
      </c>
      <c r="B5" s="40" t="s">
        <v>34</v>
      </c>
      <c r="C5" s="1" t="s">
        <v>17</v>
      </c>
      <c r="D5" s="19">
        <v>4</v>
      </c>
      <c r="E5" s="17">
        <f>INDEX(Ставки!$C$2:$C$10,MATCH(C5,Ставки!$B$2:$B$10,0))</f>
        <v>2000</v>
      </c>
      <c r="F5" s="25">
        <f>E5*D5</f>
        <v>8000</v>
      </c>
      <c r="G5" s="25">
        <f>F5*1.18</f>
        <v>9440</v>
      </c>
      <c r="H5" s="21" t="s">
        <v>36</v>
      </c>
      <c r="I5" s="22"/>
    </row>
    <row r="6" spans="1:9" ht="33.75">
      <c r="A6" s="41" t="s">
        <v>30</v>
      </c>
      <c r="B6" s="40" t="s">
        <v>35</v>
      </c>
      <c r="C6" s="1" t="s">
        <v>17</v>
      </c>
      <c r="D6" s="19">
        <v>4</v>
      </c>
      <c r="E6" s="17">
        <f>INDEX(Ставки!$C$2:$C$10,MATCH(C6,Ставки!$B$2:$B$10,0))</f>
        <v>2000</v>
      </c>
      <c r="F6" s="25">
        <f>E6*D6</f>
        <v>8000</v>
      </c>
      <c r="G6" s="25">
        <f>F6*1.18</f>
        <v>9440</v>
      </c>
      <c r="H6" s="21" t="s">
        <v>38</v>
      </c>
      <c r="I6" s="22"/>
    </row>
    <row r="7" spans="1:9">
      <c r="A7" s="18" t="s">
        <v>29</v>
      </c>
      <c r="B7" s="12" t="s">
        <v>10</v>
      </c>
      <c r="C7" s="1" t="s">
        <v>18</v>
      </c>
      <c r="D7" s="19">
        <v>4</v>
      </c>
      <c r="E7" s="17">
        <f>INDEX(Ставки!$C$2:$C$10,MATCH(C7,Ставки!$B$2:$B$10,0))</f>
        <v>1600</v>
      </c>
      <c r="F7" s="25">
        <f t="shared" ref="F7:F11" si="2">E7*D7</f>
        <v>6400</v>
      </c>
      <c r="G7" s="25">
        <f t="shared" ref="G7:G11" si="3">F7*1.18</f>
        <v>7552</v>
      </c>
      <c r="H7" s="21"/>
      <c r="I7" s="22"/>
    </row>
    <row r="8" spans="1:9" ht="24">
      <c r="A8" s="18" t="s">
        <v>11</v>
      </c>
      <c r="B8" s="12" t="s">
        <v>11</v>
      </c>
      <c r="C8" s="1" t="s">
        <v>17</v>
      </c>
      <c r="D8" s="19">
        <v>4</v>
      </c>
      <c r="E8" s="17">
        <f>INDEX(Ставки!$C$2:$C$10,MATCH(C8,Ставки!$B$2:$B$10,0))</f>
        <v>2000</v>
      </c>
      <c r="F8" s="25">
        <f t="shared" si="2"/>
        <v>8000</v>
      </c>
      <c r="G8" s="25">
        <f t="shared" si="3"/>
        <v>9440</v>
      </c>
      <c r="H8" s="21"/>
      <c r="I8" s="22"/>
    </row>
    <row r="9" spans="1:9" ht="60">
      <c r="A9" s="18" t="s">
        <v>9</v>
      </c>
      <c r="B9" s="12" t="s">
        <v>12</v>
      </c>
      <c r="C9" s="1" t="s">
        <v>20</v>
      </c>
      <c r="D9" s="19">
        <v>1</v>
      </c>
      <c r="E9" s="17">
        <f>INDEX(Ставки!$C$2:$C$10,MATCH(C9,Ставки!$B$2:$B$10,0))</f>
        <v>2450</v>
      </c>
      <c r="F9" s="25">
        <f t="shared" si="2"/>
        <v>2450</v>
      </c>
      <c r="G9" s="25">
        <f t="shared" si="3"/>
        <v>2891</v>
      </c>
      <c r="H9" s="21"/>
      <c r="I9" s="22"/>
    </row>
    <row r="10" spans="1:9" ht="24">
      <c r="A10" s="18" t="s">
        <v>19</v>
      </c>
      <c r="B10" s="12" t="s">
        <v>13</v>
      </c>
      <c r="C10" s="1" t="s">
        <v>20</v>
      </c>
      <c r="D10" s="19">
        <v>1</v>
      </c>
      <c r="E10" s="17">
        <f>INDEX(Ставки!$C$2:$C$10,MATCH(C10,Ставки!$B$2:$B$10,0))</f>
        <v>2450</v>
      </c>
      <c r="F10" s="25">
        <f t="shared" si="2"/>
        <v>2450</v>
      </c>
      <c r="G10" s="25">
        <f t="shared" si="3"/>
        <v>2891</v>
      </c>
      <c r="H10" s="21"/>
      <c r="I10" s="22"/>
    </row>
    <row r="11" spans="1:9">
      <c r="A11" s="32"/>
      <c r="B11" s="33" t="s">
        <v>14</v>
      </c>
      <c r="C11" s="34" t="s">
        <v>20</v>
      </c>
      <c r="D11" s="35">
        <v>2</v>
      </c>
      <c r="E11" s="36">
        <f>INDEX(Ставки!$C$2:$C$10,MATCH(C11,Ставки!$B$2:$B$10,0))</f>
        <v>2450</v>
      </c>
      <c r="F11" s="37">
        <f t="shared" si="2"/>
        <v>4900</v>
      </c>
      <c r="G11" s="37">
        <f t="shared" si="3"/>
        <v>5782</v>
      </c>
      <c r="H11" s="38"/>
      <c r="I11" s="22"/>
    </row>
    <row r="12" spans="1:9" ht="24">
      <c r="A12" s="18"/>
      <c r="B12" s="12" t="s">
        <v>15</v>
      </c>
      <c r="C12" s="39" t="s">
        <v>17</v>
      </c>
      <c r="D12" s="19">
        <v>2</v>
      </c>
      <c r="E12" s="17">
        <f>INDEX(Ставки!$C$2:$C$10,MATCH(C12,Ставки!$B$2:$B$10,0))</f>
        <v>2000</v>
      </c>
      <c r="F12" s="25">
        <f t="shared" ref="F12" si="4">E12*D12</f>
        <v>4000</v>
      </c>
      <c r="G12" s="25">
        <f t="shared" ref="G12" si="5">F12*1.18</f>
        <v>4720</v>
      </c>
      <c r="H12" s="21"/>
      <c r="I12" s="22"/>
    </row>
    <row r="13" spans="1:9" s="27" customFormat="1">
      <c r="A13" s="42"/>
      <c r="C13" s="27" t="s">
        <v>21</v>
      </c>
      <c r="D13" s="29">
        <f>SUM(D3:D12)</f>
        <v>32</v>
      </c>
      <c r="F13" s="28">
        <f>SUM(F3:F12)</f>
        <v>65100</v>
      </c>
      <c r="G13" s="28">
        <f>SUM(G3:G12)</f>
        <v>76818</v>
      </c>
    </row>
  </sheetData>
  <autoFilter ref="A1:G11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MLVTBPLK-398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2015-06-09T09:45:46Z</dcterms:modified>
</cp:coreProperties>
</file>