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autoCompressPictures="0" defaultThemeVersion="124226"/>
  <bookViews>
    <workbookView xWindow="0" yWindow="0" windowWidth="24240" windowHeight="13740" tabRatio="704"/>
  </bookViews>
  <sheets>
    <sheet name="Markdown" sheetId="19" r:id="rId1"/>
  </sheets>
  <definedNames>
    <definedName name="apf">#REF!</definedName>
    <definedName name="oth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19" l="1"/>
  <c r="H6" i="19"/>
  <c r="I6" i="19"/>
  <c r="G7" i="19"/>
  <c r="H7" i="19"/>
  <c r="I7" i="19"/>
  <c r="K6" i="19" l="1"/>
  <c r="K7" i="19"/>
  <c r="M4" i="19"/>
  <c r="M5" i="19"/>
  <c r="M8" i="19"/>
  <c r="M9" i="19"/>
  <c r="M10" i="19"/>
  <c r="M3" i="19"/>
  <c r="J8" i="19"/>
  <c r="K8" i="19"/>
  <c r="J9" i="19"/>
  <c r="K9" i="19"/>
  <c r="J10" i="19"/>
  <c r="K10" i="19"/>
  <c r="K3" i="19"/>
  <c r="J3" i="19"/>
  <c r="J4" i="19"/>
  <c r="K4" i="19"/>
  <c r="J5" i="19"/>
  <c r="K5" i="19"/>
  <c r="J7" i="19" l="1"/>
  <c r="H13" i="19"/>
  <c r="H16" i="19" s="1"/>
  <c r="I13" i="19"/>
  <c r="I16" i="19" s="1"/>
  <c r="G13" i="19"/>
  <c r="J6" i="19"/>
  <c r="M6" i="19"/>
  <c r="M7" i="19"/>
  <c r="G14" i="19" l="1"/>
  <c r="G16" i="19"/>
  <c r="G17" i="19" s="1"/>
  <c r="M13" i="19"/>
  <c r="M14" i="19" s="1"/>
  <c r="G18" i="19" l="1"/>
  <c r="L6" i="19" l="1"/>
  <c r="L3" i="19"/>
  <c r="L8" i="19"/>
  <c r="L10" i="19"/>
  <c r="L7" i="19"/>
  <c r="L9" i="19"/>
  <c r="L4" i="19"/>
  <c r="L5" i="19"/>
  <c r="M15" i="19"/>
  <c r="C2" i="19" l="1"/>
</calcChain>
</file>

<file path=xl/comments1.xml><?xml version="1.0" encoding="utf-8"?>
<comments xmlns="http://schemas.openxmlformats.org/spreadsheetml/2006/main">
  <authors>
    <author>Автор</author>
  </authors>
  <commentList>
    <comment ref="F15" authorId="0">
      <text>
        <r>
          <rPr>
            <b/>
            <sz val="11"/>
            <color theme="1"/>
            <rFont val="Calibri"/>
            <family val="2"/>
            <scheme val="minor"/>
          </rPr>
          <t>Автор:</t>
        </r>
        <r>
          <rPr>
            <sz val="11"/>
            <color theme="1"/>
            <rFont val="Calibri"/>
            <family val="2"/>
            <scheme val="minor"/>
          </rPr>
          <t xml:space="preserve">
Фокусфакторы:
0,7 - команда знакома с проектом и хорошо знакома с технологиями, не очень загружена поддержкой
0,65 - команда не очень знакома с проектом, но хорошо знакома с технологиями, поддержки не много
0,6 - либо много поддержки у команды, либо мало опыта в технологиях и/или типе проекта
0,5 - всё плохо. Неопределённость в требованиях очень высока, состав команды не утверждён, нет опытных разработчиков.</t>
        </r>
      </text>
    </comment>
  </commentList>
</comments>
</file>

<file path=xl/sharedStrings.xml><?xml version="1.0" encoding="utf-8"?>
<sst xmlns="http://schemas.openxmlformats.org/spreadsheetml/2006/main" count="36" uniqueCount="35">
  <si>
    <t>Пессемистическая</t>
  </si>
  <si>
    <t>Оптмистическая</t>
  </si>
  <si>
    <t>Наиболее вероятная</t>
  </si>
  <si>
    <t>С поправкой на фокус фактор</t>
  </si>
  <si>
    <t>Комментарии, принятые допущения и ограничения</t>
  </si>
  <si>
    <t>Принятый фокус фактор</t>
  </si>
  <si>
    <t>Сумма идеальных трудозатрат</t>
  </si>
  <si>
    <t>Ожидаемое время</t>
  </si>
  <si>
    <t>С фокус фактором</t>
  </si>
  <si>
    <t>Оценка трудозатрат для КП</t>
  </si>
  <si>
    <t>σ</t>
  </si>
  <si>
    <t>Финальная оценка для компреда</t>
  </si>
  <si>
    <t>PERT с фокус фактором</t>
  </si>
  <si>
    <t>PERT идеальных трудозатрат</t>
  </si>
  <si>
    <t>Стабилизация</t>
  </si>
  <si>
    <t>Тестирование</t>
  </si>
  <si>
    <t>Фича</t>
  </si>
  <si>
    <t>Итого,ч.</t>
  </si>
  <si>
    <t>Задача
Jira</t>
  </si>
  <si>
    <t>Статус
вып-я</t>
  </si>
  <si>
    <t>Задача</t>
  </si>
  <si>
    <t>Фронт</t>
  </si>
  <si>
    <t>Компонент
(тип работ)</t>
  </si>
  <si>
    <t>Аналитика</t>
  </si>
  <si>
    <t>Менеджмент</t>
  </si>
  <si>
    <t>Менеджмент (упр проектом + тех. руководство)</t>
  </si>
  <si>
    <t>Деплой (test, production)</t>
  </si>
  <si>
    <t>Приемка</t>
  </si>
  <si>
    <t>Написание спецификации, прототипирование, согласование требований с заказчиком</t>
  </si>
  <si>
    <t>САЙТ-520 Форматирование текстов (описания товара, личных сообщений, информации о способах доставки) с помощью Markdown</t>
  </si>
  <si>
    <t xml:space="preserve"> - выбор редактора markdown
 - интеграция редактора</t>
  </si>
  <si>
    <t xml:space="preserve"> - выбор процессора markdown
 - интеграция в карточку товара
 - обновление стилей</t>
  </si>
  <si>
    <t xml:space="preserve">Доработка редактора в АРМ для
поддержки markdown
</t>
  </si>
  <si>
    <t>Отображение Markdown на карточке товара на сайте</t>
  </si>
  <si>
    <t>Потрачено 0,5 часа
Потребуется подготовить спецификацию (описание фичи с прототипом страницы сообщения в АРМ, согласовать)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</si>
</sst>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name val="Arial"/>
      <family val="2"/>
      <charset val="204"/>
    </font>
    <font>
      <sz val="8"/>
      <name val="Arial"/>
      <family val="2"/>
      <charset val="204"/>
    </font>
    <font>
      <b/>
      <sz val="9"/>
      <color rgb="FF0070C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u/>
      <sz val="9"/>
      <color theme="10"/>
      <name val="Arial"/>
      <family val="2"/>
      <charset val="204"/>
    </font>
    <font>
      <sz val="8"/>
      <color theme="1"/>
      <name val="Arial"/>
      <family val="2"/>
      <charset val="204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10"/>
      <color rgb="FF0070C0"/>
      <name val="Arial"/>
      <family val="2"/>
      <charset val="204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EC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5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" fontId="6" fillId="3" borderId="5" xfId="0" applyNumberFormat="1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vertical="top" wrapText="1"/>
    </xf>
    <xf numFmtId="1" fontId="4" fillId="3" borderId="1" xfId="0" applyNumberFormat="1" applyFont="1" applyFill="1" applyBorder="1" applyAlignment="1">
      <alignment horizontal="center" vertical="top" wrapText="1"/>
    </xf>
    <xf numFmtId="0" fontId="9" fillId="0" borderId="0" xfId="0" applyFont="1" applyAlignment="1">
      <alignment vertical="top" wrapText="1"/>
    </xf>
    <xf numFmtId="1" fontId="4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9" fillId="3" borderId="1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vertical="top" wrapText="1"/>
    </xf>
    <xf numFmtId="0" fontId="6" fillId="0" borderId="4" xfId="0" applyFont="1" applyFill="1" applyBorder="1" applyAlignment="1">
      <alignment vertical="top" wrapText="1"/>
    </xf>
    <xf numFmtId="0" fontId="7" fillId="0" borderId="4" xfId="0" applyFont="1" applyFill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center" wrapText="1"/>
    </xf>
    <xf numFmtId="1" fontId="4" fillId="0" borderId="0" xfId="0" applyNumberFormat="1" applyFont="1" applyAlignment="1">
      <alignment horizontal="center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right" vertical="center" wrapText="1"/>
    </xf>
    <xf numFmtId="2" fontId="4" fillId="0" borderId="0" xfId="0" applyNumberFormat="1" applyFont="1" applyAlignment="1">
      <alignment horizontal="center" vertical="center" wrapText="1"/>
    </xf>
    <xf numFmtId="10" fontId="4" fillId="0" borderId="0" xfId="0" applyNumberFormat="1" applyFont="1" applyAlignment="1">
      <alignment horizontal="center" vertical="center" wrapText="1"/>
    </xf>
    <xf numFmtId="0" fontId="10" fillId="4" borderId="1" xfId="231" applyFont="1" applyFill="1" applyBorder="1" applyAlignment="1">
      <alignment horizontal="center" vertical="top" wrapText="1"/>
    </xf>
    <xf numFmtId="1" fontId="6" fillId="4" borderId="1" xfId="0" applyNumberFormat="1" applyFont="1" applyFill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5" fillId="3" borderId="1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1" fontId="6" fillId="2" borderId="5" xfId="0" applyNumberFormat="1" applyFont="1" applyFill="1" applyBorder="1" applyAlignment="1">
      <alignment horizontal="center" vertical="center" wrapText="1"/>
    </xf>
    <xf numFmtId="1" fontId="6" fillId="0" borderId="4" xfId="0" applyNumberFormat="1" applyFont="1" applyFill="1" applyBorder="1" applyAlignment="1">
      <alignment vertical="top" wrapText="1"/>
    </xf>
    <xf numFmtId="1" fontId="6" fillId="0" borderId="0" xfId="0" applyNumberFormat="1" applyFont="1" applyAlignment="1">
      <alignment horizontal="center" vertical="top" wrapText="1"/>
    </xf>
    <xf numFmtId="1" fontId="9" fillId="0" borderId="0" xfId="0" applyNumberFormat="1" applyFont="1" applyAlignment="1">
      <alignment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9" fillId="5" borderId="1" xfId="0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vertical="top" wrapText="1"/>
    </xf>
    <xf numFmtId="1" fontId="4" fillId="5" borderId="1" xfId="0" applyNumberFormat="1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vertical="top" wrapText="1"/>
    </xf>
    <xf numFmtId="0" fontId="9" fillId="5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vertical="top" wrapText="1"/>
    </xf>
    <xf numFmtId="1" fontId="13" fillId="2" borderId="1" xfId="0" applyNumberFormat="1" applyFont="1" applyFill="1" applyBorder="1" applyAlignment="1">
      <alignment horizontal="center" vertical="center" wrapText="1"/>
    </xf>
    <xf numFmtId="1" fontId="14" fillId="2" borderId="1" xfId="0" applyNumberFormat="1" applyFont="1" applyFill="1" applyBorder="1" applyAlignment="1">
      <alignment horizontal="center" vertical="center" wrapText="1"/>
    </xf>
    <xf numFmtId="1" fontId="15" fillId="3" borderId="1" xfId="0" applyNumberFormat="1" applyFont="1" applyFill="1" applyBorder="1" applyAlignment="1">
      <alignment horizontal="center" vertical="top" wrapText="1"/>
    </xf>
    <xf numFmtId="1" fontId="14" fillId="3" borderId="1" xfId="0" applyNumberFormat="1" applyFont="1" applyFill="1" applyBorder="1" applyAlignment="1">
      <alignment horizontal="center" vertical="top" wrapText="1"/>
    </xf>
    <xf numFmtId="1" fontId="15" fillId="0" borderId="1" xfId="0" applyNumberFormat="1" applyFont="1" applyFill="1" applyBorder="1" applyAlignment="1">
      <alignment horizontal="center" vertical="top" wrapText="1"/>
    </xf>
    <xf numFmtId="1" fontId="15" fillId="0" borderId="1" xfId="0" applyNumberFormat="1" applyFont="1" applyBorder="1" applyAlignment="1">
      <alignment horizontal="center" vertical="top" wrapText="1"/>
    </xf>
    <xf numFmtId="1" fontId="14" fillId="0" borderId="1" xfId="0" applyNumberFormat="1" applyFont="1" applyFill="1" applyBorder="1" applyAlignment="1">
      <alignment horizontal="center" vertical="top" wrapText="1"/>
    </xf>
    <xf numFmtId="1" fontId="14" fillId="0" borderId="1" xfId="0" applyNumberFormat="1" applyFont="1" applyBorder="1" applyAlignment="1">
      <alignment horizontal="center" vertical="top" wrapText="1"/>
    </xf>
    <xf numFmtId="1" fontId="15" fillId="5" borderId="1" xfId="0" applyNumberFormat="1" applyFont="1" applyFill="1" applyBorder="1" applyAlignment="1">
      <alignment horizontal="center" vertical="top" wrapText="1"/>
    </xf>
    <xf numFmtId="1" fontId="14" fillId="5" borderId="1" xfId="0" applyNumberFormat="1" applyFont="1" applyFill="1" applyBorder="1" applyAlignment="1">
      <alignment horizontal="center" vertical="top" wrapText="1"/>
    </xf>
    <xf numFmtId="1" fontId="15" fillId="0" borderId="0" xfId="0" applyNumberFormat="1" applyFont="1" applyAlignment="1">
      <alignment horizontal="center" vertical="center" wrapText="1"/>
    </xf>
    <xf numFmtId="1" fontId="14" fillId="0" borderId="0" xfId="0" applyNumberFormat="1" applyFont="1" applyAlignment="1">
      <alignment horizontal="center" vertical="center" wrapText="1"/>
    </xf>
    <xf numFmtId="1" fontId="15" fillId="0" borderId="0" xfId="0" applyNumberFormat="1" applyFont="1" applyBorder="1" applyAlignment="1">
      <alignment horizontal="center" vertical="center" wrapText="1"/>
    </xf>
    <xf numFmtId="1" fontId="15" fillId="0" borderId="0" xfId="0" applyNumberFormat="1" applyFont="1" applyFill="1" applyBorder="1" applyAlignment="1">
      <alignment horizontal="center" vertical="center" wrapText="1"/>
    </xf>
    <xf numFmtId="2" fontId="15" fillId="0" borderId="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7" fillId="0" borderId="3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1" fontId="6" fillId="0" borderId="3" xfId="0" applyNumberFormat="1" applyFont="1" applyFill="1" applyBorder="1" applyAlignment="1">
      <alignment vertical="top" wrapText="1"/>
    </xf>
    <xf numFmtId="1" fontId="6" fillId="0" borderId="2" xfId="0" applyNumberFormat="1" applyFont="1" applyFill="1" applyBorder="1" applyAlignment="1">
      <alignment vertical="top" wrapText="1"/>
    </xf>
  </cellXfs>
  <cellStyles count="245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3" builtinId="9" hidden="1"/>
    <cellStyle name="Открывавшаяся гиперссылка" xfId="234" builtinId="9" hidden="1"/>
    <cellStyle name="Открывавшаяся гиперссылка" xfId="235" builtinId="9" hidden="1"/>
    <cellStyle name="Открывавшаяся гиперссылка" xfId="236" builtinId="9" hidden="1"/>
    <cellStyle name="Открывавшаяся гиперссылка" xfId="237" builtinId="9" hidden="1"/>
    <cellStyle name="Открывавшаяся гиперссылка" xfId="238" builtinId="9" hidden="1"/>
    <cellStyle name="Открывавшаяся гиперссылка" xfId="239" builtinId="9" hidden="1"/>
    <cellStyle name="Открывавшаяся гиперссылка" xfId="240" builtinId="9" hidden="1"/>
    <cellStyle name="Открывавшаяся гиперссылка" xfId="241" builtinId="9" hidden="1"/>
    <cellStyle name="Открывавшаяся гиперссылка" xfId="242" builtinId="9" hidden="1"/>
    <cellStyle name="Открывавшаяся гиперссылка" xfId="243" builtinId="9" hidden="1"/>
    <cellStyle name="Открывавшаяся гиперссылка" xfId="244" builtinId="9" hidden="1"/>
  </cellStyles>
  <dxfs count="0"/>
  <tableStyles count="0" defaultTableStyle="TableStyleMedium9" defaultPivotStyle="PivotStyleLight16"/>
  <colors>
    <mruColors>
      <color rgb="FFCCECFF"/>
      <color rgb="FFFFFF99"/>
      <color rgb="FFFF7C80"/>
      <color rgb="FFFF505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6"/>
  <sheetViews>
    <sheetView tabSelected="1" workbookViewId="0">
      <pane ySplit="1" topLeftCell="A2" activePane="bottomLeft" state="frozen"/>
      <selection activeCell="C1" sqref="C1"/>
      <selection pane="bottomLeft" activeCell="D21" sqref="D21"/>
    </sheetView>
  </sheetViews>
  <sheetFormatPr defaultColWidth="8.85546875" defaultRowHeight="12.75" x14ac:dyDescent="0.25"/>
  <cols>
    <col min="1" max="1" width="12.28515625" style="17" hidden="1" customWidth="1"/>
    <col min="2" max="2" width="7.140625" style="17" hidden="1" customWidth="1"/>
    <col min="3" max="3" width="8.85546875" style="35" customWidth="1"/>
    <col min="4" max="4" width="35" style="18" customWidth="1"/>
    <col min="5" max="5" width="16.42578125" style="6" customWidth="1"/>
    <col min="6" max="6" width="45.42578125" style="19" bestFit="1" customWidth="1"/>
    <col min="7" max="7" width="7.85546875" style="55" customWidth="1"/>
    <col min="8" max="8" width="7.7109375" style="55" customWidth="1"/>
    <col min="9" max="9" width="8" style="55" customWidth="1"/>
    <col min="10" max="10" width="9" style="55" customWidth="1"/>
    <col min="11" max="11" width="9.28515625" style="55" bestFit="1" customWidth="1"/>
    <col min="12" max="12" width="11.42578125" style="56" bestFit="1" customWidth="1"/>
    <col min="13" max="13" width="8" style="20" customWidth="1"/>
    <col min="14" max="14" width="50.85546875" style="32" bestFit="1" customWidth="1"/>
    <col min="15" max="16384" width="8.85546875" style="10"/>
  </cols>
  <sheetData>
    <row r="1" spans="1:14" s="6" customFormat="1" ht="51" x14ac:dyDescent="0.25">
      <c r="A1" s="2" t="s">
        <v>18</v>
      </c>
      <c r="B1" s="2" t="s">
        <v>19</v>
      </c>
      <c r="C1" s="33" t="s">
        <v>17</v>
      </c>
      <c r="D1" s="3" t="s">
        <v>16</v>
      </c>
      <c r="E1" s="3" t="s">
        <v>22</v>
      </c>
      <c r="F1" s="4" t="s">
        <v>20</v>
      </c>
      <c r="G1" s="45" t="s">
        <v>1</v>
      </c>
      <c r="H1" s="45" t="s">
        <v>2</v>
      </c>
      <c r="I1" s="45" t="s">
        <v>0</v>
      </c>
      <c r="J1" s="45" t="s">
        <v>7</v>
      </c>
      <c r="K1" s="45" t="s">
        <v>8</v>
      </c>
      <c r="L1" s="46" t="s">
        <v>9</v>
      </c>
      <c r="M1" s="5" t="s">
        <v>10</v>
      </c>
      <c r="N1" s="45" t="s">
        <v>4</v>
      </c>
    </row>
    <row r="2" spans="1:14" s="14" customFormat="1" ht="48" x14ac:dyDescent="0.25">
      <c r="A2" s="26"/>
      <c r="B2" s="27"/>
      <c r="C2" s="7">
        <f>SUM(L3:L10)</f>
        <v>41.034509341025803</v>
      </c>
      <c r="D2" s="8" t="s">
        <v>29</v>
      </c>
      <c r="E2" s="28"/>
      <c r="F2" s="13"/>
      <c r="G2" s="47"/>
      <c r="H2" s="47"/>
      <c r="I2" s="47"/>
      <c r="J2" s="47"/>
      <c r="K2" s="47"/>
      <c r="L2" s="48"/>
      <c r="M2" s="9"/>
      <c r="N2" s="31"/>
    </row>
    <row r="3" spans="1:14" s="14" customFormat="1" ht="33.75" x14ac:dyDescent="0.25">
      <c r="A3" s="15"/>
      <c r="B3" s="15"/>
      <c r="C3" s="63"/>
      <c r="D3" s="61"/>
      <c r="E3" s="29" t="s">
        <v>23</v>
      </c>
      <c r="F3" s="12" t="s">
        <v>28</v>
      </c>
      <c r="G3" s="49"/>
      <c r="H3" s="49"/>
      <c r="I3" s="49"/>
      <c r="J3" s="50">
        <f>(G3+4*H3+I3)/6</f>
        <v>0</v>
      </c>
      <c r="K3" s="50">
        <f>I3/$G$15</f>
        <v>0</v>
      </c>
      <c r="L3" s="51">
        <f>J3*$G$18/$G$14</f>
        <v>0</v>
      </c>
      <c r="M3" s="11">
        <f>(I3-G3)/6</f>
        <v>0</v>
      </c>
      <c r="N3" s="1" t="s">
        <v>34</v>
      </c>
    </row>
    <row r="4" spans="1:14" s="14" customFormat="1" ht="36" x14ac:dyDescent="0.25">
      <c r="A4" s="15"/>
      <c r="B4" s="15"/>
      <c r="C4" s="34"/>
      <c r="D4" s="16"/>
      <c r="E4" s="39" t="s">
        <v>21</v>
      </c>
      <c r="F4" s="40" t="s">
        <v>32</v>
      </c>
      <c r="G4" s="53">
        <v>2</v>
      </c>
      <c r="H4" s="53">
        <v>6</v>
      </c>
      <c r="I4" s="53">
        <v>12</v>
      </c>
      <c r="J4" s="53">
        <f t="shared" ref="J4:J5" si="0">(G4+4*H4+I4)/6</f>
        <v>6.333333333333333</v>
      </c>
      <c r="K4" s="53">
        <f>I4/$G$15</f>
        <v>17.647058823529409</v>
      </c>
      <c r="L4" s="54">
        <f>J4*$G$18/$G$14</f>
        <v>11.332204614527475</v>
      </c>
      <c r="M4" s="41">
        <f t="shared" ref="M4:M5" si="1">(I4-G4)/6</f>
        <v>1.6666666666666667</v>
      </c>
      <c r="N4" s="42" t="s">
        <v>30</v>
      </c>
    </row>
    <row r="5" spans="1:14" s="14" customFormat="1" ht="33.75" x14ac:dyDescent="0.25">
      <c r="A5" s="15"/>
      <c r="B5" s="15"/>
      <c r="C5" s="34"/>
      <c r="D5" s="16"/>
      <c r="E5" s="39" t="s">
        <v>21</v>
      </c>
      <c r="F5" s="40" t="s">
        <v>33</v>
      </c>
      <c r="G5" s="53">
        <v>4</v>
      </c>
      <c r="H5" s="53">
        <v>8</v>
      </c>
      <c r="I5" s="53">
        <v>12</v>
      </c>
      <c r="J5" s="53">
        <f t="shared" si="0"/>
        <v>8</v>
      </c>
      <c r="K5" s="53">
        <f>I5/$G$15</f>
        <v>17.647058823529409</v>
      </c>
      <c r="L5" s="54">
        <f>J5*$G$18/$G$14</f>
        <v>14.314363723613653</v>
      </c>
      <c r="M5" s="41">
        <f t="shared" si="1"/>
        <v>1.3333333333333333</v>
      </c>
      <c r="N5" s="42" t="s">
        <v>31</v>
      </c>
    </row>
    <row r="6" spans="1:14" s="14" customFormat="1" x14ac:dyDescent="0.25">
      <c r="A6" s="15"/>
      <c r="B6" s="15"/>
      <c r="C6" s="34"/>
      <c r="D6" s="16"/>
      <c r="E6" s="39"/>
      <c r="F6" s="43" t="s">
        <v>15</v>
      </c>
      <c r="G6" s="53">
        <f>SUM(G4:G5)*0.3</f>
        <v>1.7999999999999998</v>
      </c>
      <c r="H6" s="53">
        <f>SUM(H4:H5)*0.3</f>
        <v>4.2</v>
      </c>
      <c r="I6" s="53">
        <f>SUM(I4:I5)*0.3</f>
        <v>7.1999999999999993</v>
      </c>
      <c r="J6" s="53">
        <f t="shared" ref="J6:J7" si="2">(G6+4*H6+I6)/6</f>
        <v>4.3</v>
      </c>
      <c r="K6" s="53">
        <f>I6/$G$15</f>
        <v>10.588235294117645</v>
      </c>
      <c r="L6" s="54">
        <f>J6*$G$18/$G$14</f>
        <v>7.6939705014423376</v>
      </c>
      <c r="M6" s="41">
        <f t="shared" ref="M6:M7" si="3">(I6-G6)/6</f>
        <v>0.89999999999999991</v>
      </c>
      <c r="N6" s="42"/>
    </row>
    <row r="7" spans="1:14" s="14" customFormat="1" x14ac:dyDescent="0.25">
      <c r="A7" s="15"/>
      <c r="B7" s="15"/>
      <c r="C7" s="34"/>
      <c r="D7" s="16"/>
      <c r="E7" s="39"/>
      <c r="F7" s="43" t="s">
        <v>14</v>
      </c>
      <c r="G7" s="53">
        <f>SUM(G4:G5)*0.3</f>
        <v>1.7999999999999998</v>
      </c>
      <c r="H7" s="53">
        <f>SUM(H4:H5)*0.3</f>
        <v>4.2</v>
      </c>
      <c r="I7" s="53">
        <f>SUM(I4:I5)*0.3</f>
        <v>7.1999999999999993</v>
      </c>
      <c r="J7" s="53">
        <f t="shared" si="2"/>
        <v>4.3</v>
      </c>
      <c r="K7" s="53">
        <f>I7/$G$15</f>
        <v>10.588235294117645</v>
      </c>
      <c r="L7" s="54">
        <f>J7*$G$18/$G$14</f>
        <v>7.6939705014423376</v>
      </c>
      <c r="M7" s="41">
        <f t="shared" si="3"/>
        <v>0.89999999999999991</v>
      </c>
      <c r="N7" s="42"/>
    </row>
    <row r="8" spans="1:14" s="14" customFormat="1" x14ac:dyDescent="0.25">
      <c r="A8" s="15"/>
      <c r="B8" s="15"/>
      <c r="C8" s="34"/>
      <c r="D8" s="16"/>
      <c r="E8" s="37" t="s">
        <v>24</v>
      </c>
      <c r="F8" s="12" t="s">
        <v>25</v>
      </c>
      <c r="G8" s="49"/>
      <c r="H8" s="49"/>
      <c r="I8" s="49"/>
      <c r="J8" s="50">
        <f t="shared" ref="J8:J10" si="4">(G8+4*H8+I8)/6</f>
        <v>0</v>
      </c>
      <c r="K8" s="50">
        <f>I8/$G$15</f>
        <v>0</v>
      </c>
      <c r="L8" s="52">
        <f>J8*$G$18/$G$14</f>
        <v>0</v>
      </c>
      <c r="M8" s="11">
        <f t="shared" ref="M8:M10" si="5">(I8-G8)/6</f>
        <v>0</v>
      </c>
      <c r="N8" s="1"/>
    </row>
    <row r="9" spans="1:14" s="14" customFormat="1" x14ac:dyDescent="0.25">
      <c r="A9" s="15"/>
      <c r="B9" s="15"/>
      <c r="C9" s="34"/>
      <c r="D9" s="16"/>
      <c r="E9" s="37"/>
      <c r="F9" s="38" t="s">
        <v>27</v>
      </c>
      <c r="G9" s="49"/>
      <c r="H9" s="49"/>
      <c r="I9" s="49"/>
      <c r="J9" s="50">
        <f t="shared" si="4"/>
        <v>0</v>
      </c>
      <c r="K9" s="50">
        <f>I9/$G$15</f>
        <v>0</v>
      </c>
      <c r="L9" s="52">
        <f>J9*$G$18/$G$14</f>
        <v>0</v>
      </c>
      <c r="M9" s="11">
        <f t="shared" si="5"/>
        <v>0</v>
      </c>
      <c r="N9" s="1"/>
    </row>
    <row r="10" spans="1:14" s="14" customFormat="1" x14ac:dyDescent="0.25">
      <c r="A10" s="15"/>
      <c r="B10" s="15"/>
      <c r="C10" s="64"/>
      <c r="D10" s="62"/>
      <c r="E10" s="37"/>
      <c r="F10" s="38" t="s">
        <v>26</v>
      </c>
      <c r="G10" s="49"/>
      <c r="H10" s="49"/>
      <c r="I10" s="49"/>
      <c r="J10" s="50">
        <f t="shared" si="4"/>
        <v>0</v>
      </c>
      <c r="K10" s="50">
        <f>I10/$G$15</f>
        <v>0</v>
      </c>
      <c r="L10" s="52">
        <f>J10*$G$18/$G$14</f>
        <v>0</v>
      </c>
      <c r="M10" s="11">
        <f t="shared" si="5"/>
        <v>0</v>
      </c>
      <c r="N10" s="1"/>
    </row>
    <row r="13" spans="1:14" x14ac:dyDescent="0.25">
      <c r="F13" s="21" t="s">
        <v>6</v>
      </c>
      <c r="G13" s="57">
        <f>SUM(G2:G10)</f>
        <v>9.6</v>
      </c>
      <c r="H13" s="57">
        <f>SUM(H2:H10)</f>
        <v>22.4</v>
      </c>
      <c r="I13" s="57">
        <f>SUM(I2:I10)</f>
        <v>38.4</v>
      </c>
      <c r="M13" s="24">
        <f>SQRT(SUMSQ(M2:M10))</f>
        <v>2.4850665092821065</v>
      </c>
    </row>
    <row r="14" spans="1:14" x14ac:dyDescent="0.25">
      <c r="F14" s="21" t="s">
        <v>13</v>
      </c>
      <c r="G14" s="57">
        <f>(G13+4*H13+I13)/6</f>
        <v>22.933333333333334</v>
      </c>
      <c r="H14" s="58"/>
      <c r="I14" s="57"/>
      <c r="M14" s="24">
        <f>2*M13/G15</f>
        <v>7.3090191449473716</v>
      </c>
    </row>
    <row r="15" spans="1:14" x14ac:dyDescent="0.25">
      <c r="F15" s="21" t="s">
        <v>5</v>
      </c>
      <c r="G15" s="59">
        <v>0.68</v>
      </c>
      <c r="H15" s="58"/>
      <c r="I15" s="57"/>
      <c r="M15" s="25">
        <f>M14/G18</f>
        <v>0.17811883856595559</v>
      </c>
    </row>
    <row r="16" spans="1:14" x14ac:dyDescent="0.25">
      <c r="A16" s="10"/>
      <c r="B16" s="10"/>
      <c r="C16" s="36"/>
      <c r="D16" s="10"/>
      <c r="E16" s="30"/>
      <c r="F16" s="21" t="s">
        <v>3</v>
      </c>
      <c r="G16" s="57">
        <f>G13/G15</f>
        <v>14.117647058823527</v>
      </c>
      <c r="H16" s="58">
        <f>H13/G15</f>
        <v>32.941176470588232</v>
      </c>
      <c r="I16" s="57">
        <f>I13/G15</f>
        <v>56.470588235294109</v>
      </c>
      <c r="M16" s="24"/>
    </row>
    <row r="17" spans="1:14" x14ac:dyDescent="0.25">
      <c r="A17" s="10"/>
      <c r="B17" s="10"/>
      <c r="C17" s="36"/>
      <c r="D17" s="10"/>
      <c r="E17" s="30"/>
      <c r="F17" s="22" t="s">
        <v>12</v>
      </c>
      <c r="G17" s="57">
        <f>(G16+4*H16+I16)/6</f>
        <v>33.725490196078432</v>
      </c>
      <c r="H17" s="58"/>
      <c r="I17" s="57"/>
      <c r="M17" s="24"/>
    </row>
    <row r="18" spans="1:14" x14ac:dyDescent="0.25">
      <c r="A18" s="10"/>
      <c r="B18" s="10"/>
      <c r="C18" s="36"/>
      <c r="D18" s="10"/>
      <c r="E18" s="30"/>
      <c r="F18" s="23" t="s">
        <v>11</v>
      </c>
      <c r="G18" s="57">
        <f>G17+M13*2/G15</f>
        <v>41.034509341025803</v>
      </c>
      <c r="H18" s="58"/>
      <c r="I18" s="57"/>
      <c r="M18" s="24"/>
      <c r="N18" s="44"/>
    </row>
    <row r="19" spans="1:14" x14ac:dyDescent="0.25">
      <c r="A19" s="10"/>
      <c r="B19" s="10"/>
      <c r="C19" s="10"/>
      <c r="D19" s="10"/>
      <c r="E19" s="10"/>
      <c r="F19" s="10"/>
      <c r="G19" s="60"/>
      <c r="H19" s="60"/>
      <c r="I19" s="60"/>
      <c r="J19" s="60"/>
      <c r="K19" s="60"/>
      <c r="L19" s="60"/>
      <c r="M19" s="10"/>
      <c r="N19" s="44"/>
    </row>
    <row r="20" spans="1:14" x14ac:dyDescent="0.25">
      <c r="A20" s="10"/>
      <c r="B20" s="10"/>
      <c r="C20" s="10"/>
      <c r="D20" s="10"/>
      <c r="E20" s="10"/>
      <c r="F20" s="10"/>
      <c r="G20" s="60"/>
      <c r="H20" s="60"/>
      <c r="I20" s="60"/>
      <c r="J20" s="60"/>
      <c r="K20" s="60"/>
      <c r="L20" s="60"/>
      <c r="M20" s="10"/>
      <c r="N20" s="44"/>
    </row>
    <row r="21" spans="1:14" x14ac:dyDescent="0.25">
      <c r="A21" s="10"/>
      <c r="B21" s="10"/>
      <c r="C21" s="10"/>
      <c r="D21" s="10"/>
      <c r="E21" s="10"/>
      <c r="F21" s="10"/>
      <c r="G21" s="60"/>
      <c r="H21" s="60"/>
      <c r="I21" s="60"/>
      <c r="J21" s="60"/>
      <c r="K21" s="60"/>
      <c r="L21" s="60"/>
      <c r="M21" s="10"/>
      <c r="N21" s="44"/>
    </row>
    <row r="22" spans="1:14" x14ac:dyDescent="0.25">
      <c r="A22" s="10"/>
      <c r="B22" s="10"/>
      <c r="C22" s="10"/>
      <c r="D22" s="10"/>
      <c r="E22" s="10"/>
      <c r="F22" s="10"/>
      <c r="G22" s="60"/>
      <c r="H22" s="60"/>
      <c r="I22" s="60"/>
      <c r="J22" s="60"/>
      <c r="K22" s="60"/>
      <c r="L22" s="60"/>
      <c r="M22" s="10"/>
      <c r="N22" s="44"/>
    </row>
    <row r="23" spans="1:14" x14ac:dyDescent="0.25">
      <c r="A23" s="10"/>
      <c r="B23" s="10"/>
      <c r="C23" s="10"/>
      <c r="D23" s="10"/>
      <c r="E23" s="10"/>
      <c r="F23" s="10"/>
      <c r="G23" s="60"/>
      <c r="H23" s="60"/>
      <c r="I23" s="60"/>
      <c r="J23" s="60"/>
      <c r="K23" s="60"/>
      <c r="L23" s="60"/>
      <c r="M23" s="10"/>
      <c r="N23" s="44"/>
    </row>
    <row r="24" spans="1:14" x14ac:dyDescent="0.25">
      <c r="A24" s="10"/>
      <c r="B24" s="10"/>
      <c r="C24" s="10"/>
      <c r="D24" s="10"/>
      <c r="E24" s="10"/>
      <c r="F24" s="10"/>
      <c r="G24" s="60"/>
      <c r="H24" s="60"/>
      <c r="I24" s="60"/>
      <c r="J24" s="60"/>
      <c r="K24" s="60"/>
      <c r="L24" s="60"/>
      <c r="M24" s="10"/>
      <c r="N24" s="44"/>
    </row>
    <row r="25" spans="1:14" x14ac:dyDescent="0.25">
      <c r="A25" s="10"/>
      <c r="B25" s="10"/>
      <c r="C25" s="10"/>
      <c r="D25" s="10"/>
      <c r="E25" s="10"/>
      <c r="F25" s="10"/>
      <c r="G25" s="60"/>
      <c r="H25" s="60"/>
      <c r="I25" s="60"/>
      <c r="J25" s="60"/>
      <c r="K25" s="60"/>
      <c r="L25" s="60"/>
      <c r="M25" s="10"/>
      <c r="N25" s="44"/>
    </row>
    <row r="26" spans="1:14" x14ac:dyDescent="0.25">
      <c r="A26" s="10"/>
      <c r="B26" s="10"/>
      <c r="C26" s="10"/>
      <c r="D26" s="10"/>
      <c r="E26" s="10"/>
      <c r="F26" s="10"/>
      <c r="G26" s="60"/>
      <c r="H26" s="60"/>
      <c r="I26" s="60"/>
      <c r="J26" s="60"/>
      <c r="K26" s="60"/>
      <c r="L26" s="60"/>
      <c r="M26" s="10"/>
      <c r="N26" s="44"/>
    </row>
    <row r="27" spans="1:14" x14ac:dyDescent="0.25">
      <c r="A27" s="10"/>
      <c r="B27" s="10"/>
      <c r="C27" s="10"/>
      <c r="D27" s="10"/>
      <c r="E27" s="10"/>
      <c r="F27" s="10"/>
      <c r="G27" s="60"/>
      <c r="H27" s="60"/>
      <c r="I27" s="60"/>
      <c r="J27" s="60"/>
      <c r="K27" s="60"/>
      <c r="L27" s="60"/>
      <c r="M27" s="10"/>
      <c r="N27" s="44"/>
    </row>
    <row r="28" spans="1:14" x14ac:dyDescent="0.25">
      <c r="A28" s="10"/>
      <c r="B28" s="10"/>
      <c r="C28" s="10"/>
      <c r="D28" s="10"/>
      <c r="E28" s="10"/>
      <c r="F28" s="10"/>
      <c r="G28" s="60"/>
      <c r="H28" s="60"/>
      <c r="I28" s="60"/>
      <c r="J28" s="60"/>
      <c r="K28" s="60"/>
      <c r="L28" s="60"/>
      <c r="M28" s="10"/>
      <c r="N28" s="44"/>
    </row>
    <row r="29" spans="1:14" x14ac:dyDescent="0.25">
      <c r="A29" s="10"/>
      <c r="B29" s="10"/>
      <c r="C29" s="10"/>
      <c r="D29" s="10"/>
      <c r="E29" s="10"/>
      <c r="F29" s="10"/>
      <c r="G29" s="60"/>
      <c r="H29" s="60"/>
      <c r="I29" s="60"/>
      <c r="J29" s="60"/>
      <c r="K29" s="60"/>
      <c r="L29" s="60"/>
      <c r="M29" s="10"/>
      <c r="N29" s="44"/>
    </row>
    <row r="30" spans="1:14" x14ac:dyDescent="0.25">
      <c r="A30" s="10"/>
      <c r="B30" s="10"/>
      <c r="C30" s="10"/>
      <c r="D30" s="10"/>
      <c r="E30" s="10"/>
      <c r="F30" s="10"/>
      <c r="G30" s="60"/>
      <c r="H30" s="60"/>
      <c r="I30" s="60"/>
      <c r="J30" s="60"/>
      <c r="K30" s="60"/>
      <c r="L30" s="60"/>
      <c r="M30" s="10"/>
      <c r="N30" s="44"/>
    </row>
    <row r="31" spans="1:14" x14ac:dyDescent="0.25">
      <c r="A31" s="10"/>
      <c r="B31" s="10"/>
      <c r="C31" s="10"/>
      <c r="D31" s="10"/>
      <c r="E31" s="10"/>
      <c r="F31" s="10"/>
      <c r="G31" s="60"/>
      <c r="H31" s="60"/>
      <c r="I31" s="60"/>
      <c r="J31" s="60"/>
      <c r="K31" s="60"/>
      <c r="L31" s="60"/>
      <c r="M31" s="10"/>
      <c r="N31" s="44"/>
    </row>
    <row r="32" spans="1:14" x14ac:dyDescent="0.25">
      <c r="A32" s="10"/>
      <c r="B32" s="10"/>
      <c r="C32" s="10"/>
      <c r="D32" s="10"/>
      <c r="E32" s="10"/>
      <c r="F32" s="10"/>
      <c r="G32" s="60"/>
      <c r="H32" s="60"/>
      <c r="I32" s="60"/>
      <c r="J32" s="60"/>
      <c r="K32" s="60"/>
      <c r="L32" s="60"/>
      <c r="M32" s="10"/>
      <c r="N32" s="44"/>
    </row>
    <row r="33" spans="1:14" x14ac:dyDescent="0.25">
      <c r="A33" s="10"/>
      <c r="B33" s="10"/>
      <c r="C33" s="10"/>
      <c r="D33" s="10"/>
      <c r="E33" s="10"/>
      <c r="F33" s="10"/>
      <c r="G33" s="60"/>
      <c r="H33" s="60"/>
      <c r="I33" s="60"/>
      <c r="J33" s="60"/>
      <c r="K33" s="60"/>
      <c r="L33" s="60"/>
      <c r="M33" s="10"/>
      <c r="N33" s="44"/>
    </row>
    <row r="34" spans="1:14" x14ac:dyDescent="0.25">
      <c r="A34" s="10"/>
      <c r="B34" s="10"/>
      <c r="C34" s="10"/>
      <c r="D34" s="10"/>
      <c r="E34" s="10"/>
      <c r="F34" s="10"/>
      <c r="G34" s="60"/>
      <c r="H34" s="60"/>
      <c r="I34" s="60"/>
      <c r="J34" s="60"/>
      <c r="K34" s="60"/>
      <c r="L34" s="60"/>
      <c r="M34" s="10"/>
      <c r="N34" s="44"/>
    </row>
    <row r="35" spans="1:14" x14ac:dyDescent="0.25">
      <c r="A35" s="10"/>
      <c r="B35" s="10"/>
      <c r="C35" s="10"/>
      <c r="D35" s="10"/>
      <c r="E35" s="10"/>
      <c r="F35" s="10"/>
      <c r="G35" s="60"/>
      <c r="H35" s="60"/>
      <c r="I35" s="60"/>
      <c r="J35" s="60"/>
      <c r="K35" s="60"/>
      <c r="L35" s="60"/>
      <c r="M35" s="10"/>
      <c r="N35" s="44"/>
    </row>
    <row r="36" spans="1:14" x14ac:dyDescent="0.25">
      <c r="A36" s="10"/>
      <c r="B36" s="10"/>
      <c r="C36" s="10"/>
      <c r="D36" s="10"/>
      <c r="E36" s="10"/>
      <c r="F36" s="10"/>
      <c r="G36" s="60"/>
      <c r="H36" s="60"/>
      <c r="I36" s="60"/>
      <c r="J36" s="60"/>
      <c r="K36" s="60"/>
      <c r="L36" s="60"/>
      <c r="M36" s="10"/>
      <c r="N36" s="44"/>
    </row>
    <row r="37" spans="1:14" x14ac:dyDescent="0.25">
      <c r="A37" s="10"/>
      <c r="B37" s="10"/>
      <c r="C37" s="10"/>
      <c r="D37" s="10"/>
      <c r="E37" s="10"/>
      <c r="F37" s="10"/>
      <c r="G37" s="60"/>
      <c r="H37" s="60"/>
      <c r="I37" s="60"/>
      <c r="J37" s="60"/>
      <c r="K37" s="60"/>
      <c r="L37" s="60"/>
      <c r="M37" s="10"/>
      <c r="N37" s="44"/>
    </row>
    <row r="38" spans="1:14" x14ac:dyDescent="0.25">
      <c r="A38" s="10"/>
      <c r="B38" s="10"/>
      <c r="C38" s="10"/>
      <c r="D38" s="10"/>
      <c r="E38" s="10"/>
      <c r="F38" s="10"/>
      <c r="G38" s="60"/>
      <c r="H38" s="60"/>
      <c r="I38" s="60"/>
      <c r="J38" s="60"/>
      <c r="K38" s="60"/>
      <c r="L38" s="60"/>
      <c r="M38" s="10"/>
      <c r="N38" s="44"/>
    </row>
    <row r="39" spans="1:14" x14ac:dyDescent="0.25">
      <c r="A39" s="10"/>
      <c r="B39" s="10"/>
      <c r="C39" s="10"/>
      <c r="D39" s="10"/>
      <c r="E39" s="10"/>
      <c r="F39" s="10"/>
      <c r="G39" s="60"/>
      <c r="H39" s="60"/>
      <c r="I39" s="60"/>
      <c r="J39" s="60"/>
      <c r="K39" s="60"/>
      <c r="L39" s="60"/>
      <c r="M39" s="10"/>
      <c r="N39" s="44"/>
    </row>
    <row r="40" spans="1:14" x14ac:dyDescent="0.25">
      <c r="A40" s="10"/>
      <c r="B40" s="10"/>
      <c r="C40" s="10"/>
      <c r="D40" s="10"/>
      <c r="E40" s="10"/>
      <c r="F40" s="10"/>
      <c r="G40" s="60"/>
      <c r="H40" s="60"/>
      <c r="I40" s="60"/>
      <c r="J40" s="60"/>
      <c r="K40" s="60"/>
      <c r="L40" s="60"/>
      <c r="M40" s="10"/>
      <c r="N40" s="44"/>
    </row>
    <row r="41" spans="1:14" x14ac:dyDescent="0.25">
      <c r="A41" s="10"/>
      <c r="B41" s="10"/>
      <c r="C41" s="10"/>
      <c r="D41" s="10"/>
      <c r="E41" s="10"/>
      <c r="F41" s="10"/>
      <c r="G41" s="60"/>
      <c r="H41" s="60"/>
      <c r="I41" s="60"/>
      <c r="J41" s="60"/>
      <c r="K41" s="60"/>
      <c r="L41" s="60"/>
      <c r="M41" s="10"/>
      <c r="N41" s="44"/>
    </row>
    <row r="42" spans="1:14" x14ac:dyDescent="0.25">
      <c r="A42" s="10"/>
      <c r="B42" s="10"/>
      <c r="C42" s="10"/>
      <c r="D42" s="10"/>
      <c r="E42" s="10"/>
      <c r="F42" s="10"/>
      <c r="G42" s="60"/>
      <c r="H42" s="60"/>
      <c r="I42" s="60"/>
      <c r="J42" s="60"/>
      <c r="K42" s="60"/>
      <c r="L42" s="60"/>
      <c r="M42" s="10"/>
      <c r="N42" s="44"/>
    </row>
    <row r="43" spans="1:14" x14ac:dyDescent="0.25">
      <c r="A43" s="10"/>
      <c r="B43" s="10"/>
      <c r="C43" s="10"/>
      <c r="D43" s="10"/>
      <c r="E43" s="10"/>
      <c r="F43" s="10"/>
      <c r="G43" s="60"/>
      <c r="H43" s="60"/>
      <c r="I43" s="60"/>
      <c r="J43" s="60"/>
      <c r="K43" s="60"/>
      <c r="L43" s="60"/>
      <c r="M43" s="10"/>
      <c r="N43" s="44"/>
    </row>
    <row r="44" spans="1:14" x14ac:dyDescent="0.25">
      <c r="A44" s="10"/>
      <c r="B44" s="10"/>
      <c r="C44" s="10"/>
      <c r="D44" s="10"/>
      <c r="E44" s="10"/>
      <c r="F44" s="10"/>
      <c r="G44" s="60"/>
      <c r="H44" s="60"/>
      <c r="I44" s="60"/>
      <c r="J44" s="60"/>
      <c r="K44" s="60"/>
      <c r="L44" s="60"/>
      <c r="M44" s="10"/>
      <c r="N44" s="44"/>
    </row>
    <row r="45" spans="1:14" x14ac:dyDescent="0.25">
      <c r="A45" s="10"/>
      <c r="B45" s="10"/>
      <c r="C45" s="10"/>
      <c r="D45" s="10"/>
      <c r="E45" s="10"/>
      <c r="F45" s="10"/>
      <c r="G45" s="60"/>
      <c r="H45" s="60"/>
      <c r="I45" s="60"/>
      <c r="J45" s="60"/>
      <c r="K45" s="60"/>
      <c r="L45" s="60"/>
      <c r="M45" s="10"/>
      <c r="N45" s="44"/>
    </row>
    <row r="46" spans="1:14" x14ac:dyDescent="0.25">
      <c r="A46" s="10"/>
      <c r="B46" s="10"/>
      <c r="C46" s="10"/>
      <c r="D46" s="10"/>
      <c r="E46" s="10"/>
      <c r="F46" s="10"/>
      <c r="G46" s="60"/>
      <c r="H46" s="60"/>
      <c r="I46" s="60"/>
      <c r="J46" s="60"/>
      <c r="K46" s="60"/>
      <c r="L46" s="60"/>
      <c r="M46" s="10"/>
      <c r="N46" s="44"/>
    </row>
    <row r="47" spans="1:14" x14ac:dyDescent="0.25">
      <c r="A47" s="10"/>
      <c r="B47" s="10"/>
      <c r="C47" s="10"/>
      <c r="D47" s="10"/>
      <c r="E47" s="10"/>
      <c r="F47" s="10"/>
      <c r="G47" s="60"/>
      <c r="H47" s="60"/>
      <c r="I47" s="60"/>
      <c r="J47" s="60"/>
      <c r="K47" s="60"/>
      <c r="L47" s="60"/>
      <c r="M47" s="10"/>
      <c r="N47" s="44"/>
    </row>
    <row r="48" spans="1:14" x14ac:dyDescent="0.25">
      <c r="A48" s="10"/>
      <c r="B48" s="10"/>
      <c r="C48" s="10"/>
      <c r="D48" s="10"/>
      <c r="E48" s="10"/>
      <c r="F48" s="10"/>
      <c r="G48" s="60"/>
      <c r="H48" s="60"/>
      <c r="I48" s="60"/>
      <c r="J48" s="60"/>
      <c r="K48" s="60"/>
      <c r="L48" s="60"/>
      <c r="M48" s="10"/>
      <c r="N48" s="44"/>
    </row>
    <row r="49" spans="1:14" x14ac:dyDescent="0.25">
      <c r="A49" s="10"/>
      <c r="B49" s="10"/>
      <c r="C49" s="10"/>
      <c r="D49" s="10"/>
      <c r="E49" s="10"/>
      <c r="F49" s="10"/>
      <c r="G49" s="60"/>
      <c r="H49" s="60"/>
      <c r="I49" s="60"/>
      <c r="J49" s="60"/>
      <c r="K49" s="60"/>
      <c r="L49" s="60"/>
      <c r="M49" s="10"/>
      <c r="N49" s="44"/>
    </row>
    <row r="50" spans="1:14" x14ac:dyDescent="0.25">
      <c r="A50" s="10"/>
      <c r="B50" s="10"/>
      <c r="C50" s="10"/>
      <c r="D50" s="10"/>
      <c r="E50" s="10"/>
      <c r="F50" s="10"/>
      <c r="G50" s="60"/>
      <c r="H50" s="60"/>
      <c r="I50" s="60"/>
      <c r="J50" s="60"/>
      <c r="K50" s="60"/>
      <c r="L50" s="60"/>
      <c r="M50" s="10"/>
      <c r="N50" s="44"/>
    </row>
    <row r="51" spans="1:14" x14ac:dyDescent="0.25">
      <c r="A51" s="10"/>
      <c r="B51" s="10"/>
      <c r="C51" s="10"/>
      <c r="D51" s="10"/>
      <c r="E51" s="10"/>
      <c r="F51" s="10"/>
      <c r="G51" s="60"/>
      <c r="H51" s="60"/>
      <c r="I51" s="60"/>
      <c r="J51" s="60"/>
      <c r="K51" s="60"/>
      <c r="L51" s="60"/>
      <c r="M51" s="10"/>
      <c r="N51" s="44"/>
    </row>
    <row r="52" spans="1:14" x14ac:dyDescent="0.25">
      <c r="A52" s="10"/>
      <c r="B52" s="10"/>
      <c r="C52" s="10"/>
      <c r="D52" s="10"/>
      <c r="E52" s="10"/>
      <c r="F52" s="10"/>
      <c r="G52" s="60"/>
      <c r="H52" s="60"/>
      <c r="I52" s="60"/>
      <c r="J52" s="60"/>
      <c r="K52" s="60"/>
      <c r="L52" s="60"/>
      <c r="M52" s="10"/>
      <c r="N52" s="44"/>
    </row>
    <row r="53" spans="1:14" x14ac:dyDescent="0.25">
      <c r="A53" s="10"/>
      <c r="B53" s="10"/>
      <c r="C53" s="10"/>
      <c r="D53" s="10"/>
      <c r="E53" s="10"/>
      <c r="F53" s="10"/>
      <c r="G53" s="60"/>
      <c r="H53" s="60"/>
      <c r="I53" s="60"/>
      <c r="J53" s="60"/>
      <c r="K53" s="60"/>
      <c r="L53" s="60"/>
      <c r="M53" s="10"/>
      <c r="N53" s="44"/>
    </row>
    <row r="54" spans="1:14" x14ac:dyDescent="0.25">
      <c r="A54" s="10"/>
      <c r="B54" s="10"/>
      <c r="C54" s="10"/>
      <c r="D54" s="10"/>
      <c r="E54" s="10"/>
      <c r="F54" s="10"/>
      <c r="G54" s="60"/>
      <c r="H54" s="60"/>
      <c r="I54" s="60"/>
      <c r="J54" s="60"/>
      <c r="K54" s="60"/>
      <c r="L54" s="60"/>
      <c r="M54" s="10"/>
      <c r="N54" s="44"/>
    </row>
    <row r="55" spans="1:14" x14ac:dyDescent="0.25">
      <c r="A55" s="10"/>
      <c r="B55" s="10"/>
      <c r="C55" s="10"/>
      <c r="D55" s="10"/>
      <c r="E55" s="10"/>
      <c r="F55" s="10"/>
      <c r="G55" s="60"/>
      <c r="H55" s="60"/>
      <c r="I55" s="60"/>
      <c r="J55" s="60"/>
      <c r="K55" s="60"/>
      <c r="L55" s="60"/>
      <c r="M55" s="10"/>
      <c r="N55" s="44"/>
    </row>
    <row r="56" spans="1:14" x14ac:dyDescent="0.25">
      <c r="A56" s="10"/>
      <c r="B56" s="10"/>
      <c r="C56" s="10"/>
      <c r="D56" s="10"/>
      <c r="E56" s="10"/>
      <c r="F56" s="10"/>
      <c r="G56" s="60"/>
      <c r="H56" s="60"/>
      <c r="I56" s="60"/>
      <c r="J56" s="60"/>
      <c r="K56" s="60"/>
      <c r="L56" s="60"/>
      <c r="M56" s="10"/>
      <c r="N56" s="44"/>
    </row>
    <row r="57" spans="1:14" x14ac:dyDescent="0.25">
      <c r="A57" s="10"/>
      <c r="B57" s="10"/>
      <c r="C57" s="10"/>
      <c r="D57" s="10"/>
      <c r="E57" s="10"/>
      <c r="F57" s="10"/>
      <c r="G57" s="60"/>
      <c r="H57" s="60"/>
      <c r="I57" s="60"/>
      <c r="J57" s="60"/>
      <c r="K57" s="60"/>
      <c r="L57" s="60"/>
      <c r="M57" s="10"/>
      <c r="N57" s="44"/>
    </row>
    <row r="58" spans="1:14" x14ac:dyDescent="0.25">
      <c r="A58" s="10"/>
      <c r="B58" s="10"/>
      <c r="C58" s="10"/>
      <c r="D58" s="10"/>
      <c r="E58" s="10"/>
      <c r="F58" s="10"/>
      <c r="G58" s="60"/>
      <c r="H58" s="60"/>
      <c r="I58" s="60"/>
      <c r="J58" s="60"/>
      <c r="K58" s="60"/>
      <c r="L58" s="60"/>
      <c r="M58" s="10"/>
      <c r="N58" s="44"/>
    </row>
    <row r="59" spans="1:14" x14ac:dyDescent="0.25">
      <c r="A59" s="10"/>
      <c r="B59" s="10"/>
      <c r="C59" s="10"/>
      <c r="D59" s="10"/>
      <c r="E59" s="10"/>
      <c r="F59" s="10"/>
      <c r="G59" s="60"/>
      <c r="H59" s="60"/>
      <c r="I59" s="60"/>
      <c r="J59" s="60"/>
      <c r="K59" s="60"/>
      <c r="L59" s="60"/>
      <c r="M59" s="10"/>
      <c r="N59" s="44"/>
    </row>
    <row r="60" spans="1:14" x14ac:dyDescent="0.25">
      <c r="A60" s="10"/>
      <c r="B60" s="10"/>
      <c r="C60" s="10"/>
      <c r="D60" s="10"/>
      <c r="E60" s="10"/>
      <c r="F60" s="10"/>
      <c r="G60" s="60"/>
      <c r="H60" s="60"/>
      <c r="I60" s="60"/>
      <c r="J60" s="60"/>
      <c r="K60" s="60"/>
      <c r="L60" s="60"/>
      <c r="M60" s="10"/>
      <c r="N60" s="44"/>
    </row>
    <row r="61" spans="1:14" x14ac:dyDescent="0.25">
      <c r="A61" s="10"/>
      <c r="B61" s="10"/>
      <c r="C61" s="10"/>
      <c r="D61" s="10"/>
      <c r="E61" s="10"/>
      <c r="F61" s="10"/>
      <c r="G61" s="60"/>
      <c r="H61" s="60"/>
      <c r="I61" s="60"/>
      <c r="J61" s="60"/>
      <c r="K61" s="60"/>
      <c r="L61" s="60"/>
      <c r="M61" s="10"/>
      <c r="N61" s="44"/>
    </row>
    <row r="62" spans="1:14" x14ac:dyDescent="0.25">
      <c r="A62" s="10"/>
      <c r="B62" s="10"/>
      <c r="C62" s="10"/>
      <c r="D62" s="10"/>
      <c r="E62" s="10"/>
      <c r="F62" s="10"/>
      <c r="G62" s="60"/>
      <c r="H62" s="60"/>
      <c r="I62" s="60"/>
      <c r="J62" s="60"/>
      <c r="K62" s="60"/>
      <c r="L62" s="60"/>
      <c r="M62" s="10"/>
      <c r="N62" s="44"/>
    </row>
    <row r="63" spans="1:14" x14ac:dyDescent="0.25">
      <c r="A63" s="10"/>
      <c r="B63" s="10"/>
      <c r="C63" s="10"/>
      <c r="D63" s="10"/>
      <c r="E63" s="10"/>
      <c r="F63" s="10"/>
      <c r="G63" s="60"/>
      <c r="H63" s="60"/>
      <c r="I63" s="60"/>
      <c r="J63" s="60"/>
      <c r="K63" s="60"/>
      <c r="L63" s="60"/>
      <c r="M63" s="10"/>
      <c r="N63" s="44"/>
    </row>
    <row r="64" spans="1:14" x14ac:dyDescent="0.25">
      <c r="A64" s="10"/>
      <c r="B64" s="10"/>
      <c r="C64" s="10"/>
      <c r="D64" s="10"/>
      <c r="E64" s="10"/>
      <c r="F64" s="10"/>
      <c r="G64" s="60"/>
      <c r="H64" s="60"/>
      <c r="I64" s="60"/>
      <c r="J64" s="60"/>
      <c r="K64" s="60"/>
      <c r="L64" s="60"/>
      <c r="M64" s="10"/>
      <c r="N64" s="44"/>
    </row>
    <row r="65" spans="1:14" x14ac:dyDescent="0.25">
      <c r="A65" s="10"/>
      <c r="B65" s="10"/>
      <c r="C65" s="10"/>
      <c r="D65" s="10"/>
      <c r="E65" s="10"/>
      <c r="F65" s="10"/>
      <c r="G65" s="60"/>
      <c r="H65" s="60"/>
      <c r="I65" s="60"/>
      <c r="J65" s="60"/>
      <c r="K65" s="60"/>
      <c r="L65" s="60"/>
      <c r="M65" s="10"/>
      <c r="N65" s="44"/>
    </row>
    <row r="67" spans="1:14" x14ac:dyDescent="0.25">
      <c r="A67" s="10"/>
      <c r="B67" s="10"/>
      <c r="C67" s="10"/>
      <c r="D67" s="10"/>
      <c r="E67" s="10"/>
      <c r="F67" s="10"/>
      <c r="G67" s="60"/>
      <c r="H67" s="60"/>
      <c r="I67" s="60"/>
      <c r="J67" s="60"/>
      <c r="K67" s="60"/>
      <c r="L67" s="60"/>
      <c r="M67" s="10"/>
      <c r="N67" s="44"/>
    </row>
    <row r="68" spans="1:14" x14ac:dyDescent="0.25">
      <c r="A68" s="10"/>
      <c r="B68" s="10"/>
      <c r="C68" s="10"/>
      <c r="D68" s="10"/>
      <c r="E68" s="10"/>
      <c r="F68" s="10"/>
      <c r="G68" s="60"/>
      <c r="H68" s="60"/>
      <c r="I68" s="60"/>
      <c r="J68" s="60"/>
      <c r="K68" s="60"/>
      <c r="L68" s="60"/>
      <c r="M68" s="10"/>
      <c r="N68" s="44"/>
    </row>
    <row r="69" spans="1:14" x14ac:dyDescent="0.25">
      <c r="A69" s="10"/>
      <c r="B69" s="10"/>
      <c r="C69" s="10"/>
      <c r="D69" s="10"/>
      <c r="E69" s="10"/>
      <c r="F69" s="10"/>
      <c r="G69" s="60"/>
      <c r="H69" s="60"/>
      <c r="I69" s="60"/>
      <c r="J69" s="60"/>
      <c r="K69" s="60"/>
      <c r="L69" s="60"/>
      <c r="M69" s="10"/>
      <c r="N69" s="44"/>
    </row>
    <row r="70" spans="1:14" x14ac:dyDescent="0.25">
      <c r="A70" s="10"/>
      <c r="B70" s="10"/>
      <c r="C70" s="10"/>
      <c r="D70" s="10"/>
      <c r="E70" s="10"/>
      <c r="F70" s="10"/>
      <c r="G70" s="60"/>
      <c r="H70" s="60"/>
      <c r="I70" s="60"/>
      <c r="J70" s="60"/>
      <c r="K70" s="60"/>
      <c r="L70" s="60"/>
      <c r="M70" s="10"/>
      <c r="N70" s="44"/>
    </row>
    <row r="71" spans="1:14" x14ac:dyDescent="0.25">
      <c r="A71" s="10"/>
      <c r="B71" s="10"/>
      <c r="C71" s="10"/>
      <c r="D71" s="10"/>
      <c r="E71" s="10"/>
      <c r="F71" s="10"/>
      <c r="G71" s="60"/>
      <c r="H71" s="60"/>
      <c r="I71" s="60"/>
      <c r="J71" s="60"/>
      <c r="K71" s="60"/>
      <c r="L71" s="60"/>
      <c r="M71" s="10"/>
      <c r="N71" s="44"/>
    </row>
    <row r="72" spans="1:14" x14ac:dyDescent="0.25">
      <c r="A72" s="10"/>
      <c r="B72" s="10"/>
      <c r="C72" s="10"/>
      <c r="D72" s="10"/>
      <c r="E72" s="10"/>
      <c r="F72" s="10"/>
      <c r="G72" s="60"/>
      <c r="H72" s="60"/>
      <c r="I72" s="60"/>
      <c r="J72" s="60"/>
      <c r="K72" s="60"/>
      <c r="L72" s="60"/>
      <c r="M72" s="10"/>
      <c r="N72" s="44"/>
    </row>
    <row r="73" spans="1:14" x14ac:dyDescent="0.25">
      <c r="A73" s="10"/>
      <c r="B73" s="10"/>
      <c r="C73" s="10"/>
      <c r="D73" s="10"/>
      <c r="E73" s="10"/>
      <c r="F73" s="10"/>
      <c r="G73" s="60"/>
      <c r="H73" s="60"/>
      <c r="I73" s="60"/>
      <c r="J73" s="60"/>
      <c r="K73" s="60"/>
      <c r="L73" s="60"/>
      <c r="M73" s="10"/>
      <c r="N73" s="44"/>
    </row>
    <row r="74" spans="1:14" x14ac:dyDescent="0.25">
      <c r="A74" s="10"/>
      <c r="B74" s="10"/>
      <c r="C74" s="10"/>
      <c r="D74" s="10"/>
      <c r="E74" s="10"/>
      <c r="F74" s="10"/>
      <c r="G74" s="60"/>
      <c r="H74" s="60"/>
      <c r="I74" s="60"/>
      <c r="J74" s="60"/>
      <c r="K74" s="60"/>
      <c r="L74" s="60"/>
      <c r="M74" s="10"/>
      <c r="N74" s="44"/>
    </row>
    <row r="75" spans="1:14" x14ac:dyDescent="0.25">
      <c r="A75" s="10"/>
      <c r="B75" s="10"/>
      <c r="C75" s="10"/>
      <c r="D75" s="10"/>
      <c r="E75" s="10"/>
      <c r="F75" s="10"/>
      <c r="G75" s="60"/>
      <c r="H75" s="60"/>
      <c r="I75" s="60"/>
      <c r="J75" s="60"/>
      <c r="K75" s="60"/>
      <c r="L75" s="60"/>
      <c r="M75" s="10"/>
      <c r="N75" s="44"/>
    </row>
    <row r="76" spans="1:14" x14ac:dyDescent="0.25">
      <c r="A76" s="10"/>
      <c r="B76" s="10"/>
      <c r="C76" s="10"/>
      <c r="D76" s="10"/>
      <c r="E76" s="10"/>
      <c r="F76" s="10"/>
      <c r="G76" s="60"/>
      <c r="H76" s="60"/>
      <c r="I76" s="60"/>
      <c r="J76" s="60"/>
      <c r="K76" s="60"/>
      <c r="L76" s="60"/>
      <c r="M76" s="10"/>
      <c r="N76" s="44"/>
    </row>
    <row r="77" spans="1:14" x14ac:dyDescent="0.25">
      <c r="A77" s="10"/>
      <c r="B77" s="10"/>
      <c r="C77" s="10"/>
      <c r="D77" s="10"/>
      <c r="E77" s="10"/>
      <c r="F77" s="10"/>
      <c r="G77" s="60"/>
      <c r="H77" s="60"/>
      <c r="I77" s="60"/>
      <c r="J77" s="60"/>
      <c r="K77" s="60"/>
      <c r="L77" s="60"/>
      <c r="M77" s="10"/>
      <c r="N77" s="44"/>
    </row>
    <row r="78" spans="1:14" x14ac:dyDescent="0.25">
      <c r="A78" s="10"/>
      <c r="B78" s="10"/>
      <c r="C78" s="10"/>
      <c r="D78" s="10"/>
      <c r="E78" s="10"/>
      <c r="F78" s="10"/>
      <c r="G78" s="60"/>
      <c r="H78" s="60"/>
      <c r="I78" s="60"/>
      <c r="J78" s="60"/>
      <c r="K78" s="60"/>
      <c r="L78" s="60"/>
      <c r="M78" s="10"/>
      <c r="N78" s="44"/>
    </row>
    <row r="79" spans="1:14" x14ac:dyDescent="0.25">
      <c r="A79" s="10"/>
      <c r="B79" s="10"/>
      <c r="C79" s="10"/>
      <c r="D79" s="10"/>
      <c r="E79" s="10"/>
      <c r="F79" s="10"/>
      <c r="G79" s="60"/>
      <c r="H79" s="60"/>
      <c r="I79" s="60"/>
      <c r="J79" s="60"/>
      <c r="K79" s="60"/>
      <c r="L79" s="60"/>
      <c r="M79" s="10"/>
      <c r="N79" s="44"/>
    </row>
    <row r="82" spans="1:14" x14ac:dyDescent="0.25">
      <c r="A82" s="10"/>
      <c r="B82" s="10"/>
      <c r="C82" s="10"/>
      <c r="D82" s="10"/>
      <c r="E82" s="10"/>
      <c r="F82" s="10"/>
      <c r="G82" s="60"/>
      <c r="H82" s="60"/>
      <c r="I82" s="60"/>
      <c r="J82" s="60"/>
      <c r="K82" s="60"/>
      <c r="L82" s="60"/>
      <c r="M82" s="10"/>
      <c r="N82" s="44"/>
    </row>
    <row r="83" spans="1:14" x14ac:dyDescent="0.25">
      <c r="A83" s="10"/>
      <c r="B83" s="10"/>
      <c r="C83" s="10"/>
      <c r="D83" s="10"/>
      <c r="E83" s="10"/>
      <c r="F83" s="10"/>
      <c r="G83" s="60"/>
      <c r="H83" s="60"/>
      <c r="I83" s="60"/>
      <c r="J83" s="60"/>
      <c r="K83" s="60"/>
      <c r="L83" s="60"/>
      <c r="M83" s="10"/>
      <c r="N83" s="44"/>
    </row>
    <row r="84" spans="1:14" x14ac:dyDescent="0.25">
      <c r="A84" s="10"/>
      <c r="B84" s="10"/>
      <c r="C84" s="10"/>
      <c r="D84" s="10"/>
      <c r="E84" s="10"/>
      <c r="F84" s="10"/>
      <c r="G84" s="60"/>
      <c r="H84" s="60"/>
      <c r="I84" s="60"/>
      <c r="J84" s="60"/>
      <c r="K84" s="60"/>
      <c r="L84" s="60"/>
      <c r="M84" s="10"/>
      <c r="N84" s="44"/>
    </row>
    <row r="85" spans="1:14" x14ac:dyDescent="0.25">
      <c r="A85" s="10"/>
      <c r="B85" s="10"/>
      <c r="C85" s="10"/>
      <c r="D85" s="10"/>
      <c r="E85" s="10"/>
      <c r="F85" s="10"/>
      <c r="G85" s="60"/>
      <c r="H85" s="60"/>
      <c r="I85" s="60"/>
      <c r="J85" s="60"/>
      <c r="K85" s="60"/>
      <c r="L85" s="60"/>
      <c r="M85" s="10"/>
      <c r="N85" s="44"/>
    </row>
    <row r="86" spans="1:14" x14ac:dyDescent="0.25">
      <c r="A86" s="10"/>
      <c r="B86" s="10"/>
      <c r="C86" s="10"/>
      <c r="D86" s="10"/>
      <c r="E86" s="10"/>
      <c r="F86" s="10"/>
      <c r="G86" s="60"/>
      <c r="H86" s="60"/>
      <c r="I86" s="60"/>
      <c r="J86" s="60"/>
      <c r="K86" s="60"/>
      <c r="L86" s="60"/>
      <c r="M86" s="10"/>
      <c r="N86" s="44"/>
    </row>
    <row r="87" spans="1:14" x14ac:dyDescent="0.25">
      <c r="A87" s="10"/>
      <c r="B87" s="10"/>
      <c r="C87" s="10"/>
      <c r="D87" s="10"/>
      <c r="E87" s="10"/>
      <c r="F87" s="10"/>
      <c r="G87" s="60"/>
      <c r="H87" s="60"/>
      <c r="I87" s="60"/>
      <c r="J87" s="60"/>
      <c r="K87" s="60"/>
      <c r="L87" s="60"/>
      <c r="M87" s="10"/>
      <c r="N87" s="44"/>
    </row>
    <row r="88" spans="1:14" x14ac:dyDescent="0.25">
      <c r="A88" s="10"/>
      <c r="B88" s="10"/>
      <c r="C88" s="10"/>
      <c r="D88" s="10"/>
      <c r="E88" s="10"/>
      <c r="F88" s="10"/>
      <c r="G88" s="60"/>
      <c r="H88" s="60"/>
      <c r="I88" s="60"/>
      <c r="J88" s="60"/>
      <c r="K88" s="60"/>
      <c r="L88" s="60"/>
      <c r="M88" s="10"/>
      <c r="N88" s="44"/>
    </row>
    <row r="89" spans="1:14" x14ac:dyDescent="0.25">
      <c r="A89" s="10"/>
      <c r="B89" s="10"/>
      <c r="C89" s="10"/>
      <c r="D89" s="10"/>
      <c r="E89" s="10"/>
      <c r="F89" s="10"/>
      <c r="G89" s="60"/>
      <c r="H89" s="60"/>
      <c r="I89" s="60"/>
      <c r="J89" s="60"/>
      <c r="K89" s="60"/>
      <c r="L89" s="60"/>
      <c r="M89" s="10"/>
      <c r="N89" s="44"/>
    </row>
    <row r="90" spans="1:14" x14ac:dyDescent="0.25">
      <c r="A90" s="10"/>
      <c r="B90" s="10"/>
      <c r="C90" s="10"/>
      <c r="D90" s="10"/>
      <c r="E90" s="10"/>
      <c r="F90" s="10"/>
      <c r="G90" s="60"/>
      <c r="H90" s="60"/>
      <c r="I90" s="60"/>
      <c r="J90" s="60"/>
      <c r="K90" s="60"/>
      <c r="L90" s="60"/>
      <c r="M90" s="10"/>
      <c r="N90" s="44"/>
    </row>
    <row r="91" spans="1:14" x14ac:dyDescent="0.25">
      <c r="A91" s="10"/>
      <c r="B91" s="10"/>
      <c r="C91" s="10"/>
      <c r="D91" s="10"/>
      <c r="E91" s="10"/>
      <c r="F91" s="10"/>
      <c r="G91" s="60"/>
      <c r="H91" s="60"/>
      <c r="I91" s="60"/>
      <c r="J91" s="60"/>
      <c r="K91" s="60"/>
      <c r="L91" s="60"/>
      <c r="M91" s="10"/>
      <c r="N91" s="44"/>
    </row>
    <row r="92" spans="1:14" x14ac:dyDescent="0.25">
      <c r="A92" s="10"/>
      <c r="B92" s="10"/>
      <c r="C92" s="10"/>
      <c r="D92" s="10"/>
      <c r="E92" s="10"/>
      <c r="F92" s="10"/>
      <c r="G92" s="60"/>
      <c r="H92" s="60"/>
      <c r="I92" s="60"/>
      <c r="J92" s="60"/>
      <c r="K92" s="60"/>
      <c r="L92" s="60"/>
      <c r="M92" s="10"/>
      <c r="N92" s="44"/>
    </row>
    <row r="93" spans="1:14" x14ac:dyDescent="0.25">
      <c r="A93" s="10"/>
      <c r="B93" s="10"/>
      <c r="C93" s="10"/>
      <c r="D93" s="10"/>
      <c r="E93" s="10"/>
      <c r="F93" s="10"/>
      <c r="G93" s="60"/>
      <c r="H93" s="60"/>
      <c r="I93" s="60"/>
      <c r="J93" s="60"/>
      <c r="K93" s="60"/>
      <c r="L93" s="60"/>
      <c r="M93" s="10"/>
      <c r="N93" s="44"/>
    </row>
    <row r="94" spans="1:14" x14ac:dyDescent="0.25">
      <c r="A94" s="10"/>
      <c r="B94" s="10"/>
      <c r="C94" s="10"/>
      <c r="D94" s="10"/>
      <c r="E94" s="10"/>
      <c r="F94" s="10"/>
      <c r="G94" s="60"/>
      <c r="H94" s="60"/>
      <c r="I94" s="60"/>
      <c r="J94" s="60"/>
      <c r="K94" s="60"/>
      <c r="L94" s="60"/>
      <c r="M94" s="10"/>
      <c r="N94" s="44"/>
    </row>
    <row r="95" spans="1:14" x14ac:dyDescent="0.25">
      <c r="A95" s="10"/>
      <c r="B95" s="10"/>
      <c r="C95" s="10"/>
      <c r="D95" s="10"/>
      <c r="E95" s="10"/>
      <c r="F95" s="10"/>
      <c r="G95" s="60"/>
      <c r="H95" s="60"/>
      <c r="I95" s="60"/>
      <c r="J95" s="60"/>
      <c r="K95" s="60"/>
      <c r="L95" s="60"/>
      <c r="M95" s="10"/>
      <c r="N95" s="44"/>
    </row>
    <row r="96" spans="1:14" x14ac:dyDescent="0.25">
      <c r="A96" s="10"/>
      <c r="B96" s="10"/>
      <c r="C96" s="10"/>
      <c r="D96" s="10"/>
      <c r="E96" s="10"/>
      <c r="F96" s="10"/>
      <c r="G96" s="60"/>
      <c r="H96" s="60"/>
      <c r="I96" s="60"/>
      <c r="J96" s="60"/>
      <c r="K96" s="60"/>
      <c r="L96" s="60"/>
      <c r="M96" s="10"/>
      <c r="N96" s="44"/>
    </row>
    <row r="97" spans="1:14" x14ac:dyDescent="0.25">
      <c r="A97" s="10"/>
      <c r="B97" s="10"/>
      <c r="C97" s="10"/>
      <c r="D97" s="10"/>
      <c r="E97" s="10"/>
      <c r="F97" s="10"/>
      <c r="G97" s="60"/>
      <c r="H97" s="60"/>
      <c r="I97" s="60"/>
      <c r="J97" s="60"/>
      <c r="K97" s="60"/>
      <c r="L97" s="60"/>
      <c r="M97" s="10"/>
      <c r="N97" s="44"/>
    </row>
    <row r="98" spans="1:14" x14ac:dyDescent="0.25">
      <c r="A98" s="10"/>
      <c r="B98" s="10"/>
      <c r="C98" s="10"/>
      <c r="D98" s="10"/>
      <c r="E98" s="10"/>
      <c r="F98" s="10"/>
      <c r="G98" s="60"/>
      <c r="H98" s="60"/>
      <c r="I98" s="60"/>
      <c r="J98" s="60"/>
      <c r="K98" s="60"/>
      <c r="L98" s="60"/>
      <c r="M98" s="10"/>
      <c r="N98" s="44"/>
    </row>
    <row r="99" spans="1:14" x14ac:dyDescent="0.25">
      <c r="A99" s="10"/>
      <c r="B99" s="10"/>
      <c r="C99" s="10"/>
      <c r="D99" s="10"/>
      <c r="E99" s="10"/>
      <c r="F99" s="10"/>
      <c r="G99" s="60"/>
      <c r="H99" s="60"/>
      <c r="I99" s="60"/>
      <c r="J99" s="60"/>
      <c r="K99" s="60"/>
      <c r="L99" s="60"/>
      <c r="M99" s="10"/>
      <c r="N99" s="44"/>
    </row>
    <row r="100" spans="1:14" x14ac:dyDescent="0.25">
      <c r="A100" s="10"/>
      <c r="B100" s="10"/>
      <c r="C100" s="10"/>
      <c r="D100" s="10"/>
      <c r="E100" s="10"/>
      <c r="F100" s="10"/>
      <c r="G100" s="60"/>
      <c r="H100" s="60"/>
      <c r="I100" s="60"/>
      <c r="J100" s="60"/>
      <c r="K100" s="60"/>
      <c r="L100" s="60"/>
      <c r="M100" s="10"/>
      <c r="N100" s="44"/>
    </row>
    <row r="101" spans="1:14" x14ac:dyDescent="0.25">
      <c r="A101" s="10"/>
      <c r="B101" s="10"/>
      <c r="C101" s="10"/>
      <c r="D101" s="10"/>
      <c r="E101" s="10"/>
      <c r="F101" s="10"/>
      <c r="G101" s="60"/>
      <c r="H101" s="60"/>
      <c r="I101" s="60"/>
      <c r="J101" s="60"/>
      <c r="K101" s="60"/>
      <c r="L101" s="60"/>
      <c r="M101" s="10"/>
      <c r="N101" s="44"/>
    </row>
    <row r="102" spans="1:14" x14ac:dyDescent="0.25">
      <c r="A102" s="10"/>
      <c r="B102" s="10"/>
      <c r="C102" s="10"/>
      <c r="D102" s="10"/>
      <c r="E102" s="10"/>
      <c r="F102" s="10"/>
      <c r="G102" s="60"/>
      <c r="H102" s="60"/>
      <c r="I102" s="60"/>
      <c r="J102" s="60"/>
      <c r="K102" s="60"/>
      <c r="L102" s="60"/>
      <c r="M102" s="10"/>
      <c r="N102" s="44"/>
    </row>
    <row r="103" spans="1:14" x14ac:dyDescent="0.25">
      <c r="A103" s="10"/>
      <c r="B103" s="10"/>
      <c r="C103" s="10"/>
      <c r="D103" s="10"/>
      <c r="E103" s="10"/>
      <c r="F103" s="10"/>
      <c r="G103" s="60"/>
      <c r="H103" s="60"/>
      <c r="I103" s="60"/>
      <c r="J103" s="60"/>
      <c r="K103" s="60"/>
      <c r="L103" s="60"/>
      <c r="M103" s="10"/>
      <c r="N103" s="44"/>
    </row>
    <row r="104" spans="1:14" x14ac:dyDescent="0.25">
      <c r="A104" s="10"/>
      <c r="B104" s="10"/>
      <c r="C104" s="10"/>
      <c r="D104" s="10"/>
      <c r="E104" s="10"/>
      <c r="F104" s="10"/>
      <c r="G104" s="60"/>
      <c r="H104" s="60"/>
      <c r="I104" s="60"/>
      <c r="J104" s="60"/>
      <c r="K104" s="60"/>
      <c r="L104" s="60"/>
      <c r="M104" s="10"/>
      <c r="N104" s="44"/>
    </row>
    <row r="105" spans="1:14" x14ac:dyDescent="0.25">
      <c r="A105" s="10"/>
      <c r="B105" s="10"/>
      <c r="C105" s="10"/>
      <c r="D105" s="10"/>
      <c r="E105" s="10"/>
      <c r="F105" s="10"/>
      <c r="G105" s="60"/>
      <c r="H105" s="60"/>
      <c r="I105" s="60"/>
      <c r="J105" s="60"/>
      <c r="K105" s="60"/>
      <c r="L105" s="60"/>
      <c r="M105" s="10"/>
      <c r="N105" s="44"/>
    </row>
    <row r="106" spans="1:14" x14ac:dyDescent="0.25">
      <c r="A106" s="10"/>
      <c r="B106" s="10"/>
      <c r="C106" s="10"/>
      <c r="D106" s="10"/>
      <c r="E106" s="10"/>
      <c r="F106" s="10"/>
      <c r="G106" s="60"/>
      <c r="H106" s="60"/>
      <c r="I106" s="60"/>
      <c r="J106" s="60"/>
      <c r="K106" s="60"/>
      <c r="L106" s="60"/>
      <c r="M106" s="10"/>
      <c r="N106" s="44"/>
    </row>
    <row r="107" spans="1:14" x14ac:dyDescent="0.25">
      <c r="A107" s="10"/>
      <c r="B107" s="10"/>
      <c r="C107" s="10"/>
      <c r="D107" s="10"/>
      <c r="E107" s="10"/>
      <c r="F107" s="10"/>
      <c r="G107" s="60"/>
      <c r="H107" s="60"/>
      <c r="I107" s="60"/>
      <c r="J107" s="60"/>
      <c r="K107" s="60"/>
      <c r="L107" s="60"/>
      <c r="M107" s="10"/>
      <c r="N107" s="44"/>
    </row>
    <row r="108" spans="1:14" x14ac:dyDescent="0.25">
      <c r="A108" s="10"/>
      <c r="B108" s="10"/>
      <c r="C108" s="10"/>
      <c r="D108" s="10"/>
      <c r="E108" s="10"/>
      <c r="F108" s="10"/>
      <c r="G108" s="60"/>
      <c r="H108" s="60"/>
      <c r="I108" s="60"/>
      <c r="J108" s="60"/>
      <c r="K108" s="60"/>
      <c r="L108" s="60"/>
      <c r="M108" s="10"/>
      <c r="N108" s="44"/>
    </row>
    <row r="109" spans="1:14" x14ac:dyDescent="0.25">
      <c r="A109" s="10"/>
      <c r="B109" s="10"/>
      <c r="C109" s="10"/>
      <c r="D109" s="10"/>
      <c r="E109" s="10"/>
      <c r="F109" s="10"/>
      <c r="G109" s="60"/>
      <c r="H109" s="60"/>
      <c r="I109" s="60"/>
      <c r="J109" s="60"/>
      <c r="K109" s="60"/>
      <c r="L109" s="60"/>
      <c r="M109" s="10"/>
      <c r="N109" s="44"/>
    </row>
    <row r="110" spans="1:14" x14ac:dyDescent="0.25">
      <c r="A110" s="10"/>
      <c r="B110" s="10"/>
      <c r="C110" s="10"/>
      <c r="D110" s="10"/>
      <c r="E110" s="10"/>
      <c r="F110" s="10"/>
      <c r="G110" s="60"/>
      <c r="H110" s="60"/>
      <c r="I110" s="60"/>
      <c r="J110" s="60"/>
      <c r="K110" s="60"/>
      <c r="L110" s="60"/>
      <c r="M110" s="10"/>
      <c r="N110" s="44"/>
    </row>
    <row r="111" spans="1:14" x14ac:dyDescent="0.25">
      <c r="A111" s="10"/>
      <c r="B111" s="10"/>
      <c r="C111" s="10"/>
      <c r="D111" s="10"/>
      <c r="E111" s="10"/>
      <c r="F111" s="10"/>
      <c r="G111" s="60"/>
      <c r="H111" s="60"/>
      <c r="I111" s="60"/>
      <c r="J111" s="60"/>
      <c r="K111" s="60"/>
      <c r="L111" s="60"/>
      <c r="M111" s="10"/>
      <c r="N111" s="44"/>
    </row>
    <row r="112" spans="1:14" x14ac:dyDescent="0.25">
      <c r="A112" s="10"/>
      <c r="B112" s="10"/>
      <c r="C112" s="10"/>
      <c r="D112" s="10"/>
      <c r="E112" s="10"/>
      <c r="F112" s="10"/>
      <c r="G112" s="60"/>
      <c r="H112" s="60"/>
      <c r="I112" s="60"/>
      <c r="J112" s="60"/>
      <c r="K112" s="60"/>
      <c r="L112" s="60"/>
      <c r="M112" s="10"/>
      <c r="N112" s="44"/>
    </row>
    <row r="114" spans="1:14" x14ac:dyDescent="0.25">
      <c r="A114" s="10"/>
      <c r="B114" s="10"/>
      <c r="C114" s="10"/>
      <c r="D114" s="10"/>
      <c r="E114" s="10"/>
      <c r="F114" s="10"/>
      <c r="G114" s="60"/>
      <c r="H114" s="60"/>
      <c r="I114" s="60"/>
      <c r="J114" s="60"/>
      <c r="K114" s="60"/>
      <c r="L114" s="60"/>
      <c r="M114" s="10"/>
      <c r="N114" s="44"/>
    </row>
    <row r="115" spans="1:14" x14ac:dyDescent="0.25">
      <c r="A115" s="10"/>
      <c r="B115" s="10"/>
      <c r="C115" s="10"/>
      <c r="D115" s="10"/>
      <c r="E115" s="10"/>
      <c r="F115" s="10"/>
      <c r="G115" s="60"/>
      <c r="H115" s="60"/>
      <c r="I115" s="60"/>
      <c r="J115" s="60"/>
      <c r="K115" s="60"/>
      <c r="L115" s="60"/>
      <c r="M115" s="10"/>
      <c r="N115" s="44"/>
    </row>
    <row r="116" spans="1:14" x14ac:dyDescent="0.25">
      <c r="A116" s="10"/>
      <c r="B116" s="10"/>
      <c r="C116" s="10"/>
      <c r="D116" s="10"/>
      <c r="E116" s="10"/>
      <c r="F116" s="10"/>
      <c r="G116" s="60"/>
      <c r="H116" s="60"/>
      <c r="I116" s="60"/>
      <c r="J116" s="60"/>
      <c r="K116" s="60"/>
      <c r="L116" s="60"/>
      <c r="M116" s="10"/>
      <c r="N116" s="44"/>
    </row>
    <row r="117" spans="1:14" x14ac:dyDescent="0.25">
      <c r="A117" s="10"/>
      <c r="B117" s="10"/>
      <c r="C117" s="10"/>
      <c r="D117" s="10"/>
      <c r="E117" s="10"/>
      <c r="F117" s="10"/>
      <c r="G117" s="60"/>
      <c r="H117" s="60"/>
      <c r="I117" s="60"/>
      <c r="J117" s="60"/>
      <c r="K117" s="60"/>
      <c r="L117" s="60"/>
      <c r="M117" s="10"/>
      <c r="N117" s="44"/>
    </row>
    <row r="118" spans="1:14" x14ac:dyDescent="0.25">
      <c r="A118" s="10"/>
      <c r="B118" s="10"/>
      <c r="C118" s="10"/>
      <c r="D118" s="10"/>
      <c r="E118" s="10"/>
      <c r="F118" s="10"/>
      <c r="G118" s="60"/>
      <c r="H118" s="60"/>
      <c r="I118" s="60"/>
      <c r="J118" s="60"/>
      <c r="K118" s="60"/>
      <c r="L118" s="60"/>
      <c r="M118" s="10"/>
      <c r="N118" s="44"/>
    </row>
    <row r="119" spans="1:14" x14ac:dyDescent="0.25">
      <c r="A119" s="10"/>
      <c r="B119" s="10"/>
      <c r="C119" s="10"/>
      <c r="D119" s="10"/>
      <c r="E119" s="10"/>
      <c r="F119" s="10"/>
      <c r="G119" s="60"/>
      <c r="H119" s="60"/>
      <c r="I119" s="60"/>
      <c r="J119" s="60"/>
      <c r="K119" s="60"/>
      <c r="L119" s="60"/>
      <c r="M119" s="10"/>
      <c r="N119" s="44"/>
    </row>
    <row r="120" spans="1:14" x14ac:dyDescent="0.25">
      <c r="A120" s="10"/>
      <c r="B120" s="10"/>
      <c r="C120" s="10"/>
      <c r="D120" s="10"/>
      <c r="E120" s="10"/>
      <c r="F120" s="10"/>
      <c r="G120" s="60"/>
      <c r="H120" s="60"/>
      <c r="I120" s="60"/>
      <c r="J120" s="60"/>
      <c r="K120" s="60"/>
      <c r="L120" s="60"/>
      <c r="M120" s="10"/>
      <c r="N120" s="44"/>
    </row>
    <row r="121" spans="1:14" x14ac:dyDescent="0.25">
      <c r="A121" s="10"/>
      <c r="B121" s="10"/>
      <c r="C121" s="10"/>
      <c r="D121" s="10"/>
      <c r="E121" s="10"/>
      <c r="F121" s="10"/>
      <c r="G121" s="60"/>
      <c r="H121" s="60"/>
      <c r="I121" s="60"/>
      <c r="J121" s="60"/>
      <c r="K121" s="60"/>
      <c r="L121" s="60"/>
      <c r="M121" s="10"/>
      <c r="N121" s="44"/>
    </row>
    <row r="122" spans="1:14" x14ac:dyDescent="0.25">
      <c r="A122" s="10"/>
      <c r="B122" s="10"/>
      <c r="C122" s="10"/>
      <c r="D122" s="10"/>
      <c r="E122" s="10"/>
      <c r="F122" s="10"/>
      <c r="G122" s="60"/>
      <c r="H122" s="60"/>
      <c r="I122" s="60"/>
      <c r="J122" s="60"/>
      <c r="K122" s="60"/>
      <c r="L122" s="60"/>
      <c r="M122" s="10"/>
      <c r="N122" s="44"/>
    </row>
    <row r="123" spans="1:14" x14ac:dyDescent="0.25">
      <c r="A123" s="10"/>
      <c r="B123" s="10"/>
      <c r="C123" s="10"/>
      <c r="D123" s="10"/>
      <c r="E123" s="10"/>
      <c r="F123" s="10"/>
      <c r="G123" s="60"/>
      <c r="H123" s="60"/>
      <c r="I123" s="60"/>
      <c r="J123" s="60"/>
      <c r="K123" s="60"/>
      <c r="L123" s="60"/>
      <c r="M123" s="10"/>
      <c r="N123" s="44"/>
    </row>
    <row r="124" spans="1:14" x14ac:dyDescent="0.25">
      <c r="A124" s="10"/>
      <c r="B124" s="10"/>
      <c r="C124" s="10"/>
      <c r="D124" s="10"/>
      <c r="E124" s="10"/>
      <c r="F124" s="10"/>
      <c r="G124" s="60"/>
      <c r="H124" s="60"/>
      <c r="I124" s="60"/>
      <c r="J124" s="60"/>
      <c r="K124" s="60"/>
      <c r="L124" s="60"/>
      <c r="M124" s="10"/>
      <c r="N124" s="44"/>
    </row>
    <row r="125" spans="1:14" x14ac:dyDescent="0.25">
      <c r="A125" s="10"/>
      <c r="B125" s="10"/>
      <c r="C125" s="10"/>
      <c r="D125" s="10"/>
      <c r="E125" s="10"/>
      <c r="F125" s="10"/>
      <c r="G125" s="60"/>
      <c r="H125" s="60"/>
      <c r="I125" s="60"/>
      <c r="J125" s="60"/>
      <c r="K125" s="60"/>
      <c r="L125" s="60"/>
      <c r="M125" s="10"/>
      <c r="N125" s="44"/>
    </row>
    <row r="126" spans="1:14" x14ac:dyDescent="0.25">
      <c r="A126" s="10"/>
      <c r="B126" s="10"/>
      <c r="C126" s="10"/>
      <c r="D126" s="10"/>
      <c r="E126" s="10"/>
      <c r="F126" s="10"/>
      <c r="G126" s="60"/>
      <c r="H126" s="60"/>
      <c r="I126" s="60"/>
      <c r="J126" s="60"/>
      <c r="K126" s="60"/>
      <c r="L126" s="60"/>
      <c r="M126" s="10"/>
      <c r="N126" s="44"/>
    </row>
  </sheetData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D4595568683694BABD9DF4B0873FD78" ma:contentTypeVersion="0" ma:contentTypeDescription="Создание документа." ma:contentTypeScope="" ma:versionID="683dcc3c1ce00e21b4579c1020f97f50">
  <xsd:schema xmlns:xsd="http://www.w3.org/2001/XMLSchema" xmlns:p="http://schemas.microsoft.com/office/2006/metadata/properties" targetNamespace="http://schemas.microsoft.com/office/2006/metadata/properties" ma:root="true" ma:fieldsID="53974d1da0c14f073d2cc649cae9f3e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одержимого" ma:readOnly="true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A8268D-A6EA-4033-8A6B-4F04990523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685DE1AA-8A51-4E1D-817E-88E3F1D77B6A}">
  <ds:schemaRefs>
    <ds:schemaRef ds:uri="http://purl.org/dc/dcmitype/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D0A1F42-774E-4D21-95AB-025693D182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Markdown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2014-02-14T14:30:49Z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0x010100DD4595568683694BABD9DF4B0873FD78</vt:lpwstr>
  </property>
</Properties>
</file>