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autoCompressPictures="0" defaultThemeVersion="124226"/>
  <bookViews>
    <workbookView xWindow="75" yWindow="240" windowWidth="21525" windowHeight="8355" tabRatio="704"/>
  </bookViews>
  <sheets>
    <sheet name="BR-7033" sheetId="19" r:id="rId1"/>
  </sheets>
  <definedNames>
    <definedName name="apf">#REF!</definedName>
    <definedName name="oth">#REF!</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I20" i="19" l="1"/>
  <c r="H20" i="19"/>
  <c r="G20" i="19"/>
  <c r="I19" i="19"/>
  <c r="G19" i="19"/>
  <c r="H19" i="19"/>
  <c r="J18" i="19"/>
  <c r="K18" i="19"/>
  <c r="M18" i="19"/>
  <c r="J8" i="19"/>
  <c r="K8" i="19"/>
  <c r="M8" i="19"/>
  <c r="J17" i="19"/>
  <c r="K17" i="19"/>
  <c r="M17" i="19"/>
  <c r="J16" i="19"/>
  <c r="K16" i="19"/>
  <c r="M16" i="19"/>
  <c r="J15" i="19"/>
  <c r="K15" i="19"/>
  <c r="M15" i="19"/>
  <c r="J14" i="19"/>
  <c r="K14" i="19"/>
  <c r="M14" i="19"/>
  <c r="J13" i="19"/>
  <c r="K13" i="19"/>
  <c r="M13" i="19"/>
  <c r="J12" i="19"/>
  <c r="K12" i="19"/>
  <c r="M12" i="19"/>
  <c r="J11" i="19"/>
  <c r="K11" i="19"/>
  <c r="M11" i="19"/>
  <c r="J5" i="19"/>
  <c r="K5" i="19"/>
  <c r="M5" i="19"/>
  <c r="J6" i="19"/>
  <c r="K6" i="19"/>
  <c r="M6" i="19"/>
  <c r="J7" i="19"/>
  <c r="K7" i="19"/>
  <c r="M7" i="19"/>
  <c r="J10" i="19"/>
  <c r="K10" i="19"/>
  <c r="M10" i="19"/>
  <c r="J9" i="19"/>
  <c r="K9" i="19"/>
  <c r="M9" i="19"/>
  <c r="J19" i="19" l="1"/>
  <c r="J21" i="19"/>
  <c r="K21" i="19"/>
  <c r="M21" i="19"/>
  <c r="J22" i="19"/>
  <c r="K22" i="19"/>
  <c r="M22" i="19"/>
  <c r="J23" i="19"/>
  <c r="K23" i="19"/>
  <c r="M23" i="19"/>
  <c r="J24" i="19"/>
  <c r="K24" i="19"/>
  <c r="M24" i="19"/>
  <c r="M4" i="19" l="1"/>
  <c r="K4" i="19"/>
  <c r="J4" i="19"/>
  <c r="K20" i="19"/>
  <c r="J20" i="19"/>
  <c r="K19" i="19"/>
  <c r="M19" i="19" l="1"/>
  <c r="M20" i="19"/>
  <c r="I27" i="19"/>
  <c r="I30" i="19" s="1"/>
  <c r="G27" i="19"/>
  <c r="G30" i="19" s="1"/>
  <c r="H27" i="19"/>
  <c r="H30" i="19" s="1"/>
  <c r="M3" i="19"/>
  <c r="J3" i="19"/>
  <c r="K3" i="19" s="1"/>
  <c r="M27" i="19" l="1"/>
  <c r="M28" i="19" s="1"/>
  <c r="G28" i="19"/>
  <c r="G31" i="19"/>
  <c r="G32" i="19" l="1"/>
  <c r="L18" i="19" s="1"/>
  <c r="L17" i="19" l="1"/>
  <c r="L8" i="19"/>
  <c r="L15" i="19"/>
  <c r="L16" i="19"/>
  <c r="L13" i="19"/>
  <c r="L14" i="19"/>
  <c r="L11" i="19"/>
  <c r="L12" i="19"/>
  <c r="L5" i="19"/>
  <c r="L6" i="19"/>
  <c r="L7" i="19"/>
  <c r="L10" i="19"/>
  <c r="L9" i="19"/>
  <c r="L22" i="19"/>
  <c r="L21" i="19"/>
  <c r="L24" i="19"/>
  <c r="L23" i="19"/>
  <c r="L4" i="19"/>
  <c r="L19" i="19"/>
  <c r="L20" i="19"/>
  <c r="L3" i="19"/>
  <c r="M29" i="19"/>
</calcChain>
</file>

<file path=xl/comments1.xml><?xml version="1.0" encoding="utf-8"?>
<comments xmlns="http://schemas.openxmlformats.org/spreadsheetml/2006/main">
  <authors>
    <author>Автор</author>
  </authors>
  <commentList>
    <comment ref="F29" authorId="0" shapeId="0">
      <text>
        <r>
          <rPr>
            <b/>
            <sz val="11"/>
            <color theme="1"/>
            <rFont val="Calibri"/>
            <family val="2"/>
            <scheme val="minor"/>
          </rPr>
          <t>Автор:</t>
        </r>
        <r>
          <rPr>
            <sz val="11"/>
            <color theme="1"/>
            <rFont val="Calibri"/>
            <family val="2"/>
            <scheme val="minor"/>
          </rPr>
          <t xml:space="preserve">
Фокусфакторы:
0,7 - команда знакома с проектом и хорошо знакома с технологиями, не очень загружена поддержкой
0,65 - команда не очень знакома с проектом, но хорошо знакома с технологиями, поддержки не много
0,6 - либо много поддержки у команды, либо мало опыта в технологиях и/или типе проекта
0,5 - всё плохо. Неопределённость в требованиях очень высока, состав команды не утверждён, нет опытных разработчиков.</t>
        </r>
      </text>
    </comment>
  </commentList>
</comments>
</file>

<file path=xl/sharedStrings.xml><?xml version="1.0" encoding="utf-8"?>
<sst xmlns="http://schemas.openxmlformats.org/spreadsheetml/2006/main" count="83" uniqueCount="70">
  <si>
    <t>Пессемистическая</t>
  </si>
  <si>
    <t>Оптмистическая</t>
  </si>
  <si>
    <t>Наиболее вероятная</t>
  </si>
  <si>
    <t>С поправкой на фокус фактор</t>
  </si>
  <si>
    <t>Комментарии, принятые допущения и ограничения</t>
  </si>
  <si>
    <t>Принятый фокус фактор</t>
  </si>
  <si>
    <t>Сумма идеальных трудозатрат</t>
  </si>
  <si>
    <t>Ожидаемое время</t>
  </si>
  <si>
    <t>С фокус фактором</t>
  </si>
  <si>
    <t>Оценка трудозатрат для КП</t>
  </si>
  <si>
    <t>σ</t>
  </si>
  <si>
    <t>Финальная оценка для компреда</t>
  </si>
  <si>
    <t>PERT с фокус фактором</t>
  </si>
  <si>
    <t>PERT идеальных трудозатрат</t>
  </si>
  <si>
    <t>Стабилизация</t>
  </si>
  <si>
    <t>Фича</t>
  </si>
  <si>
    <t>Итого,ч.</t>
  </si>
  <si>
    <t>Задача
Jira</t>
  </si>
  <si>
    <t>Статус
вып-я</t>
  </si>
  <si>
    <t>Задача</t>
  </si>
  <si>
    <t>Компонент
(тип работ)</t>
  </si>
  <si>
    <t>Тестирвание</t>
  </si>
  <si>
    <t>Менеджмент</t>
  </si>
  <si>
    <t>Аналитика</t>
  </si>
  <si>
    <t>Архитектура</t>
  </si>
  <si>
    <t>Управление проектом (менеджмент + тех. руководство проектом)</t>
  </si>
  <si>
    <t>Деплой (на обоих окружениях)</t>
  </si>
  <si>
    <t>Приемка</t>
  </si>
  <si>
    <t>Тестирование (на обоих окружениях)</t>
  </si>
  <si>
    <t>Аналитическая поддержка (при возникновении вопросов в ходе разработки - решение их с заказчиком, ответы на вопросы заказчика по функционалу)</t>
  </si>
  <si>
    <t>BR-7033 Доплата рублями</t>
  </si>
  <si>
    <t>Проектирование и постановка задач</t>
  </si>
  <si>
    <t>Проектирование и согласование взаимодействия "3.10. Отправка реестра совершенных заказов"</t>
  </si>
  <si>
    <t>1. Проектирование
2. Согласование
3. Обновление документа "Описание электронного обмена информацией с ВТБ24-Лояльность"</t>
  </si>
  <si>
    <t>Сайт</t>
  </si>
  <si>
    <t>Убрать с формы заказа выбора способа доставки</t>
  </si>
  <si>
    <t>Возможно, понадобится переработать внешний вид блока ИТОГО на форме заказа</t>
  </si>
  <si>
    <r>
      <rPr>
        <b/>
        <sz val="9"/>
        <color theme="1"/>
        <rFont val="Arial"/>
        <family val="2"/>
        <charset val="204"/>
      </rPr>
      <t>Риск</t>
    </r>
    <r>
      <rPr>
        <sz val="9"/>
        <color theme="1"/>
        <rFont val="Arial"/>
        <family val="2"/>
        <charset val="204"/>
      </rPr>
      <t>. Потребуется реализовать более сложный компонент выбора и расчёта стоимости оплаты</t>
    </r>
  </si>
  <si>
    <r>
      <rPr>
        <b/>
        <sz val="9"/>
        <color theme="1"/>
        <rFont val="Arial"/>
        <family val="2"/>
        <charset val="204"/>
      </rPr>
      <t>Риск.</t>
    </r>
    <r>
      <rPr>
        <sz val="9"/>
        <color theme="1"/>
        <rFont val="Arial"/>
        <family val="2"/>
        <charset val="204"/>
      </rPr>
      <t xml:space="preserve"> Потребуются изменения в блоке ИТОГО на форме заказа</t>
    </r>
  </si>
  <si>
    <t>Требования к компоненту могут измениться после проведения аналитики и разработки дизайна</t>
  </si>
  <si>
    <t>Каталог</t>
  </si>
  <si>
    <t>Доработки, необходимые для поддержки частично оплаченных заказов в компоненте Каталог</t>
  </si>
  <si>
    <t>1. Признак оплаты доставки рублями заменяется признаком частичной оплаты рублями всего заказа
2. Итоговая цена заказа разбивается на бонусную и рублёвую составляющие
3. Доработка процессов работы с заказом, связанные с оплатой</t>
  </si>
  <si>
    <t>Доработать процесс оплаты рублями в Uniteller</t>
  </si>
  <si>
    <t>Коннектор к Банку/Сайт</t>
  </si>
  <si>
    <r>
      <t xml:space="preserve"> </t>
    </r>
    <r>
      <rPr>
        <sz val="9"/>
        <color theme="1"/>
        <rFont val="Arial"/>
        <family val="2"/>
        <charset val="204"/>
      </rPr>
      <t>Доработать процесс оплаты рублями в Uniteller</t>
    </r>
  </si>
  <si>
    <t>1. Платёж должен включать в себя не только доставку, но и часть суммы заказа
2. Время, отведённое на оплату по карте необходимо ограничить 15 минутами</t>
  </si>
  <si>
    <t>Доработать взаимодействие с ИС банка по выгрузке заказов</t>
  </si>
  <si>
    <r>
      <t xml:space="preserve">Риск. </t>
    </r>
    <r>
      <rPr>
        <sz val="9"/>
        <color theme="1"/>
        <rFont val="Arial"/>
        <family val="2"/>
        <charset val="204"/>
      </rPr>
      <t>Потребуется мигрировать данные о ранее осуществлённых заказах к новому представлению</t>
    </r>
  </si>
  <si>
    <t>Для оценки предполагаем, что для частично оплаченых рублями заказов:
1. Цена всех позиций будет выгружаться как нулевая
2. Для всех позиций будет выгружаться признак частичной оплаты рублями
3. Будет добавлена отдельная позиция "ИТОГО" с рублёвым эквивалентом суммы, которую клиент "оплатил" бонусами</t>
  </si>
  <si>
    <t>Доработать взаимодействие "3.10. Отправка реестра совершенных заказов" для поддержки частично оплаченых рублями заказов</t>
  </si>
  <si>
    <t>Коннектор к Банку</t>
  </si>
  <si>
    <r>
      <rPr>
        <b/>
        <sz val="9"/>
        <color theme="1"/>
        <rFont val="Arial"/>
        <family val="2"/>
        <charset val="204"/>
      </rPr>
      <t>Риск.</t>
    </r>
    <r>
      <rPr>
        <sz val="9"/>
        <color theme="1"/>
        <rFont val="Arial"/>
        <family val="2"/>
        <charset val="204"/>
      </rPr>
      <t xml:space="preserve"> Потребуется более серьёзная переработка взаимодействия  "3.10. Отправка реестра совершенных заказов" после этапа проектирования и согласования с Банком</t>
    </r>
  </si>
  <si>
    <t>Доработать раздек ЛК "Заказы"</t>
  </si>
  <si>
    <t>Отображать клиенту только бонусную составляющую заказа</t>
  </si>
  <si>
    <t>1. Сейчас в сущности ЗАКАЗ цена не разделена на бонусную  и рублёвую составляющие, поэтому в страницы списка и заказа придётся внести изменения
2. Внутренняя интеграция с компонентом Каталог</t>
  </si>
  <si>
    <t xml:space="preserve"> Доработать раздел АРМа Клиентов "Заказы"</t>
  </si>
  <si>
    <t>АРМ Клиентов</t>
  </si>
  <si>
    <t>Отображать операторам только бонусную составляющую заказа</t>
  </si>
  <si>
    <t>Доработать раздел АРМа Каталога "Заказы"</t>
  </si>
  <si>
    <t>АРМ Каталога</t>
  </si>
  <si>
    <t>Компонент выбора суммы для доплаты рублями</t>
  </si>
  <si>
    <t>Разработка компонента выбора суммы доплаты рублями в соответствии с правилами</t>
  </si>
  <si>
    <r>
      <t>Риск.</t>
    </r>
    <r>
      <rPr>
        <sz val="9"/>
        <color theme="1"/>
        <rFont val="Arial"/>
        <family val="2"/>
        <charset val="204"/>
      </rPr>
      <t xml:space="preserve"> Коэфициант максимальной доплаты (X%) будет свой для каждого партнёра</t>
    </r>
  </si>
  <si>
    <t>Сайт/АРМ Каталога</t>
  </si>
  <si>
    <t>1. Доработка настроек парнёра в АРМ Каталога
2. Доработка реализации правил доплаты с учётом персональных коэффициентов партнёров</t>
  </si>
  <si>
    <t>Отображать партнёрам какая часть заказа была "оплачена бонусами", а какая рублями</t>
  </si>
  <si>
    <t>Все суммы (и бонусная и рублёвая) указываются в рублёвом эквиваленте</t>
  </si>
  <si>
    <r>
      <t>1. Вёрстка
3. Реализация правил доплаты
4. Внутренняя интеграция с компонентом Каталог</t>
    </r>
    <r>
      <rPr>
        <b/>
        <sz val="8"/>
        <rFont val="Arial"/>
        <family val="2"/>
        <charset val="204"/>
      </rPr>
      <t xml:space="preserve">
Предположения:</t>
    </r>
    <r>
      <rPr>
        <sz val="8"/>
        <rFont val="Arial"/>
        <family val="2"/>
        <charset val="204"/>
      </rPr>
      <t xml:space="preserve">
1. Для оценки предполагаем, что это будет слайдер с двумя полями ввода (сумма в бонусах и сумма в рублях) 
2. Минимум и максимум на слайдере ограничен правилами доплаты рублями
3. Значения в слайдере и полях ввода завязаны друг на друга
    3.1. Отношение между суммами в полях ввода зависит от положения слайдера
    3.2. Изменения в любом из полей ввода приводит к пересчёту другого поля и изменению положения слайдера
</t>
    </r>
    <r>
      <rPr>
        <b/>
        <sz val="8"/>
        <color rgb="FFFF0000"/>
        <rFont val="Arial"/>
        <family val="2"/>
        <charset val="204"/>
      </rPr>
      <t>Необходим прототип.</t>
    </r>
  </si>
  <si>
    <r>
      <rPr>
        <b/>
        <sz val="8"/>
        <rFont val="Arial"/>
        <family val="2"/>
        <charset val="204"/>
      </rPr>
      <t>Требования:</t>
    </r>
    <r>
      <rPr>
        <sz val="8"/>
        <rFont val="Arial"/>
        <family val="2"/>
        <charset val="204"/>
      </rPr>
      <t xml:space="preserve">
1. С формы заказа необходимо убрать выбор способа оплаты доставки (данный функционал заменяется новым)
2. На форму заказа необходимо добавить компонент выбора суммы доплаты рублями в соответствии с правилами (см. ниже)
3. Необходимо доработать процесс оплаты рублями в Uniteller так, чтобы
    3.1. Платёж включал в себя не только доставку, но и часть суммы заказа
    3.2. Время, отведённое на оплату по карте ограничивалось 15 минутами
4. Необходимо доработать взаимодействие с ИС банка по выгрузке заказов, для учёта частично оплаченных рублями заказов
5. Необходимо доработать раздел ЛК "Заказы" так, чтобы пользователь видел только бонусную составляющую заказа
6. Необходимо доработать раздел АРМа Клиентов "Заказы" так, чтобы операторы видели только бонусную составляющую заказа (т.е. ровно то же, что и клиент)
7. Необходимо доработать раздел АРМа Каталога "Заказы" так, чтобы партнёры видели как был оплачен заказ</t>
    </r>
    <r>
      <rPr>
        <b/>
        <sz val="8"/>
        <rFont val="Arial"/>
        <family val="2"/>
        <charset val="204"/>
      </rPr>
      <t xml:space="preserve">
Правила доплаты рублями:</t>
    </r>
    <r>
      <rPr>
        <sz val="8"/>
        <rFont val="Arial"/>
        <family val="2"/>
        <charset val="204"/>
      </rPr>
      <t xml:space="preserve">
1. Если стоимость доставки </t>
    </r>
    <r>
      <rPr>
        <b/>
        <sz val="8"/>
        <rFont val="Arial"/>
        <family val="2"/>
        <charset val="204"/>
      </rPr>
      <t>МЕНЬШЕ ИЛИ РАВНА</t>
    </r>
    <r>
      <rPr>
        <sz val="8"/>
        <rFont val="Arial"/>
        <family val="2"/>
        <charset val="204"/>
      </rPr>
      <t xml:space="preserve"> X% от общей стоимости заказа:  рублями можно оплатить НЕ МЕНЕЕ стоимости доставки и НЕ БОЛЕЕ X% от общей стоимости заказа
2. Если стоимость доставки </t>
    </r>
    <r>
      <rPr>
        <b/>
        <sz val="8"/>
        <rFont val="Arial"/>
        <family val="2"/>
        <charset val="204"/>
      </rPr>
      <t>БОЛЬШЕ</t>
    </r>
    <r>
      <rPr>
        <sz val="8"/>
        <rFont val="Arial"/>
        <family val="2"/>
        <charset val="204"/>
      </rPr>
      <t xml:space="preserve"> X% от общей стоимости заказа: рублями можно оплатить </t>
    </r>
    <r>
      <rPr>
        <b/>
        <sz val="8"/>
        <rFont val="Arial"/>
        <family val="2"/>
        <charset val="204"/>
      </rPr>
      <t>РОВНО</t>
    </r>
    <r>
      <rPr>
        <sz val="8"/>
        <rFont val="Arial"/>
        <family val="2"/>
        <charset val="204"/>
      </rPr>
      <t xml:space="preserve"> стоимость доставки
3. Т.о. доставку нельзя оплатить рублями частично, при этом всега должна остаться возможность оплатить доставку рублями.
4. Значение параметра X предоставляется банком и действует на заказы всех партнёров, поддерживающих доплату рублями.
5. Оплата доставки и частичная оплата товаров осуществляются единым платежом, где </t>
    </r>
    <r>
      <rPr>
        <b/>
        <sz val="8"/>
        <rFont val="Arial"/>
        <family val="2"/>
        <charset val="204"/>
      </rPr>
      <t>Order_IDP</t>
    </r>
    <r>
      <rPr>
        <sz val="8"/>
        <rFont val="Arial"/>
        <family val="2"/>
        <charset val="204"/>
      </rPr>
      <t xml:space="preserve"> равен идентификатору заказа в системе Коллекция, а </t>
    </r>
    <r>
      <rPr>
        <b/>
        <sz val="8"/>
        <rFont val="Arial"/>
        <family val="2"/>
        <charset val="204"/>
      </rPr>
      <t>Shop_IDP</t>
    </r>
    <r>
      <rPr>
        <sz val="8"/>
        <rFont val="Arial"/>
        <family val="2"/>
        <charset val="204"/>
      </rPr>
      <t xml:space="preserve"> -- идентификатору торговой точки партнёра для оплаты по клиентской карте.
</t>
    </r>
    <r>
      <rPr>
        <b/>
        <sz val="8"/>
        <rFont val="Arial"/>
        <family val="2"/>
        <charset val="204"/>
      </rPr>
      <t xml:space="preserve">Допущения и ограничения:
</t>
    </r>
    <r>
      <rPr>
        <sz val="8"/>
        <rFont val="Arial"/>
        <family val="2"/>
        <charset val="204"/>
      </rPr>
      <t>1. Оценка предполагает, что оплата доставки рублями уже реализована</t>
    </r>
    <r>
      <rPr>
        <b/>
        <sz val="8"/>
        <rFont val="Arial"/>
        <family val="2"/>
        <charset val="204"/>
      </rPr>
      <t xml:space="preserve">
</t>
    </r>
    <r>
      <rPr>
        <sz val="8"/>
        <rFont val="Arial"/>
        <family val="2"/>
        <charset val="204"/>
      </rPr>
      <t xml:space="preserve">2. Стоимость доставки не учитывается ни при добавлении в корзину, ни при заказе из корзины
3. Доплата рублями доступна только для поставщиков, у которых указан второй Uniteller ShopId для оплаты заказа по карте
4. Значение параметра X предоставляется банком и действует на заказы всех партнёров, поддерживающих доплату рублями
5. РС не делает интерфейса для изменения параметра X. Изменения делаются РС в рамках сервисных работ.
</t>
    </r>
    <r>
      <rPr>
        <b/>
        <sz val="8"/>
        <rFont val="Arial"/>
        <family val="2"/>
        <charset val="204"/>
      </rPr>
      <t xml:space="preserve">Материалы от банка:
</t>
    </r>
    <r>
      <rPr>
        <sz val="8"/>
        <rFont val="Arial"/>
        <family val="2"/>
        <charset val="204"/>
      </rPr>
      <t>1. Прототип формы заказа с компонентом выбора и расчёта рублёвой и бонусной сосовляющих платежа</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</si>
</sst>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9"/>
      <name val="Arial"/>
      <family val="2"/>
      <charset val="204"/>
    </font>
    <font>
      <sz val="8"/>
      <name val="Arial"/>
      <family val="2"/>
      <charset val="204"/>
    </font>
    <font>
      <b/>
      <sz val="9"/>
      <color rgb="FF0070C0"/>
      <name val="Arial"/>
      <family val="2"/>
      <charset val="204"/>
    </font>
    <font>
      <b/>
      <sz val="9"/>
      <color theme="1"/>
      <name val="Arial"/>
      <family val="2"/>
      <charset val="204"/>
    </font>
    <font>
      <b/>
      <sz val="9"/>
      <name val="Arial"/>
      <family val="2"/>
      <charset val="204"/>
    </font>
    <font>
      <sz val="9"/>
      <color theme="1"/>
      <name val="Arial"/>
      <family val="2"/>
      <charset val="204"/>
    </font>
    <font>
      <u/>
      <sz val="9"/>
      <color theme="10"/>
      <name val="Arial"/>
      <family val="2"/>
      <charset val="204"/>
    </font>
    <font>
      <b/>
      <sz val="8"/>
      <name val="Arial"/>
      <family val="2"/>
      <charset val="204"/>
    </font>
    <font>
      <sz val="8"/>
      <color theme="0" tint="-0.499984740745262"/>
      <name val="Arial"/>
      <family val="2"/>
      <charset val="204"/>
    </font>
    <font>
      <b/>
      <sz val="8"/>
      <color rgb="FFFF0000"/>
      <name val="Arial"/>
      <family val="2"/>
      <charset val="204"/>
    </font>
  </fonts>
  <fills count="5">
    <fill>
      <patternFill patternType="none"/>
    </fill>
    <fill>
      <patternFill patternType="gray125"/>
    </fill>
    <fill>
      <patternFill patternType="solid">
        <fgColor theme="0" tint="-0.14999847407452621"/>
        <bgColor indexed="64"/>
      </patternFill>
    </fill>
    <fill>
      <patternFill patternType="solid">
        <fgColor rgb="FFFFFF99"/>
        <bgColor indexed="64"/>
      </patternFill>
    </fill>
    <fill>
      <patternFill patternType="solid">
        <fgColor rgb="FFFF00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66">
    <xf numFmtId="0" fontId="0" fillId="0" borderId="0" xfId="0"/>
    <xf numFmtId="0" fontId="5" fillId="0" borderId="1" xfId="0" applyFont="1" applyBorder="1" applyAlignment="1">
      <alignment vertical="top"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1" fontId="7" fillId="2" borderId="1" xfId="0" applyNumberFormat="1" applyFont="1" applyFill="1" applyBorder="1" applyAlignment="1">
      <alignment horizontal="center" vertical="center" wrapText="1"/>
    </xf>
    <xf numFmtId="1" fontId="8" fillId="2" borderId="1" xfId="0" applyNumberFormat="1" applyFont="1" applyFill="1" applyBorder="1" applyAlignment="1">
      <alignment horizontal="center" vertical="center" wrapText="1"/>
    </xf>
    <xf numFmtId="1" fontId="6" fillId="2" borderId="1" xfId="0" applyNumberFormat="1" applyFont="1" applyFill="1" applyBorder="1" applyAlignment="1">
      <alignment horizontal="center" vertical="center" wrapText="1"/>
    </xf>
    <xf numFmtId="0" fontId="9" fillId="0" borderId="0" xfId="0" applyFont="1" applyAlignment="1">
      <alignment horizontal="center" vertical="center" wrapText="1"/>
    </xf>
    <xf numFmtId="1" fontId="6" fillId="3" borderId="1" xfId="0" applyNumberFormat="1" applyFont="1" applyFill="1" applyBorder="1" applyAlignment="1">
      <alignment horizontal="center" vertical="top" wrapText="1"/>
    </xf>
    <xf numFmtId="1" fontId="6" fillId="3" borderId="3" xfId="0" applyNumberFormat="1" applyFont="1" applyFill="1" applyBorder="1" applyAlignment="1">
      <alignment horizontal="center" vertical="top" wrapText="1"/>
    </xf>
    <xf numFmtId="0" fontId="7" fillId="3" borderId="1" xfId="0" applyFont="1" applyFill="1" applyBorder="1" applyAlignment="1">
      <alignment vertical="top" wrapText="1"/>
    </xf>
    <xf numFmtId="1" fontId="4" fillId="3" borderId="1" xfId="0" applyNumberFormat="1" applyFont="1" applyFill="1" applyBorder="1" applyAlignment="1">
      <alignment horizontal="center" vertical="top" wrapText="1"/>
    </xf>
    <xf numFmtId="0" fontId="9" fillId="0" borderId="0" xfId="0" applyFont="1" applyAlignment="1">
      <alignment vertical="top" wrapText="1"/>
    </xf>
    <xf numFmtId="1" fontId="4" fillId="0" borderId="1" xfId="0" applyNumberFormat="1" applyFont="1" applyBorder="1" applyAlignment="1">
      <alignment horizontal="center" vertical="top" wrapText="1"/>
    </xf>
    <xf numFmtId="1" fontId="4" fillId="0" borderId="1" xfId="0" applyNumberFormat="1" applyFont="1" applyFill="1" applyBorder="1" applyAlignment="1">
      <alignment horizontal="center" vertical="top" wrapText="1"/>
    </xf>
    <xf numFmtId="1" fontId="6" fillId="0" borderId="1" xfId="0" applyNumberFormat="1" applyFont="1" applyBorder="1" applyAlignment="1">
      <alignment horizontal="center" vertical="top" wrapText="1"/>
    </xf>
    <xf numFmtId="0" fontId="9" fillId="0" borderId="1" xfId="0" applyFont="1" applyBorder="1" applyAlignment="1">
      <alignment vertical="top" wrapText="1"/>
    </xf>
    <xf numFmtId="0" fontId="9" fillId="3" borderId="1" xfId="0" applyFont="1" applyFill="1" applyBorder="1" applyAlignment="1">
      <alignment horizontal="left" vertical="top" wrapText="1"/>
    </xf>
    <xf numFmtId="0" fontId="9" fillId="0" borderId="0" xfId="0" applyFont="1" applyFill="1" applyAlignment="1">
      <alignment vertical="top" wrapText="1"/>
    </xf>
    <xf numFmtId="0" fontId="6" fillId="0" borderId="2" xfId="0" applyFont="1" applyFill="1" applyBorder="1" applyAlignment="1">
      <alignment vertical="top" wrapText="1"/>
    </xf>
    <xf numFmtId="0" fontId="7" fillId="0" borderId="2" xfId="0" applyFont="1" applyFill="1" applyBorder="1" applyAlignment="1">
      <alignment vertical="top" wrapText="1"/>
    </xf>
    <xf numFmtId="0" fontId="6" fillId="0" borderId="0" xfId="0" applyFont="1" applyAlignment="1">
      <alignment horizontal="center" vertical="top" wrapText="1"/>
    </xf>
    <xf numFmtId="0" fontId="7" fillId="0" borderId="0" xfId="0" applyFont="1" applyAlignment="1">
      <alignment vertical="top" wrapText="1"/>
    </xf>
    <xf numFmtId="0" fontId="9" fillId="0" borderId="0" xfId="0" applyFont="1" applyAlignment="1">
      <alignment vertical="center" wrapText="1"/>
    </xf>
    <xf numFmtId="1" fontId="4" fillId="0" borderId="0" xfId="0" applyNumberFormat="1" applyFont="1" applyAlignment="1">
      <alignment horizontal="center" vertical="center" wrapText="1"/>
    </xf>
    <xf numFmtId="1" fontId="6" fillId="0" borderId="0" xfId="0" applyNumberFormat="1" applyFont="1" applyAlignment="1">
      <alignment horizontal="center" vertical="center" wrapText="1"/>
    </xf>
    <xf numFmtId="0" fontId="7" fillId="0" borderId="0" xfId="0" applyFont="1" applyFill="1" applyBorder="1" applyAlignment="1">
      <alignment horizontal="right" vertical="center" wrapText="1"/>
    </xf>
    <xf numFmtId="1" fontId="4" fillId="0" borderId="0" xfId="0" applyNumberFormat="1" applyFont="1" applyBorder="1" applyAlignment="1">
      <alignment horizontal="center" vertical="center" wrapText="1"/>
    </xf>
    <xf numFmtId="1" fontId="4" fillId="0" borderId="0" xfId="0" applyNumberFormat="1" applyFont="1" applyFill="1" applyBorder="1" applyAlignment="1">
      <alignment horizontal="center" vertical="center" wrapText="1"/>
    </xf>
    <xf numFmtId="2" fontId="4" fillId="0" borderId="0" xfId="0" applyNumberFormat="1" applyFont="1" applyBorder="1" applyAlignment="1">
      <alignment horizontal="center" vertical="center" wrapText="1"/>
    </xf>
    <xf numFmtId="0" fontId="8" fillId="0" borderId="0" xfId="0" applyFont="1" applyFill="1" applyBorder="1" applyAlignment="1">
      <alignment horizontal="right" vertical="center" wrapText="1"/>
    </xf>
    <xf numFmtId="0" fontId="6" fillId="0" borderId="0" xfId="0" applyFont="1" applyFill="1" applyBorder="1" applyAlignment="1">
      <alignment horizontal="right" vertical="center" wrapText="1"/>
    </xf>
    <xf numFmtId="2" fontId="4" fillId="0" borderId="0" xfId="0" applyNumberFormat="1" applyFont="1" applyAlignment="1">
      <alignment horizontal="center" vertical="center" wrapText="1"/>
    </xf>
    <xf numFmtId="10" fontId="4" fillId="0" borderId="0" xfId="0" applyNumberFormat="1" applyFont="1" applyAlignment="1">
      <alignment horizontal="center" vertical="center" wrapText="1"/>
    </xf>
    <xf numFmtId="0" fontId="10" fillId="4" borderId="1" xfId="231" applyFont="1" applyFill="1" applyBorder="1" applyAlignment="1">
      <alignment horizontal="center" vertical="top" wrapText="1"/>
    </xf>
    <xf numFmtId="1" fontId="6" fillId="4" borderId="1" xfId="0" applyNumberFormat="1" applyFont="1" applyFill="1" applyBorder="1" applyAlignment="1">
      <alignment horizontal="center" vertical="top" wrapText="1"/>
    </xf>
    <xf numFmtId="0" fontId="9" fillId="3" borderId="1" xfId="0" applyFont="1" applyFill="1" applyBorder="1" applyAlignment="1">
      <alignment horizontal="center" vertical="top" wrapText="1"/>
    </xf>
    <xf numFmtId="0" fontId="9" fillId="0" borderId="1" xfId="0" applyFont="1" applyBorder="1" applyAlignment="1">
      <alignment horizontal="center" vertical="top" wrapText="1"/>
    </xf>
    <xf numFmtId="0" fontId="9" fillId="0" borderId="0" xfId="0" applyFont="1" applyAlignment="1">
      <alignment horizontal="center" vertical="top" wrapText="1"/>
    </xf>
    <xf numFmtId="0" fontId="11" fillId="2" borderId="1" xfId="0" applyFont="1" applyFill="1" applyBorder="1" applyAlignment="1">
      <alignment horizontal="center" vertical="center" wrapText="1"/>
    </xf>
    <xf numFmtId="0" fontId="5" fillId="3" borderId="1" xfId="0" applyFont="1" applyFill="1" applyBorder="1" applyAlignment="1">
      <alignment vertical="top" wrapText="1"/>
    </xf>
    <xf numFmtId="0" fontId="5" fillId="0" borderId="0" xfId="0" applyFont="1" applyAlignment="1">
      <alignment vertical="top" wrapText="1"/>
    </xf>
    <xf numFmtId="1" fontId="6" fillId="2" borderId="3" xfId="0" applyNumberFormat="1" applyFont="1" applyFill="1" applyBorder="1" applyAlignment="1">
      <alignment horizontal="center" vertical="center" wrapText="1"/>
    </xf>
    <xf numFmtId="1" fontId="6" fillId="0" borderId="2" xfId="0" applyNumberFormat="1" applyFont="1" applyFill="1" applyBorder="1" applyAlignment="1">
      <alignment vertical="top" wrapText="1"/>
    </xf>
    <xf numFmtId="1" fontId="6" fillId="0" borderId="0" xfId="0" applyNumberFormat="1" applyFont="1" applyAlignment="1">
      <alignment horizontal="center" vertical="top" wrapText="1"/>
    </xf>
    <xf numFmtId="1" fontId="9" fillId="0" borderId="0" xfId="0" applyNumberFormat="1" applyFont="1" applyAlignment="1">
      <alignment vertical="top" wrapText="1"/>
    </xf>
    <xf numFmtId="0" fontId="9" fillId="0" borderId="1" xfId="0" applyFont="1" applyBorder="1" applyAlignment="1">
      <alignment horizontal="center" vertical="top" wrapText="1"/>
    </xf>
    <xf numFmtId="0" fontId="7" fillId="0" borderId="4" xfId="0" applyFont="1" applyFill="1" applyBorder="1" applyAlignment="1">
      <alignment vertical="top" wrapText="1"/>
    </xf>
    <xf numFmtId="0" fontId="7" fillId="0" borderId="5" xfId="0" applyFont="1" applyFill="1" applyBorder="1" applyAlignment="1">
      <alignment vertical="top" wrapText="1"/>
    </xf>
    <xf numFmtId="1" fontId="6" fillId="0" borderId="4" xfId="0" applyNumberFormat="1" applyFont="1" applyFill="1" applyBorder="1" applyAlignment="1">
      <alignment vertical="top" wrapText="1"/>
    </xf>
    <xf numFmtId="1" fontId="6" fillId="0" borderId="5" xfId="0" applyNumberFormat="1" applyFont="1" applyFill="1" applyBorder="1" applyAlignment="1">
      <alignment vertical="top" wrapText="1"/>
    </xf>
    <xf numFmtId="0" fontId="9" fillId="0" borderId="1" xfId="0" applyFont="1" applyBorder="1" applyAlignment="1">
      <alignment horizontal="left" vertical="top" wrapText="1"/>
    </xf>
    <xf numFmtId="0" fontId="5" fillId="0" borderId="1" xfId="0" applyFont="1" applyFill="1" applyBorder="1" applyAlignment="1">
      <alignment vertical="top" wrapText="1"/>
    </xf>
    <xf numFmtId="0" fontId="12" fillId="0" borderId="1" xfId="0" applyFont="1" applyBorder="1" applyAlignment="1">
      <alignment vertical="top" wrapText="1"/>
    </xf>
    <xf numFmtId="0" fontId="9" fillId="0" borderId="5" xfId="0" applyFont="1" applyBorder="1" applyAlignment="1">
      <alignment horizontal="center" vertical="top" wrapText="1"/>
    </xf>
    <xf numFmtId="0" fontId="9" fillId="0" borderId="5" xfId="0" applyFont="1" applyBorder="1" applyAlignment="1">
      <alignment horizontal="left" vertical="top" wrapText="1"/>
    </xf>
    <xf numFmtId="1" fontId="4" fillId="0" borderId="5" xfId="0" applyNumberFormat="1" applyFont="1" applyFill="1" applyBorder="1" applyAlignment="1">
      <alignment horizontal="center" vertical="top" wrapText="1"/>
    </xf>
    <xf numFmtId="1" fontId="4" fillId="0" borderId="5" xfId="0" applyNumberFormat="1" applyFont="1" applyBorder="1" applyAlignment="1">
      <alignment horizontal="center" vertical="top" wrapText="1"/>
    </xf>
    <xf numFmtId="1" fontId="6" fillId="0" borderId="5" xfId="0" applyNumberFormat="1" applyFont="1" applyBorder="1" applyAlignment="1">
      <alignment horizontal="center" vertical="top" wrapText="1"/>
    </xf>
    <xf numFmtId="0" fontId="5" fillId="0" borderId="5" xfId="0" applyFont="1" applyBorder="1" applyAlignment="1">
      <alignment vertical="top" wrapText="1"/>
    </xf>
    <xf numFmtId="0" fontId="9" fillId="0" borderId="5" xfId="0" applyFont="1" applyBorder="1" applyAlignment="1">
      <alignment vertical="top" wrapText="1"/>
    </xf>
    <xf numFmtId="0" fontId="5" fillId="0" borderId="5" xfId="0" applyFont="1" applyFill="1" applyBorder="1" applyAlignment="1">
      <alignment vertical="top" wrapText="1"/>
    </xf>
    <xf numFmtId="0" fontId="7" fillId="0" borderId="5" xfId="0" applyFont="1" applyBorder="1" applyAlignment="1">
      <alignment vertical="top" wrapText="1"/>
    </xf>
    <xf numFmtId="0" fontId="7" fillId="0" borderId="1" xfId="0" applyFont="1" applyBorder="1" applyAlignment="1">
      <alignment vertical="top" wrapText="1"/>
    </xf>
    <xf numFmtId="1" fontId="6" fillId="0" borderId="2" xfId="0" applyNumberFormat="1" applyFont="1" applyFill="1" applyBorder="1" applyAlignment="1">
      <alignment horizontal="center" vertical="top" wrapText="1"/>
    </xf>
    <xf numFmtId="0" fontId="7" fillId="0" borderId="2" xfId="0" applyFont="1" applyFill="1" applyBorder="1" applyAlignment="1">
      <alignment horizontal="left" vertical="top" wrapText="1"/>
    </xf>
  </cellXfs>
  <cellStyles count="235">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Гиперссылка" xfId="15" builtinId="8" hidden="1"/>
    <cellStyle name="Гиперссылка" xfId="17" builtinId="8" hidden="1"/>
    <cellStyle name="Гиперссылка" xfId="19" builtinId="8" hidden="1"/>
    <cellStyle name="Гиперссылка" xfId="21" builtinId="8" hidden="1"/>
    <cellStyle name="Гиперссылка" xfId="23" builtinId="8" hidden="1"/>
    <cellStyle name="Гиперссылка" xfId="25" builtinId="8" hidden="1"/>
    <cellStyle name="Гиперссылка" xfId="27" builtinId="8" hidden="1"/>
    <cellStyle name="Гиперссылка" xfId="29" builtinId="8" hidden="1"/>
    <cellStyle name="Гиперссылка" xfId="31" builtinId="8" hidden="1"/>
    <cellStyle name="Гиперссылка" xfId="33" builtinId="8" hidden="1"/>
    <cellStyle name="Гиперссылка" xfId="35" builtinId="8" hidden="1"/>
    <cellStyle name="Гиперссылка" xfId="37" builtinId="8" hidden="1"/>
    <cellStyle name="Гиперссылка" xfId="39" builtinId="8" hidden="1"/>
    <cellStyle name="Гиперссылка" xfId="41" builtinId="8" hidden="1"/>
    <cellStyle name="Гиперссылка" xfId="43" builtinId="8" hidden="1"/>
    <cellStyle name="Гиперссылка" xfId="45" builtinId="8" hidden="1"/>
    <cellStyle name="Гиперссылка" xfId="47" builtinId="8" hidden="1"/>
    <cellStyle name="Гиперссылка" xfId="49" builtinId="8" hidden="1"/>
    <cellStyle name="Гиперссылка" xfId="51" builtinId="8" hidden="1"/>
    <cellStyle name="Гиперссылка" xfId="53" builtinId="8" hidden="1"/>
    <cellStyle name="Гиперссылка" xfId="55" builtinId="8" hidden="1"/>
    <cellStyle name="Гиперссылка" xfId="57" builtinId="8" hidden="1"/>
    <cellStyle name="Гиперссылка" xfId="59" builtinId="8" hidden="1"/>
    <cellStyle name="Гиперссылка" xfId="61" builtinId="8" hidden="1"/>
    <cellStyle name="Гиперссылка" xfId="63" builtinId="8" hidden="1"/>
    <cellStyle name="Гиперссылка" xfId="65" builtinId="8" hidden="1"/>
    <cellStyle name="Гиперссылка" xfId="67" builtinId="8" hidden="1"/>
    <cellStyle name="Гиперссылка" xfId="69" builtinId="8" hidden="1"/>
    <cellStyle name="Гиперссылка" xfId="71" builtinId="8" hidden="1"/>
    <cellStyle name="Гиперссылка" xfId="73" builtinId="8" hidden="1"/>
    <cellStyle name="Гиперссылка" xfId="75" builtinId="8" hidden="1"/>
    <cellStyle name="Гиперссылка" xfId="77" builtinId="8" hidden="1"/>
    <cellStyle name="Гиперссылка" xfId="79" builtinId="8" hidden="1"/>
    <cellStyle name="Гиперссылка" xfId="81" builtinId="8" hidden="1"/>
    <cellStyle name="Гиперссылка" xfId="83" builtinId="8" hidden="1"/>
    <cellStyle name="Гиперссылка" xfId="85" builtinId="8" hidden="1"/>
    <cellStyle name="Гиперссылка" xfId="87" builtinId="8" hidden="1"/>
    <cellStyle name="Гиперссылка" xfId="89" builtinId="8" hidden="1"/>
    <cellStyle name="Гиперссылка" xfId="91" builtinId="8" hidden="1"/>
    <cellStyle name="Гиперссылка" xfId="93" builtinId="8" hidden="1"/>
    <cellStyle name="Гиперссылка" xfId="95" builtinId="8" hidden="1"/>
    <cellStyle name="Гиперссылка" xfId="97" builtinId="8" hidden="1"/>
    <cellStyle name="Гиперссылка" xfId="99" builtinId="8" hidden="1"/>
    <cellStyle name="Гиперссылка" xfId="101" builtinId="8" hidden="1"/>
    <cellStyle name="Гиперссылка" xfId="103" builtinId="8" hidden="1"/>
    <cellStyle name="Гиперссылка" xfId="105" builtinId="8" hidden="1"/>
    <cellStyle name="Гиперссылка" xfId="107" builtinId="8" hidden="1"/>
    <cellStyle name="Гиперссылка" xfId="109" builtinId="8" hidden="1"/>
    <cellStyle name="Гиперссылка" xfId="111" builtinId="8" hidden="1"/>
    <cellStyle name="Гиперссылка" xfId="113" builtinId="8" hidden="1"/>
    <cellStyle name="Гиперссылка" xfId="115" builtinId="8" hidden="1"/>
    <cellStyle name="Гиперссылка" xfId="117" builtinId="8" hidden="1"/>
    <cellStyle name="Гиперссылка" xfId="119" builtinId="8" hidden="1"/>
    <cellStyle name="Гиперссылка" xfId="121" builtinId="8" hidden="1"/>
    <cellStyle name="Гиперссылка" xfId="123" builtinId="8" hidden="1"/>
    <cellStyle name="Гиперссылка" xfId="125" builtinId="8" hidden="1"/>
    <cellStyle name="Гиперссылка" xfId="127" builtinId="8" hidden="1"/>
    <cellStyle name="Гиперссылка" xfId="129" builtinId="8" hidden="1"/>
    <cellStyle name="Гиперссылка" xfId="131" builtinId="8" hidden="1"/>
    <cellStyle name="Гиперссылка" xfId="133" builtinId="8" hidden="1"/>
    <cellStyle name="Гиперссылка" xfId="135" builtinId="8" hidden="1"/>
    <cellStyle name="Гиперссылка" xfId="137" builtinId="8" hidden="1"/>
    <cellStyle name="Гиперссылка" xfId="139" builtinId="8" hidden="1"/>
    <cellStyle name="Гиперссылка" xfId="141" builtinId="8" hidden="1"/>
    <cellStyle name="Гиперссылка" xfId="143" builtinId="8" hidden="1"/>
    <cellStyle name="Гиперссылка" xfId="145" builtinId="8" hidden="1"/>
    <cellStyle name="Гиперссылка" xfId="147" builtinId="8" hidden="1"/>
    <cellStyle name="Гиперссылка" xfId="149" builtinId="8" hidden="1"/>
    <cellStyle name="Гиперссылка" xfId="151" builtinId="8" hidden="1"/>
    <cellStyle name="Гиперссылка" xfId="153" builtinId="8" hidden="1"/>
    <cellStyle name="Гиперссылка" xfId="155" builtinId="8" hidden="1"/>
    <cellStyle name="Гиперссылка" xfId="157" builtinId="8" hidden="1"/>
    <cellStyle name="Гиперссылка" xfId="159" builtinId="8" hidden="1"/>
    <cellStyle name="Гиперссылка" xfId="161" builtinId="8" hidden="1"/>
    <cellStyle name="Гиперссылка" xfId="163" builtinId="8" hidden="1"/>
    <cellStyle name="Гиперссылка" xfId="165" builtinId="8" hidden="1"/>
    <cellStyle name="Гиперссылка" xfId="167" builtinId="8" hidden="1"/>
    <cellStyle name="Гиперссылка" xfId="169" builtinId="8" hidden="1"/>
    <cellStyle name="Гиперссылка" xfId="171" builtinId="8" hidden="1"/>
    <cellStyle name="Гиперссылка" xfId="173" builtinId="8" hidden="1"/>
    <cellStyle name="Гиперссылка" xfId="175" builtinId="8" hidden="1"/>
    <cellStyle name="Гиперссылка" xfId="177" builtinId="8" hidden="1"/>
    <cellStyle name="Гиперссылка" xfId="179" builtinId="8" hidden="1"/>
    <cellStyle name="Гиперссылка" xfId="181" builtinId="8" hidden="1"/>
    <cellStyle name="Гиперссылка" xfId="183" builtinId="8" hidden="1"/>
    <cellStyle name="Гиперссылка" xfId="185" builtinId="8" hidden="1"/>
    <cellStyle name="Гиперссылка" xfId="187" builtinId="8" hidden="1"/>
    <cellStyle name="Гиперссылка" xfId="189" builtinId="8" hidden="1"/>
    <cellStyle name="Гиперссылка" xfId="191" builtinId="8" hidden="1"/>
    <cellStyle name="Гиперссылка" xfId="193" builtinId="8" hidden="1"/>
    <cellStyle name="Гиперссылка" xfId="195" builtinId="8" hidden="1"/>
    <cellStyle name="Гиперссылка" xfId="197" builtinId="8" hidden="1"/>
    <cellStyle name="Гиперссылка" xfId="199" builtinId="8" hidden="1"/>
    <cellStyle name="Гиперссылка" xfId="201" builtinId="8" hidden="1"/>
    <cellStyle name="Гиперссылка" xfId="203" builtinId="8" hidden="1"/>
    <cellStyle name="Гиперссылка" xfId="205" builtinId="8" hidden="1"/>
    <cellStyle name="Гиперссылка" xfId="207" builtinId="8" hidden="1"/>
    <cellStyle name="Гиперссылка" xfId="209" builtinId="8" hidden="1"/>
    <cellStyle name="Гиперссылка" xfId="211" builtinId="8" hidden="1"/>
    <cellStyle name="Гиперссылка" xfId="213" builtinId="8" hidden="1"/>
    <cellStyle name="Гиперссылка" xfId="215" builtinId="8" hidden="1"/>
    <cellStyle name="Гиперссылка" xfId="217" builtinId="8" hidden="1"/>
    <cellStyle name="Гиперссылка" xfId="219" builtinId="8" hidden="1"/>
    <cellStyle name="Гиперссылка" xfId="221" builtinId="8" hidden="1"/>
    <cellStyle name="Гиперссылка" xfId="223" builtinId="8" hidden="1"/>
    <cellStyle name="Гиперссылка" xfId="225" builtinId="8" hidden="1"/>
    <cellStyle name="Гиперссылка" xfId="227" builtinId="8" hidden="1"/>
    <cellStyle name="Гиперссылка" xfId="229" builtinId="8" hidden="1"/>
    <cellStyle name="Гиперссылка" xfId="231" builtinId="8"/>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 name="Открывавшаяся гиперссылка" xfId="16" builtinId="9" hidden="1"/>
    <cellStyle name="Открывавшаяся гиперссылка" xfId="18" builtinId="9" hidden="1"/>
    <cellStyle name="Открывавшаяся гиперссылка" xfId="20" builtinId="9" hidden="1"/>
    <cellStyle name="Открывавшаяся гиперссылка" xfId="22" builtinId="9" hidden="1"/>
    <cellStyle name="Открывавшаяся гиперссылка" xfId="24" builtinId="9" hidden="1"/>
    <cellStyle name="Открывавшаяся гиперссылка" xfId="26" builtinId="9" hidden="1"/>
    <cellStyle name="Открывавшаяся гиперссылка" xfId="28" builtinId="9" hidden="1"/>
    <cellStyle name="Открывавшаяся гиперссылка" xfId="30" builtinId="9" hidden="1"/>
    <cellStyle name="Открывавшаяся гиперссылка" xfId="32" builtinId="9" hidden="1"/>
    <cellStyle name="Открывавшаяся гиперссылка" xfId="34" builtinId="9" hidden="1"/>
    <cellStyle name="Открывавшаяся гиперссылка" xfId="36" builtinId="9" hidden="1"/>
    <cellStyle name="Открывавшаяся гиперссылка" xfId="38" builtinId="9" hidden="1"/>
    <cellStyle name="Открывавшаяся гиперссылка" xfId="40" builtinId="9" hidden="1"/>
    <cellStyle name="Открывавшаяся гиперссылка" xfId="42" builtinId="9" hidden="1"/>
    <cellStyle name="Открывавшаяся гиперссылка" xfId="44" builtinId="9" hidden="1"/>
    <cellStyle name="Открывавшаяся гиперссылка" xfId="46" builtinId="9" hidden="1"/>
    <cellStyle name="Открывавшаяся гиперссылка" xfId="48" builtinId="9" hidden="1"/>
    <cellStyle name="Открывавшаяся гиперссылка" xfId="50" builtinId="9" hidden="1"/>
    <cellStyle name="Открывавшаяся гиперссылка" xfId="52" builtinId="9" hidden="1"/>
    <cellStyle name="Открывавшаяся гиперссылка" xfId="54" builtinId="9" hidden="1"/>
    <cellStyle name="Открывавшаяся гиперссылка" xfId="56" builtinId="9" hidden="1"/>
    <cellStyle name="Открывавшаяся гиперссылка" xfId="58" builtinId="9" hidden="1"/>
    <cellStyle name="Открывавшаяся гиперссылка" xfId="60" builtinId="9" hidden="1"/>
    <cellStyle name="Открывавшаяся гиперссылка" xfId="62" builtinId="9" hidden="1"/>
    <cellStyle name="Открывавшаяся гиперссылка" xfId="64" builtinId="9" hidden="1"/>
    <cellStyle name="Открывавшаяся гиперссылка" xfId="66" builtinId="9" hidden="1"/>
    <cellStyle name="Открывавшаяся гиперссылка" xfId="68" builtinId="9" hidden="1"/>
    <cellStyle name="Открывавшаяся гиперссылка" xfId="70" builtinId="9" hidden="1"/>
    <cellStyle name="Открывавшаяся гиперссылка" xfId="72" builtinId="9" hidden="1"/>
    <cellStyle name="Открывавшаяся гиперссылка" xfId="74" builtinId="9" hidden="1"/>
    <cellStyle name="Открывавшаяся гиперссылка" xfId="76" builtinId="9" hidden="1"/>
    <cellStyle name="Открывавшаяся гиперссылка" xfId="78" builtinId="9" hidden="1"/>
    <cellStyle name="Открывавшаяся гиперссылка" xfId="80" builtinId="9" hidden="1"/>
    <cellStyle name="Открывавшаяся гиперссылка" xfId="82" builtinId="9" hidden="1"/>
    <cellStyle name="Открывавшаяся гиперссылка" xfId="84" builtinId="9" hidden="1"/>
    <cellStyle name="Открывавшаяся гиперссылка" xfId="86" builtinId="9" hidden="1"/>
    <cellStyle name="Открывавшаяся гиперссылка" xfId="88" builtinId="9" hidden="1"/>
    <cellStyle name="Открывавшаяся гиперссылка" xfId="90" builtinId="9" hidden="1"/>
    <cellStyle name="Открывавшаяся гиперссылка" xfId="92" builtinId="9" hidden="1"/>
    <cellStyle name="Открывавшаяся гиперссылка" xfId="94" builtinId="9" hidden="1"/>
    <cellStyle name="Открывавшаяся гиперссылка" xfId="96" builtinId="9" hidden="1"/>
    <cellStyle name="Открывавшаяся гиперссылка" xfId="98" builtinId="9" hidden="1"/>
    <cellStyle name="Открывавшаяся гиперссылка" xfId="100" builtinId="9" hidden="1"/>
    <cellStyle name="Открывавшаяся гиперссылка" xfId="102" builtinId="9" hidden="1"/>
    <cellStyle name="Открывавшаяся гиперссылка" xfId="104" builtinId="9" hidden="1"/>
    <cellStyle name="Открывавшаяся гиперссылка" xfId="106" builtinId="9" hidden="1"/>
    <cellStyle name="Открывавшаяся гиперссылка" xfId="108" builtinId="9" hidden="1"/>
    <cellStyle name="Открывавшаяся гиперссылка" xfId="110" builtinId="9" hidden="1"/>
    <cellStyle name="Открывавшаяся гиперссылка" xfId="112" builtinId="9" hidden="1"/>
    <cellStyle name="Открывавшаяся гиперссылка" xfId="114" builtinId="9" hidden="1"/>
    <cellStyle name="Открывавшаяся гиперссылка" xfId="116" builtinId="9" hidden="1"/>
    <cellStyle name="Открывавшаяся гиперссылка" xfId="118" builtinId="9" hidden="1"/>
    <cellStyle name="Открывавшаяся гиперссылка" xfId="120" builtinId="9" hidden="1"/>
    <cellStyle name="Открывавшаяся гиперссылка" xfId="122" builtinId="9" hidden="1"/>
    <cellStyle name="Открывавшаяся гиперссылка" xfId="124" builtinId="9" hidden="1"/>
    <cellStyle name="Открывавшаяся гиперссылка" xfId="126" builtinId="9" hidden="1"/>
    <cellStyle name="Открывавшаяся гиперссылка" xfId="128" builtinId="9" hidden="1"/>
    <cellStyle name="Открывавшаяся гиперссылка" xfId="130" builtinId="9" hidden="1"/>
    <cellStyle name="Открывавшаяся гиперссылка" xfId="132" builtinId="9" hidden="1"/>
    <cellStyle name="Открывавшаяся гиперссылка" xfId="134" builtinId="9" hidden="1"/>
    <cellStyle name="Открывавшаяся гиперссылка" xfId="136" builtinId="9" hidden="1"/>
    <cellStyle name="Открывавшаяся гиперссылка" xfId="138" builtinId="9" hidden="1"/>
    <cellStyle name="Открывавшаяся гиперссылка" xfId="140" builtinId="9" hidden="1"/>
    <cellStyle name="Открывавшаяся гиперссылка" xfId="142" builtinId="9" hidden="1"/>
    <cellStyle name="Открывавшаяся гиперссылка" xfId="144" builtinId="9" hidden="1"/>
    <cellStyle name="Открывавшаяся гиперссылка" xfId="146" builtinId="9" hidden="1"/>
    <cellStyle name="Открывавшаяся гиперссылка" xfId="148" builtinId="9" hidden="1"/>
    <cellStyle name="Открывавшаяся гиперссылка" xfId="150" builtinId="9" hidden="1"/>
    <cellStyle name="Открывавшаяся гиперссылка" xfId="152" builtinId="9" hidden="1"/>
    <cellStyle name="Открывавшаяся гиперссылка" xfId="154" builtinId="9" hidden="1"/>
    <cellStyle name="Открывавшаяся гиперссылка" xfId="156" builtinId="9" hidden="1"/>
    <cellStyle name="Открывавшаяся гиперссылка" xfId="158" builtinId="9" hidden="1"/>
    <cellStyle name="Открывавшаяся гиперссылка" xfId="160" builtinId="9" hidden="1"/>
    <cellStyle name="Открывавшаяся гиперссылка" xfId="162" builtinId="9" hidden="1"/>
    <cellStyle name="Открывавшаяся гиперссылка" xfId="164" builtinId="9" hidden="1"/>
    <cellStyle name="Открывавшаяся гиперссылка" xfId="166" builtinId="9" hidden="1"/>
    <cellStyle name="Открывавшаяся гиперссылка" xfId="168" builtinId="9" hidden="1"/>
    <cellStyle name="Открывавшаяся гиперссылка" xfId="170" builtinId="9" hidden="1"/>
    <cellStyle name="Открывавшаяся гиперссылка" xfId="172" builtinId="9" hidden="1"/>
    <cellStyle name="Открывавшаяся гиперссылка" xfId="174" builtinId="9" hidden="1"/>
    <cellStyle name="Открывавшаяся гиперссылка" xfId="176" builtinId="9" hidden="1"/>
    <cellStyle name="Открывавшаяся гиперссылка" xfId="178" builtinId="9" hidden="1"/>
    <cellStyle name="Открывавшаяся гиперссылка" xfId="180" builtinId="9" hidden="1"/>
    <cellStyle name="Открывавшаяся гиперссылка" xfId="182" builtinId="9" hidden="1"/>
    <cellStyle name="Открывавшаяся гиперссылка" xfId="184" builtinId="9" hidden="1"/>
    <cellStyle name="Открывавшаяся гиперссылка" xfId="186" builtinId="9" hidden="1"/>
    <cellStyle name="Открывавшаяся гиперссылка" xfId="188" builtinId="9" hidden="1"/>
    <cellStyle name="Открывавшаяся гиперссылка" xfId="190" builtinId="9" hidden="1"/>
    <cellStyle name="Открывавшаяся гиперссылка" xfId="192" builtinId="9" hidden="1"/>
    <cellStyle name="Открывавшаяся гиперссылка" xfId="194" builtinId="9" hidden="1"/>
    <cellStyle name="Открывавшаяся гиперссылка" xfId="196" builtinId="9" hidden="1"/>
    <cellStyle name="Открывавшаяся гиперссылка" xfId="198" builtinId="9" hidden="1"/>
    <cellStyle name="Открывавшаяся гиперссылка" xfId="200" builtinId="9" hidden="1"/>
    <cellStyle name="Открывавшаяся гиперссылка" xfId="202" builtinId="9" hidden="1"/>
    <cellStyle name="Открывавшаяся гиперссылка" xfId="204" builtinId="9" hidden="1"/>
    <cellStyle name="Открывавшаяся гиперссылка" xfId="206" builtinId="9" hidden="1"/>
    <cellStyle name="Открывавшаяся гиперссылка" xfId="208" builtinId="9" hidden="1"/>
    <cellStyle name="Открывавшаяся гиперссылка" xfId="210" builtinId="9" hidden="1"/>
    <cellStyle name="Открывавшаяся гиперссылка" xfId="212" builtinId="9" hidden="1"/>
    <cellStyle name="Открывавшаяся гиперссылка" xfId="214" builtinId="9" hidden="1"/>
    <cellStyle name="Открывавшаяся гиперссылка" xfId="216" builtinId="9" hidden="1"/>
    <cellStyle name="Открывавшаяся гиперссылка" xfId="218" builtinId="9" hidden="1"/>
    <cellStyle name="Открывавшаяся гиперссылка" xfId="220" builtinId="9" hidden="1"/>
    <cellStyle name="Открывавшаяся гиперссылка" xfId="222" builtinId="9" hidden="1"/>
    <cellStyle name="Открывавшаяся гиперссылка" xfId="224" builtinId="9" hidden="1"/>
    <cellStyle name="Открывавшаяся гиперссылка" xfId="226" builtinId="9" hidden="1"/>
    <cellStyle name="Открывавшаяся гиперссылка" xfId="228" builtinId="9" hidden="1"/>
    <cellStyle name="Открывавшаяся гиперссылка" xfId="230" builtinId="9" hidden="1"/>
    <cellStyle name="Открывавшаяся гиперссылка" xfId="232" builtinId="9" hidden="1"/>
    <cellStyle name="Открывавшаяся гиперссылка" xfId="233" builtinId="9" hidden="1"/>
    <cellStyle name="Открывавшаяся гиперссылка" xfId="234" builtinId="9" hidden="1"/>
  </cellStyles>
  <dxfs count="0"/>
  <tableStyles count="0" defaultTableStyle="TableStyleMedium9" defaultPivotStyle="PivotStyleLight16"/>
  <colors>
    <mruColors>
      <color rgb="FFFFFF99"/>
      <color rgb="FFFF7C80"/>
      <color rgb="FFFF5050"/>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40"/>
  <sheetViews>
    <sheetView tabSelected="1" topLeftCell="C1" workbookViewId="0">
      <pane ySplit="1" topLeftCell="A2" activePane="bottomLeft" state="frozen"/>
      <selection activeCell="C1" sqref="C1"/>
      <selection pane="bottomLeft" activeCell="N2" sqref="N2"/>
    </sheetView>
  </sheetViews>
  <sheetFormatPr defaultColWidth="8.85546875" defaultRowHeight="12" x14ac:dyDescent="0.25"/>
  <cols>
    <col min="1" max="1" width="12.28515625" style="21" hidden="1" customWidth="1"/>
    <col min="2" max="2" width="7.140625" style="21" hidden="1" customWidth="1"/>
    <col min="3" max="3" width="7.42578125" style="44" bestFit="1" customWidth="1"/>
    <col min="4" max="4" width="26" style="22" bestFit="1" customWidth="1"/>
    <col min="5" max="5" width="12.85546875" style="7" bestFit="1" customWidth="1"/>
    <col min="6" max="6" width="45.28515625" style="23" customWidth="1"/>
    <col min="7" max="7" width="7.85546875" style="24" customWidth="1"/>
    <col min="8" max="8" width="10" style="24" customWidth="1"/>
    <col min="9" max="9" width="9.42578125" style="24" customWidth="1"/>
    <col min="10" max="10" width="9" style="24" customWidth="1"/>
    <col min="11" max="11" width="9.28515625" style="24" bestFit="1" customWidth="1"/>
    <col min="12" max="12" width="11.42578125" style="25" bestFit="1" customWidth="1"/>
    <col min="13" max="13" width="8" style="24" customWidth="1"/>
    <col min="14" max="14" width="102.28515625" style="41" customWidth="1"/>
    <col min="15" max="16384" width="8.85546875" style="12"/>
  </cols>
  <sheetData>
    <row r="1" spans="1:14" s="7" customFormat="1" ht="36" x14ac:dyDescent="0.25">
      <c r="A1" s="2" t="s">
        <v>17</v>
      </c>
      <c r="B1" s="2" t="s">
        <v>18</v>
      </c>
      <c r="C1" s="42" t="s">
        <v>16</v>
      </c>
      <c r="D1" s="3" t="s">
        <v>15</v>
      </c>
      <c r="E1" s="3" t="s">
        <v>20</v>
      </c>
      <c r="F1" s="4" t="s">
        <v>19</v>
      </c>
      <c r="G1" s="5" t="s">
        <v>1</v>
      </c>
      <c r="H1" s="5" t="s">
        <v>2</v>
      </c>
      <c r="I1" s="5" t="s">
        <v>0</v>
      </c>
      <c r="J1" s="5" t="s">
        <v>7</v>
      </c>
      <c r="K1" s="5" t="s">
        <v>8</v>
      </c>
      <c r="L1" s="6" t="s">
        <v>9</v>
      </c>
      <c r="M1" s="5" t="s">
        <v>10</v>
      </c>
      <c r="N1" s="39" t="s">
        <v>4</v>
      </c>
    </row>
    <row r="2" spans="1:14" s="18" customFormat="1" ht="337.5" x14ac:dyDescent="0.25">
      <c r="A2" s="34"/>
      <c r="B2" s="35"/>
      <c r="C2" s="9"/>
      <c r="D2" s="10" t="s">
        <v>30</v>
      </c>
      <c r="E2" s="36"/>
      <c r="F2" s="17"/>
      <c r="G2" s="11"/>
      <c r="H2" s="11"/>
      <c r="I2" s="11"/>
      <c r="J2" s="11"/>
      <c r="K2" s="11"/>
      <c r="L2" s="8"/>
      <c r="M2" s="11"/>
      <c r="N2" s="40" t="s">
        <v>69</v>
      </c>
    </row>
    <row r="3" spans="1:14" s="18" customFormat="1" x14ac:dyDescent="0.25">
      <c r="A3" s="19"/>
      <c r="B3" s="19"/>
      <c r="C3" s="49"/>
      <c r="D3" s="47"/>
      <c r="E3" s="37" t="s">
        <v>23</v>
      </c>
      <c r="F3" s="16" t="s">
        <v>23</v>
      </c>
      <c r="G3" s="14"/>
      <c r="H3" s="14"/>
      <c r="I3" s="14"/>
      <c r="J3" s="13">
        <f>(G3+4*H3+I3)/6</f>
        <v>0</v>
      </c>
      <c r="K3" s="13">
        <f>J3/$G$29</f>
        <v>0</v>
      </c>
      <c r="L3" s="15">
        <f>J3*$G$32/$G$28</f>
        <v>0</v>
      </c>
      <c r="M3" s="13">
        <f>(I3-G3)/6</f>
        <v>0</v>
      </c>
      <c r="N3" s="53"/>
    </row>
    <row r="4" spans="1:14" s="18" customFormat="1" x14ac:dyDescent="0.25">
      <c r="A4" s="19"/>
      <c r="B4" s="19"/>
      <c r="C4" s="43"/>
      <c r="D4" s="20"/>
      <c r="E4" s="46" t="s">
        <v>24</v>
      </c>
      <c r="F4" s="16" t="s">
        <v>24</v>
      </c>
      <c r="G4" s="14">
        <v>2</v>
      </c>
      <c r="H4" s="14">
        <v>4</v>
      </c>
      <c r="I4" s="14">
        <v>6</v>
      </c>
      <c r="J4" s="13">
        <f>(G4+4*H4+I4)/6</f>
        <v>4</v>
      </c>
      <c r="K4" s="13">
        <f>I4/$G$29</f>
        <v>8.5714285714285712</v>
      </c>
      <c r="L4" s="15">
        <f>J4*$G$32/$G$28</f>
        <v>6.5063579196721735</v>
      </c>
      <c r="M4" s="13">
        <f>(I4-G4)/6</f>
        <v>0.66666666666666663</v>
      </c>
      <c r="N4" s="52" t="s">
        <v>31</v>
      </c>
    </row>
    <row r="5" spans="1:14" s="18" customFormat="1" ht="33.75" x14ac:dyDescent="0.25">
      <c r="A5" s="19"/>
      <c r="B5" s="19"/>
      <c r="C5" s="43"/>
      <c r="D5" s="20"/>
      <c r="E5" s="46" t="s">
        <v>24</v>
      </c>
      <c r="F5" s="16" t="s">
        <v>32</v>
      </c>
      <c r="G5" s="14">
        <v>1</v>
      </c>
      <c r="H5" s="14">
        <v>4</v>
      </c>
      <c r="I5" s="14">
        <v>8</v>
      </c>
      <c r="J5" s="13">
        <f t="shared" ref="J5:J18" si="0">(G5+4*H5+I5)/6</f>
        <v>4.166666666666667</v>
      </c>
      <c r="K5" s="13">
        <f t="shared" ref="K5:K18" si="1">I5/$G$29</f>
        <v>11.428571428571429</v>
      </c>
      <c r="L5" s="15">
        <f>J5*$G$32/$G$28</f>
        <v>6.7774561663251811</v>
      </c>
      <c r="M5" s="13">
        <f t="shared" ref="M5:M18" si="2">(I5-G5)/6</f>
        <v>1.1666666666666667</v>
      </c>
      <c r="N5" s="52" t="s">
        <v>33</v>
      </c>
    </row>
    <row r="6" spans="1:14" s="18" customFormat="1" ht="24" x14ac:dyDescent="0.25">
      <c r="A6" s="19"/>
      <c r="B6" s="19"/>
      <c r="C6" s="43"/>
      <c r="D6" s="20" t="s">
        <v>35</v>
      </c>
      <c r="E6" s="46" t="s">
        <v>34</v>
      </c>
      <c r="F6" s="16" t="s">
        <v>35</v>
      </c>
      <c r="G6" s="14">
        <v>1</v>
      </c>
      <c r="H6" s="14">
        <v>1</v>
      </c>
      <c r="I6" s="14">
        <v>2</v>
      </c>
      <c r="J6" s="13">
        <f t="shared" si="0"/>
        <v>1.1666666666666667</v>
      </c>
      <c r="K6" s="13">
        <f t="shared" si="1"/>
        <v>2.8571428571428572</v>
      </c>
      <c r="L6" s="15">
        <f>J6*$G$32/$G$28</f>
        <v>1.8976877265710506</v>
      </c>
      <c r="M6" s="13">
        <f t="shared" si="2"/>
        <v>0.16666666666666666</v>
      </c>
      <c r="N6" s="52"/>
    </row>
    <row r="7" spans="1:14" s="18" customFormat="1" ht="135" x14ac:dyDescent="0.25">
      <c r="A7" s="19"/>
      <c r="B7" s="19"/>
      <c r="C7" s="64"/>
      <c r="D7" s="65" t="s">
        <v>61</v>
      </c>
      <c r="E7" s="46" t="s">
        <v>34</v>
      </c>
      <c r="F7" s="16" t="s">
        <v>62</v>
      </c>
      <c r="G7" s="14">
        <v>8</v>
      </c>
      <c r="H7" s="14">
        <v>17</v>
      </c>
      <c r="I7" s="14">
        <v>25</v>
      </c>
      <c r="J7" s="13">
        <f t="shared" si="0"/>
        <v>16.833333333333332</v>
      </c>
      <c r="K7" s="13">
        <f t="shared" si="1"/>
        <v>35.714285714285715</v>
      </c>
      <c r="L7" s="15">
        <f>J7*$G$32/$G$28</f>
        <v>27.380922911953725</v>
      </c>
      <c r="M7" s="13">
        <f t="shared" si="2"/>
        <v>2.8333333333333335</v>
      </c>
      <c r="N7" s="52" t="s">
        <v>68</v>
      </c>
    </row>
    <row r="8" spans="1:14" s="18" customFormat="1" ht="24" x14ac:dyDescent="0.25">
      <c r="A8" s="19"/>
      <c r="B8" s="19"/>
      <c r="C8" s="64"/>
      <c r="D8" s="65"/>
      <c r="E8" s="46" t="s">
        <v>64</v>
      </c>
      <c r="F8" s="63" t="s">
        <v>63</v>
      </c>
      <c r="G8" s="14">
        <v>1</v>
      </c>
      <c r="H8" s="14">
        <v>3</v>
      </c>
      <c r="I8" s="14">
        <v>6</v>
      </c>
      <c r="J8" s="13">
        <f t="shared" si="0"/>
        <v>3.1666666666666665</v>
      </c>
      <c r="K8" s="13">
        <f t="shared" si="1"/>
        <v>8.5714285714285712</v>
      </c>
      <c r="L8" s="15">
        <f>J8*$G$32/$G$28</f>
        <v>5.1508666864071371</v>
      </c>
      <c r="M8" s="13">
        <f t="shared" si="2"/>
        <v>0.83333333333333337</v>
      </c>
      <c r="N8" s="52" t="s">
        <v>65</v>
      </c>
    </row>
    <row r="9" spans="1:14" s="18" customFormat="1" ht="24" x14ac:dyDescent="0.25">
      <c r="A9" s="19"/>
      <c r="B9" s="19"/>
      <c r="C9" s="64"/>
      <c r="D9" s="65"/>
      <c r="E9" s="46" t="s">
        <v>34</v>
      </c>
      <c r="F9" s="16" t="s">
        <v>37</v>
      </c>
      <c r="G9" s="14">
        <v>1</v>
      </c>
      <c r="H9" s="14">
        <v>6</v>
      </c>
      <c r="I9" s="14">
        <v>12</v>
      </c>
      <c r="J9" s="13">
        <f>(G9+4*H9+I9)/6</f>
        <v>6.166666666666667</v>
      </c>
      <c r="K9" s="13">
        <f>I9/$G$29</f>
        <v>17.142857142857142</v>
      </c>
      <c r="L9" s="15">
        <f>J9*$G$32/$G$28</f>
        <v>10.030635126161268</v>
      </c>
      <c r="M9" s="13">
        <f>(I9-G9)/6</f>
        <v>1.8333333333333333</v>
      </c>
      <c r="N9" s="1" t="s">
        <v>39</v>
      </c>
    </row>
    <row r="10" spans="1:14" s="18" customFormat="1" ht="24" x14ac:dyDescent="0.25">
      <c r="A10" s="19"/>
      <c r="B10" s="19"/>
      <c r="C10" s="64"/>
      <c r="D10" s="65"/>
      <c r="E10" s="46" t="s">
        <v>34</v>
      </c>
      <c r="F10" s="16" t="s">
        <v>38</v>
      </c>
      <c r="G10" s="14">
        <v>1</v>
      </c>
      <c r="H10" s="14">
        <v>1</v>
      </c>
      <c r="I10" s="14">
        <v>1</v>
      </c>
      <c r="J10" s="13">
        <f t="shared" si="0"/>
        <v>1</v>
      </c>
      <c r="K10" s="13">
        <f t="shared" si="1"/>
        <v>1.4285714285714286</v>
      </c>
      <c r="L10" s="15">
        <f>J10*$G$32/$G$28</f>
        <v>1.6265894799180434</v>
      </c>
      <c r="M10" s="13">
        <f t="shared" si="2"/>
        <v>0</v>
      </c>
      <c r="N10" s="52" t="s">
        <v>36</v>
      </c>
    </row>
    <row r="11" spans="1:14" s="18" customFormat="1" ht="33.75" x14ac:dyDescent="0.25">
      <c r="A11" s="19"/>
      <c r="B11" s="19"/>
      <c r="C11" s="64"/>
      <c r="D11" s="65"/>
      <c r="E11" s="54" t="s">
        <v>40</v>
      </c>
      <c r="F11" s="60" t="s">
        <v>41</v>
      </c>
      <c r="G11" s="56">
        <v>2</v>
      </c>
      <c r="H11" s="56">
        <v>6</v>
      </c>
      <c r="I11" s="56">
        <v>12</v>
      </c>
      <c r="J11" s="57">
        <f t="shared" si="0"/>
        <v>6.333333333333333</v>
      </c>
      <c r="K11" s="57">
        <f t="shared" si="1"/>
        <v>17.142857142857142</v>
      </c>
      <c r="L11" s="58">
        <f>J11*$G$32/$G$28</f>
        <v>10.301733372814274</v>
      </c>
      <c r="M11" s="57">
        <f t="shared" si="2"/>
        <v>1.6666666666666667</v>
      </c>
      <c r="N11" s="61" t="s">
        <v>42</v>
      </c>
    </row>
    <row r="12" spans="1:14" s="18" customFormat="1" ht="24" x14ac:dyDescent="0.25">
      <c r="A12" s="19"/>
      <c r="B12" s="19"/>
      <c r="C12" s="64"/>
      <c r="D12" s="65"/>
      <c r="E12" s="54" t="s">
        <v>40</v>
      </c>
      <c r="F12" s="62" t="s">
        <v>48</v>
      </c>
      <c r="G12" s="56">
        <v>1</v>
      </c>
      <c r="H12" s="56">
        <v>3</v>
      </c>
      <c r="I12" s="56">
        <v>6</v>
      </c>
      <c r="J12" s="57">
        <f t="shared" si="0"/>
        <v>3.1666666666666665</v>
      </c>
      <c r="K12" s="57">
        <f t="shared" si="1"/>
        <v>8.5714285714285712</v>
      </c>
      <c r="L12" s="58">
        <f>J12*$G$32/$G$28</f>
        <v>5.1508666864071371</v>
      </c>
      <c r="M12" s="57">
        <f t="shared" si="2"/>
        <v>0.83333333333333337</v>
      </c>
      <c r="N12" s="61"/>
    </row>
    <row r="13" spans="1:14" s="18" customFormat="1" ht="24" x14ac:dyDescent="0.25">
      <c r="A13" s="19"/>
      <c r="B13" s="19"/>
      <c r="C13" s="43"/>
      <c r="D13" s="20" t="s">
        <v>43</v>
      </c>
      <c r="E13" s="54" t="s">
        <v>44</v>
      </c>
      <c r="F13" s="62" t="s">
        <v>45</v>
      </c>
      <c r="G13" s="56">
        <v>1</v>
      </c>
      <c r="H13" s="56">
        <v>2</v>
      </c>
      <c r="I13" s="56">
        <v>4</v>
      </c>
      <c r="J13" s="57">
        <f t="shared" si="0"/>
        <v>2.1666666666666665</v>
      </c>
      <c r="K13" s="57">
        <f t="shared" si="1"/>
        <v>5.7142857142857144</v>
      </c>
      <c r="L13" s="58">
        <f>J13*$G$32/$G$28</f>
        <v>3.5242772064890935</v>
      </c>
      <c r="M13" s="57">
        <f t="shared" si="2"/>
        <v>0.5</v>
      </c>
      <c r="N13" s="61" t="s">
        <v>46</v>
      </c>
    </row>
    <row r="14" spans="1:14" s="18" customFormat="1" ht="45" x14ac:dyDescent="0.25">
      <c r="A14" s="19"/>
      <c r="B14" s="19"/>
      <c r="C14" s="64"/>
      <c r="D14" s="65" t="s">
        <v>47</v>
      </c>
      <c r="E14" s="54" t="s">
        <v>51</v>
      </c>
      <c r="F14" s="60" t="s">
        <v>50</v>
      </c>
      <c r="G14" s="56">
        <v>2</v>
      </c>
      <c r="H14" s="56">
        <v>4</v>
      </c>
      <c r="I14" s="56">
        <v>6</v>
      </c>
      <c r="J14" s="57">
        <f t="shared" si="0"/>
        <v>4</v>
      </c>
      <c r="K14" s="57">
        <f t="shared" si="1"/>
        <v>8.5714285714285712</v>
      </c>
      <c r="L14" s="58">
        <f>J14*$G$32/$G$28</f>
        <v>6.5063579196721735</v>
      </c>
      <c r="M14" s="57">
        <f t="shared" si="2"/>
        <v>0.66666666666666663</v>
      </c>
      <c r="N14" s="61" t="s">
        <v>49</v>
      </c>
    </row>
    <row r="15" spans="1:14" s="18" customFormat="1" ht="48" x14ac:dyDescent="0.25">
      <c r="A15" s="19"/>
      <c r="B15" s="19"/>
      <c r="C15" s="64"/>
      <c r="D15" s="65"/>
      <c r="E15" s="54" t="s">
        <v>51</v>
      </c>
      <c r="F15" s="60" t="s">
        <v>52</v>
      </c>
      <c r="G15" s="56">
        <v>6</v>
      </c>
      <c r="H15" s="56">
        <v>12</v>
      </c>
      <c r="I15" s="56">
        <v>24</v>
      </c>
      <c r="J15" s="57">
        <f t="shared" si="0"/>
        <v>13</v>
      </c>
      <c r="K15" s="57">
        <f t="shared" si="1"/>
        <v>34.285714285714285</v>
      </c>
      <c r="L15" s="58">
        <f>J15*$G$32/$G$28</f>
        <v>21.14566323893456</v>
      </c>
      <c r="M15" s="57">
        <f t="shared" si="2"/>
        <v>3</v>
      </c>
      <c r="N15" s="61"/>
    </row>
    <row r="16" spans="1:14" s="18" customFormat="1" ht="33.75" x14ac:dyDescent="0.25">
      <c r="A16" s="19"/>
      <c r="B16" s="19"/>
      <c r="C16" s="43"/>
      <c r="D16" s="20" t="s">
        <v>53</v>
      </c>
      <c r="E16" s="54" t="s">
        <v>34</v>
      </c>
      <c r="F16" s="60" t="s">
        <v>54</v>
      </c>
      <c r="G16" s="56">
        <v>1</v>
      </c>
      <c r="H16" s="56">
        <v>1</v>
      </c>
      <c r="I16" s="56">
        <v>2</v>
      </c>
      <c r="J16" s="57">
        <f t="shared" si="0"/>
        <v>1.1666666666666667</v>
      </c>
      <c r="K16" s="57">
        <f t="shared" si="1"/>
        <v>2.8571428571428572</v>
      </c>
      <c r="L16" s="58">
        <f>J16*$G$32/$G$28</f>
        <v>1.8976877265710506</v>
      </c>
      <c r="M16" s="57">
        <f t="shared" si="2"/>
        <v>0.16666666666666666</v>
      </c>
      <c r="N16" s="61" t="s">
        <v>55</v>
      </c>
    </row>
    <row r="17" spans="1:14" s="18" customFormat="1" ht="33.75" x14ac:dyDescent="0.25">
      <c r="A17" s="19"/>
      <c r="B17" s="19"/>
      <c r="C17" s="43"/>
      <c r="D17" s="20" t="s">
        <v>56</v>
      </c>
      <c r="E17" s="54" t="s">
        <v>57</v>
      </c>
      <c r="F17" s="60" t="s">
        <v>58</v>
      </c>
      <c r="G17" s="56">
        <v>1</v>
      </c>
      <c r="H17" s="56">
        <v>1</v>
      </c>
      <c r="I17" s="56">
        <v>2</v>
      </c>
      <c r="J17" s="57">
        <f t="shared" si="0"/>
        <v>1.1666666666666667</v>
      </c>
      <c r="K17" s="57">
        <f t="shared" si="1"/>
        <v>2.8571428571428572</v>
      </c>
      <c r="L17" s="58">
        <f>J17*$G$32/$G$28</f>
        <v>1.8976877265710506</v>
      </c>
      <c r="M17" s="57">
        <f t="shared" si="2"/>
        <v>0.16666666666666666</v>
      </c>
      <c r="N17" s="61" t="s">
        <v>55</v>
      </c>
    </row>
    <row r="18" spans="1:14" s="18" customFormat="1" ht="24" x14ac:dyDescent="0.25">
      <c r="A18" s="19"/>
      <c r="B18" s="19"/>
      <c r="C18" s="43"/>
      <c r="D18" s="20" t="s">
        <v>59</v>
      </c>
      <c r="E18" s="54" t="s">
        <v>60</v>
      </c>
      <c r="F18" s="60" t="s">
        <v>66</v>
      </c>
      <c r="G18" s="56">
        <v>1</v>
      </c>
      <c r="H18" s="56">
        <v>1</v>
      </c>
      <c r="I18" s="56">
        <v>2</v>
      </c>
      <c r="J18" s="57">
        <f t="shared" si="0"/>
        <v>1.1666666666666667</v>
      </c>
      <c r="K18" s="57">
        <f t="shared" si="1"/>
        <v>2.8571428571428572</v>
      </c>
      <c r="L18" s="58">
        <f>J18*$G$32/$G$28</f>
        <v>1.8976877265710506</v>
      </c>
      <c r="M18" s="57">
        <f t="shared" si="2"/>
        <v>0.16666666666666666</v>
      </c>
      <c r="N18" s="61" t="s">
        <v>67</v>
      </c>
    </row>
    <row r="19" spans="1:14" s="18" customFormat="1" x14ac:dyDescent="0.25">
      <c r="A19" s="19"/>
      <c r="B19" s="19"/>
      <c r="C19" s="43"/>
      <c r="D19" s="20"/>
      <c r="E19" s="54" t="s">
        <v>21</v>
      </c>
      <c r="F19" s="55" t="s">
        <v>28</v>
      </c>
      <c r="G19" s="56">
        <f>SUM(G6:G18)*0.3</f>
        <v>8.1</v>
      </c>
      <c r="H19" s="56">
        <f>SUM(H6:H18)*0.3</f>
        <v>17.399999999999999</v>
      </c>
      <c r="I19" s="56">
        <f>SUM(I6:I18)*0.3</f>
        <v>31.2</v>
      </c>
      <c r="J19" s="57">
        <f t="shared" ref="J19" si="3">(G19+4*H19+I19)/6</f>
        <v>18.149999999999999</v>
      </c>
      <c r="K19" s="57">
        <f>I19/$G$29</f>
        <v>44.571428571428577</v>
      </c>
      <c r="L19" s="58">
        <f>J19*$G$32/$G$28</f>
        <v>29.522599060512484</v>
      </c>
      <c r="M19" s="57">
        <f t="shared" ref="M19:M20" si="4">(I19-G19)/6</f>
        <v>3.85</v>
      </c>
      <c r="N19" s="59"/>
    </row>
    <row r="20" spans="1:14" s="18" customFormat="1" x14ac:dyDescent="0.25">
      <c r="A20" s="19"/>
      <c r="B20" s="19"/>
      <c r="C20" s="43"/>
      <c r="D20" s="20"/>
      <c r="E20" s="46" t="s">
        <v>14</v>
      </c>
      <c r="F20" s="51" t="s">
        <v>14</v>
      </c>
      <c r="G20" s="14">
        <f>SUM(G6:G18)*0.3</f>
        <v>8.1</v>
      </c>
      <c r="H20" s="14">
        <f>SUM(H6:H18)*0.3</f>
        <v>17.399999999999999</v>
      </c>
      <c r="I20" s="14">
        <f>SUM(I6:I18)*0.3</f>
        <v>31.2</v>
      </c>
      <c r="J20" s="13">
        <f t="shared" ref="J20" si="5">(G20+4*H20+I20)/6</f>
        <v>18.149999999999999</v>
      </c>
      <c r="K20" s="13">
        <f>I20/$G$29</f>
        <v>44.571428571428577</v>
      </c>
      <c r="L20" s="15">
        <f>J20*$G$32/$G$28</f>
        <v>29.522599060512484</v>
      </c>
      <c r="M20" s="13">
        <f t="shared" si="4"/>
        <v>3.85</v>
      </c>
      <c r="N20" s="1"/>
    </row>
    <row r="21" spans="1:14" s="18" customFormat="1" ht="48" x14ac:dyDescent="0.25">
      <c r="A21" s="19"/>
      <c r="B21" s="19"/>
      <c r="C21" s="43"/>
      <c r="D21" s="20"/>
      <c r="E21" s="46" t="s">
        <v>23</v>
      </c>
      <c r="F21" s="51" t="s">
        <v>29</v>
      </c>
      <c r="G21" s="14"/>
      <c r="H21" s="14"/>
      <c r="I21" s="14"/>
      <c r="J21" s="13">
        <f t="shared" ref="J21:J22" si="6">(G21+4*H21+I21)/6</f>
        <v>0</v>
      </c>
      <c r="K21" s="13">
        <f>I21/$G$29</f>
        <v>0</v>
      </c>
      <c r="L21" s="15">
        <f>J21*$G$32/$G$28</f>
        <v>0</v>
      </c>
      <c r="M21" s="13">
        <f t="shared" ref="M21:M22" si="7">(I21-G21)/6</f>
        <v>0</v>
      </c>
      <c r="N21" s="1"/>
    </row>
    <row r="22" spans="1:14" s="18" customFormat="1" ht="24" x14ac:dyDescent="0.25">
      <c r="A22" s="19"/>
      <c r="B22" s="19"/>
      <c r="C22" s="43"/>
      <c r="D22" s="20"/>
      <c r="E22" s="46" t="s">
        <v>22</v>
      </c>
      <c r="F22" s="16" t="s">
        <v>25</v>
      </c>
      <c r="G22" s="14"/>
      <c r="H22" s="14"/>
      <c r="I22" s="14"/>
      <c r="J22" s="13">
        <f t="shared" si="6"/>
        <v>0</v>
      </c>
      <c r="K22" s="13">
        <f>I22/$G$29</f>
        <v>0</v>
      </c>
      <c r="L22" s="15">
        <f>J22*$G$32/$G$28</f>
        <v>0</v>
      </c>
      <c r="M22" s="13">
        <f t="shared" si="7"/>
        <v>0</v>
      </c>
      <c r="N22" s="1"/>
    </row>
    <row r="23" spans="1:14" s="18" customFormat="1" x14ac:dyDescent="0.25">
      <c r="A23" s="19"/>
      <c r="B23" s="19"/>
      <c r="C23" s="43"/>
      <c r="D23" s="20"/>
      <c r="E23" s="46"/>
      <c r="F23" s="16" t="s">
        <v>27</v>
      </c>
      <c r="G23" s="14">
        <v>1</v>
      </c>
      <c r="H23" s="14">
        <v>2</v>
      </c>
      <c r="I23" s="14">
        <v>3</v>
      </c>
      <c r="J23" s="13">
        <f t="shared" ref="J23:J24" si="8">(G23+4*H23+I23)/6</f>
        <v>2</v>
      </c>
      <c r="K23" s="13">
        <f t="shared" ref="K23:K24" si="9">I23/$G$29</f>
        <v>4.2857142857142856</v>
      </c>
      <c r="L23" s="15">
        <f t="shared" ref="L23:L24" si="10">J23*$G$32/$G$28</f>
        <v>3.2531789598360867</v>
      </c>
      <c r="M23" s="13">
        <f t="shared" ref="M23:M24" si="11">(I23-G23)/6</f>
        <v>0.33333333333333331</v>
      </c>
      <c r="N23" s="1"/>
    </row>
    <row r="24" spans="1:14" s="18" customFormat="1" x14ac:dyDescent="0.25">
      <c r="A24" s="19"/>
      <c r="B24" s="19"/>
      <c r="C24" s="50"/>
      <c r="D24" s="48"/>
      <c r="E24" s="46"/>
      <c r="F24" s="51" t="s">
        <v>26</v>
      </c>
      <c r="G24" s="14">
        <v>1</v>
      </c>
      <c r="H24" s="14">
        <v>2</v>
      </c>
      <c r="I24" s="14">
        <v>3</v>
      </c>
      <c r="J24" s="13">
        <f t="shared" si="8"/>
        <v>2</v>
      </c>
      <c r="K24" s="13">
        <f t="shared" si="9"/>
        <v>4.2857142857142856</v>
      </c>
      <c r="L24" s="15">
        <f t="shared" si="10"/>
        <v>3.2531789598360867</v>
      </c>
      <c r="M24" s="13">
        <f t="shared" si="11"/>
        <v>0.33333333333333331</v>
      </c>
      <c r="N24" s="1"/>
    </row>
    <row r="27" spans="1:14" x14ac:dyDescent="0.25">
      <c r="F27" s="26" t="s">
        <v>6</v>
      </c>
      <c r="G27" s="27">
        <f>SUM(G2:G24)</f>
        <v>48.2</v>
      </c>
      <c r="H27" s="27">
        <f>SUM(H2:H24)</f>
        <v>104.80000000000001</v>
      </c>
      <c r="I27" s="27">
        <f>SUM(I2:I24)</f>
        <v>186.39999999999998</v>
      </c>
      <c r="M27" s="32">
        <f>SQRT(SUMSQ(M2:M24))</f>
        <v>7.5520784482742824</v>
      </c>
    </row>
    <row r="28" spans="1:14" x14ac:dyDescent="0.25">
      <c r="F28" s="26" t="s">
        <v>13</v>
      </c>
      <c r="G28" s="27">
        <f>(G27+4*H27+I27)/6</f>
        <v>108.96666666666665</v>
      </c>
      <c r="H28" s="28"/>
      <c r="I28" s="27"/>
      <c r="M28" s="32">
        <f>2*M27/G29</f>
        <v>21.577366995069379</v>
      </c>
    </row>
    <row r="29" spans="1:14" x14ac:dyDescent="0.25">
      <c r="F29" s="26" t="s">
        <v>5</v>
      </c>
      <c r="G29" s="29">
        <v>0.7</v>
      </c>
      <c r="H29" s="28"/>
      <c r="I29" s="27"/>
      <c r="M29" s="33">
        <f>M28/G32</f>
        <v>0.12173818519752835</v>
      </c>
    </row>
    <row r="30" spans="1:14" x14ac:dyDescent="0.25">
      <c r="A30" s="12"/>
      <c r="B30" s="12"/>
      <c r="C30" s="45"/>
      <c r="D30" s="12"/>
      <c r="E30" s="38"/>
      <c r="F30" s="26" t="s">
        <v>3</v>
      </c>
      <c r="G30" s="27">
        <f>G27/G29</f>
        <v>68.857142857142861</v>
      </c>
      <c r="H30" s="28">
        <f>H27/G29</f>
        <v>149.71428571428575</v>
      </c>
      <c r="I30" s="27">
        <f>I27/G29</f>
        <v>266.28571428571428</v>
      </c>
      <c r="M30" s="32"/>
    </row>
    <row r="31" spans="1:14" x14ac:dyDescent="0.25">
      <c r="A31" s="12"/>
      <c r="B31" s="12"/>
      <c r="C31" s="45"/>
      <c r="D31" s="12"/>
      <c r="E31" s="38"/>
      <c r="F31" s="30" t="s">
        <v>12</v>
      </c>
      <c r="G31" s="27">
        <f>(G30+4*H30+I30)/6</f>
        <v>155.66666666666671</v>
      </c>
      <c r="H31" s="28"/>
      <c r="I31" s="27"/>
      <c r="M31" s="32"/>
    </row>
    <row r="32" spans="1:14" x14ac:dyDescent="0.25">
      <c r="A32" s="12"/>
      <c r="B32" s="12"/>
      <c r="C32" s="45"/>
      <c r="D32" s="12"/>
      <c r="E32" s="38"/>
      <c r="F32" s="31" t="s">
        <v>11</v>
      </c>
      <c r="G32" s="27">
        <f>G31+M27*2/G29</f>
        <v>177.2440336617361</v>
      </c>
      <c r="H32" s="28"/>
      <c r="I32" s="27"/>
      <c r="M32" s="32"/>
      <c r="N32" s="12"/>
    </row>
    <row r="33" spans="1:14" x14ac:dyDescent="0.25">
      <c r="A33" s="12"/>
      <c r="B33" s="12"/>
      <c r="C33" s="12"/>
      <c r="D33" s="12"/>
      <c r="E33" s="12"/>
      <c r="F33" s="12"/>
      <c r="G33" s="12"/>
      <c r="H33" s="12"/>
      <c r="I33" s="12"/>
      <c r="J33" s="12"/>
      <c r="K33" s="12"/>
      <c r="L33" s="12"/>
      <c r="M33" s="12"/>
      <c r="N33" s="12"/>
    </row>
    <row r="34" spans="1:14" x14ac:dyDescent="0.25">
      <c r="A34" s="12"/>
      <c r="B34" s="12"/>
      <c r="C34" s="12"/>
      <c r="D34" s="12"/>
      <c r="E34" s="12"/>
      <c r="F34" s="12"/>
      <c r="G34" s="12"/>
      <c r="H34" s="12"/>
      <c r="I34" s="12"/>
      <c r="J34" s="12"/>
      <c r="K34" s="12"/>
      <c r="L34" s="12"/>
      <c r="M34" s="12"/>
      <c r="N34" s="12"/>
    </row>
    <row r="35" spans="1:14" x14ac:dyDescent="0.25">
      <c r="A35" s="12"/>
      <c r="B35" s="12"/>
      <c r="C35" s="12"/>
      <c r="D35" s="12"/>
      <c r="E35" s="12"/>
      <c r="F35" s="12"/>
      <c r="G35" s="12"/>
      <c r="H35" s="12"/>
      <c r="I35" s="12"/>
      <c r="J35" s="12"/>
      <c r="K35" s="12"/>
      <c r="L35" s="12"/>
      <c r="M35" s="12"/>
      <c r="N35" s="12"/>
    </row>
    <row r="36" spans="1:14" x14ac:dyDescent="0.25">
      <c r="A36" s="12"/>
      <c r="B36" s="12"/>
      <c r="C36" s="12"/>
      <c r="D36" s="12"/>
      <c r="E36" s="12"/>
      <c r="F36" s="12"/>
      <c r="G36" s="12"/>
      <c r="H36" s="12"/>
      <c r="I36" s="12"/>
      <c r="J36" s="12"/>
      <c r="K36" s="12"/>
      <c r="L36" s="12"/>
      <c r="M36" s="12"/>
      <c r="N36" s="12"/>
    </row>
    <row r="37" spans="1:14" x14ac:dyDescent="0.25">
      <c r="A37" s="12"/>
      <c r="B37" s="12"/>
      <c r="C37" s="12"/>
      <c r="D37" s="12"/>
      <c r="E37" s="12"/>
      <c r="F37" s="12"/>
      <c r="G37" s="12"/>
      <c r="H37" s="12"/>
      <c r="I37" s="12"/>
      <c r="J37" s="12"/>
      <c r="K37" s="12"/>
      <c r="L37" s="12"/>
      <c r="M37" s="12"/>
      <c r="N37" s="12"/>
    </row>
    <row r="38" spans="1:14" x14ac:dyDescent="0.25">
      <c r="A38" s="12"/>
      <c r="B38" s="12"/>
      <c r="C38" s="12"/>
      <c r="D38" s="12"/>
      <c r="E38" s="12"/>
      <c r="F38" s="12"/>
      <c r="G38" s="12"/>
      <c r="H38" s="12"/>
      <c r="I38" s="12"/>
      <c r="J38" s="12"/>
      <c r="K38" s="12"/>
      <c r="L38" s="12"/>
      <c r="M38" s="12"/>
      <c r="N38" s="12"/>
    </row>
    <row r="39" spans="1:14" x14ac:dyDescent="0.25">
      <c r="A39" s="12"/>
      <c r="B39" s="12"/>
      <c r="C39" s="12"/>
      <c r="D39" s="12"/>
      <c r="E39" s="12"/>
      <c r="F39" s="12"/>
      <c r="G39" s="12"/>
      <c r="H39" s="12"/>
      <c r="I39" s="12"/>
      <c r="J39" s="12"/>
      <c r="K39" s="12"/>
      <c r="L39" s="12"/>
      <c r="M39" s="12"/>
      <c r="N39" s="12"/>
    </row>
    <row r="40" spans="1:14" x14ac:dyDescent="0.25">
      <c r="A40" s="12"/>
      <c r="B40" s="12"/>
      <c r="C40" s="12"/>
      <c r="D40" s="12"/>
      <c r="E40" s="12"/>
      <c r="F40" s="12"/>
      <c r="G40" s="12"/>
      <c r="H40" s="12"/>
      <c r="I40" s="12"/>
      <c r="J40" s="12"/>
      <c r="K40" s="12"/>
      <c r="L40" s="12"/>
      <c r="M40" s="12"/>
      <c r="N40" s="12"/>
    </row>
    <row r="41" spans="1:14" x14ac:dyDescent="0.25">
      <c r="A41" s="12"/>
      <c r="B41" s="12"/>
      <c r="C41" s="12"/>
      <c r="D41" s="12"/>
      <c r="E41" s="12"/>
      <c r="F41" s="12"/>
      <c r="G41" s="12"/>
      <c r="H41" s="12"/>
      <c r="I41" s="12"/>
      <c r="J41" s="12"/>
      <c r="K41" s="12"/>
      <c r="L41" s="12"/>
      <c r="M41" s="12"/>
      <c r="N41" s="12"/>
    </row>
    <row r="42" spans="1:14" x14ac:dyDescent="0.25">
      <c r="A42" s="12"/>
      <c r="B42" s="12"/>
      <c r="C42" s="12"/>
      <c r="D42" s="12"/>
      <c r="E42" s="12"/>
      <c r="F42" s="12"/>
      <c r="G42" s="12"/>
      <c r="H42" s="12"/>
      <c r="I42" s="12"/>
      <c r="J42" s="12"/>
      <c r="K42" s="12"/>
      <c r="L42" s="12"/>
      <c r="M42" s="12"/>
      <c r="N42" s="12"/>
    </row>
    <row r="43" spans="1:14" x14ac:dyDescent="0.25">
      <c r="A43" s="12"/>
      <c r="B43" s="12"/>
      <c r="C43" s="12"/>
      <c r="D43" s="12"/>
      <c r="E43" s="12"/>
      <c r="F43" s="12"/>
      <c r="G43" s="12"/>
      <c r="H43" s="12"/>
      <c r="I43" s="12"/>
      <c r="J43" s="12"/>
      <c r="K43" s="12"/>
      <c r="L43" s="12"/>
      <c r="M43" s="12"/>
      <c r="N43" s="12"/>
    </row>
    <row r="44" spans="1:14" x14ac:dyDescent="0.25">
      <c r="A44" s="12"/>
      <c r="B44" s="12"/>
      <c r="C44" s="12"/>
      <c r="D44" s="12"/>
      <c r="E44" s="12"/>
      <c r="F44" s="12"/>
      <c r="G44" s="12"/>
      <c r="H44" s="12"/>
      <c r="I44" s="12"/>
      <c r="J44" s="12"/>
      <c r="K44" s="12"/>
      <c r="L44" s="12"/>
      <c r="M44" s="12"/>
      <c r="N44" s="12"/>
    </row>
    <row r="45" spans="1:14" x14ac:dyDescent="0.25">
      <c r="A45" s="12"/>
      <c r="B45" s="12"/>
      <c r="C45" s="12"/>
      <c r="D45" s="12"/>
      <c r="E45" s="12"/>
      <c r="F45" s="12"/>
      <c r="G45" s="12"/>
      <c r="H45" s="12"/>
      <c r="I45" s="12"/>
      <c r="J45" s="12"/>
      <c r="K45" s="12"/>
      <c r="L45" s="12"/>
      <c r="M45" s="12"/>
      <c r="N45" s="12"/>
    </row>
    <row r="46" spans="1:14" x14ac:dyDescent="0.25">
      <c r="A46" s="12"/>
      <c r="B46" s="12"/>
      <c r="C46" s="12"/>
      <c r="D46" s="12"/>
      <c r="E46" s="12"/>
      <c r="F46" s="12"/>
      <c r="G46" s="12"/>
      <c r="H46" s="12"/>
      <c r="I46" s="12"/>
      <c r="J46" s="12"/>
      <c r="K46" s="12"/>
      <c r="L46" s="12"/>
      <c r="M46" s="12"/>
      <c r="N46" s="12"/>
    </row>
    <row r="47" spans="1:14" x14ac:dyDescent="0.25">
      <c r="A47" s="12"/>
      <c r="B47" s="12"/>
      <c r="C47" s="12"/>
      <c r="D47" s="12"/>
      <c r="E47" s="12"/>
      <c r="F47" s="12"/>
      <c r="G47" s="12"/>
      <c r="H47" s="12"/>
      <c r="I47" s="12"/>
      <c r="J47" s="12"/>
      <c r="K47" s="12"/>
      <c r="L47" s="12"/>
      <c r="M47" s="12"/>
      <c r="N47" s="12"/>
    </row>
    <row r="48" spans="1:14" x14ac:dyDescent="0.25">
      <c r="A48" s="12"/>
      <c r="B48" s="12"/>
      <c r="C48" s="12"/>
      <c r="D48" s="12"/>
      <c r="E48" s="12"/>
      <c r="F48" s="12"/>
      <c r="G48" s="12"/>
      <c r="H48" s="12"/>
      <c r="I48" s="12"/>
      <c r="J48" s="12"/>
      <c r="K48" s="12"/>
      <c r="L48" s="12"/>
      <c r="M48" s="12"/>
      <c r="N48" s="12"/>
    </row>
    <row r="49" spans="1:14" x14ac:dyDescent="0.25">
      <c r="A49" s="12"/>
      <c r="B49" s="12"/>
      <c r="C49" s="12"/>
      <c r="D49" s="12"/>
      <c r="E49" s="12"/>
      <c r="F49" s="12"/>
      <c r="G49" s="12"/>
      <c r="H49" s="12"/>
      <c r="I49" s="12"/>
      <c r="J49" s="12"/>
      <c r="K49" s="12"/>
      <c r="L49" s="12"/>
      <c r="M49" s="12"/>
      <c r="N49" s="12"/>
    </row>
    <row r="50" spans="1:14" x14ac:dyDescent="0.25">
      <c r="A50" s="12"/>
      <c r="B50" s="12"/>
      <c r="C50" s="12"/>
      <c r="D50" s="12"/>
      <c r="E50" s="12"/>
      <c r="F50" s="12"/>
      <c r="G50" s="12"/>
      <c r="H50" s="12"/>
      <c r="I50" s="12"/>
      <c r="J50" s="12"/>
      <c r="K50" s="12"/>
      <c r="L50" s="12"/>
      <c r="M50" s="12"/>
      <c r="N50" s="12"/>
    </row>
    <row r="51" spans="1:14" x14ac:dyDescent="0.25">
      <c r="A51" s="12"/>
      <c r="B51" s="12"/>
      <c r="C51" s="12"/>
      <c r="D51" s="12"/>
      <c r="E51" s="12"/>
      <c r="F51" s="12"/>
      <c r="G51" s="12"/>
      <c r="H51" s="12"/>
      <c r="I51" s="12"/>
      <c r="J51" s="12"/>
      <c r="K51" s="12"/>
      <c r="L51" s="12"/>
      <c r="M51" s="12"/>
      <c r="N51" s="12"/>
    </row>
    <row r="52" spans="1:14" x14ac:dyDescent="0.25">
      <c r="A52" s="12"/>
      <c r="B52" s="12"/>
      <c r="C52" s="12"/>
      <c r="D52" s="12"/>
      <c r="E52" s="12"/>
      <c r="F52" s="12"/>
      <c r="G52" s="12"/>
      <c r="H52" s="12"/>
      <c r="I52" s="12"/>
      <c r="J52" s="12"/>
      <c r="K52" s="12"/>
      <c r="L52" s="12"/>
      <c r="M52" s="12"/>
      <c r="N52" s="12"/>
    </row>
    <row r="53" spans="1:14" x14ac:dyDescent="0.25">
      <c r="A53" s="12"/>
      <c r="B53" s="12"/>
      <c r="C53" s="12"/>
      <c r="D53" s="12"/>
      <c r="E53" s="12"/>
      <c r="F53" s="12"/>
      <c r="G53" s="12"/>
      <c r="H53" s="12"/>
      <c r="I53" s="12"/>
      <c r="J53" s="12"/>
      <c r="K53" s="12"/>
      <c r="L53" s="12"/>
      <c r="M53" s="12"/>
      <c r="N53" s="12"/>
    </row>
    <row r="54" spans="1:14" x14ac:dyDescent="0.25">
      <c r="A54" s="12"/>
      <c r="B54" s="12"/>
      <c r="C54" s="12"/>
      <c r="D54" s="12"/>
      <c r="E54" s="12"/>
      <c r="F54" s="12"/>
      <c r="G54" s="12"/>
      <c r="H54" s="12"/>
      <c r="I54" s="12"/>
      <c r="J54" s="12"/>
      <c r="K54" s="12"/>
      <c r="L54" s="12"/>
      <c r="M54" s="12"/>
      <c r="N54" s="12"/>
    </row>
    <row r="55" spans="1:14" x14ac:dyDescent="0.25">
      <c r="A55" s="12"/>
      <c r="B55" s="12"/>
      <c r="C55" s="12"/>
      <c r="D55" s="12"/>
      <c r="E55" s="12"/>
      <c r="F55" s="12"/>
      <c r="G55" s="12"/>
      <c r="H55" s="12"/>
      <c r="I55" s="12"/>
      <c r="J55" s="12"/>
      <c r="K55" s="12"/>
      <c r="L55" s="12"/>
      <c r="M55" s="12"/>
      <c r="N55" s="12"/>
    </row>
    <row r="56" spans="1:14" x14ac:dyDescent="0.25">
      <c r="A56" s="12"/>
      <c r="B56" s="12"/>
      <c r="C56" s="12"/>
      <c r="D56" s="12"/>
      <c r="E56" s="12"/>
      <c r="F56" s="12"/>
      <c r="G56" s="12"/>
      <c r="H56" s="12"/>
      <c r="I56" s="12"/>
      <c r="J56" s="12"/>
      <c r="K56" s="12"/>
      <c r="L56" s="12"/>
      <c r="M56" s="12"/>
      <c r="N56" s="12"/>
    </row>
    <row r="57" spans="1:14" x14ac:dyDescent="0.25">
      <c r="A57" s="12"/>
      <c r="B57" s="12"/>
      <c r="C57" s="12"/>
      <c r="D57" s="12"/>
      <c r="E57" s="12"/>
      <c r="F57" s="12"/>
      <c r="G57" s="12"/>
      <c r="H57" s="12"/>
      <c r="I57" s="12"/>
      <c r="J57" s="12"/>
      <c r="K57" s="12"/>
      <c r="L57" s="12"/>
      <c r="M57" s="12"/>
      <c r="N57" s="12"/>
    </row>
    <row r="58" spans="1:14" x14ac:dyDescent="0.25">
      <c r="A58" s="12"/>
      <c r="B58" s="12"/>
      <c r="C58" s="12"/>
      <c r="D58" s="12"/>
      <c r="E58" s="12"/>
      <c r="F58" s="12"/>
      <c r="G58" s="12"/>
      <c r="H58" s="12"/>
      <c r="I58" s="12"/>
      <c r="J58" s="12"/>
      <c r="K58" s="12"/>
      <c r="L58" s="12"/>
      <c r="M58" s="12"/>
      <c r="N58" s="12"/>
    </row>
    <row r="59" spans="1:14" x14ac:dyDescent="0.25">
      <c r="A59" s="12"/>
      <c r="B59" s="12"/>
      <c r="C59" s="12"/>
      <c r="D59" s="12"/>
      <c r="E59" s="12"/>
      <c r="F59" s="12"/>
      <c r="G59" s="12"/>
      <c r="H59" s="12"/>
      <c r="I59" s="12"/>
      <c r="J59" s="12"/>
      <c r="K59" s="12"/>
      <c r="L59" s="12"/>
      <c r="M59" s="12"/>
      <c r="N59" s="12"/>
    </row>
    <row r="60" spans="1:14" x14ac:dyDescent="0.25">
      <c r="A60" s="12"/>
      <c r="B60" s="12"/>
      <c r="C60" s="12"/>
      <c r="D60" s="12"/>
      <c r="E60" s="12"/>
      <c r="F60" s="12"/>
      <c r="G60" s="12"/>
      <c r="H60" s="12"/>
      <c r="I60" s="12"/>
      <c r="J60" s="12"/>
      <c r="K60" s="12"/>
      <c r="L60" s="12"/>
      <c r="M60" s="12"/>
      <c r="N60" s="12"/>
    </row>
    <row r="61" spans="1:14" x14ac:dyDescent="0.25">
      <c r="A61" s="12"/>
      <c r="B61" s="12"/>
      <c r="C61" s="12"/>
      <c r="D61" s="12"/>
      <c r="E61" s="12"/>
      <c r="F61" s="12"/>
      <c r="G61" s="12"/>
      <c r="H61" s="12"/>
      <c r="I61" s="12"/>
      <c r="J61" s="12"/>
      <c r="K61" s="12"/>
      <c r="L61" s="12"/>
      <c r="M61" s="12"/>
      <c r="N61" s="12"/>
    </row>
    <row r="62" spans="1:14" x14ac:dyDescent="0.25">
      <c r="A62" s="12"/>
      <c r="B62" s="12"/>
      <c r="C62" s="12"/>
      <c r="D62" s="12"/>
      <c r="E62" s="12"/>
      <c r="F62" s="12"/>
      <c r="G62" s="12"/>
      <c r="H62" s="12"/>
      <c r="I62" s="12"/>
      <c r="J62" s="12"/>
      <c r="K62" s="12"/>
      <c r="L62" s="12"/>
      <c r="M62" s="12"/>
      <c r="N62" s="12"/>
    </row>
    <row r="63" spans="1:14" x14ac:dyDescent="0.25">
      <c r="A63" s="12"/>
      <c r="B63" s="12"/>
      <c r="C63" s="12"/>
      <c r="D63" s="12"/>
      <c r="E63" s="12"/>
      <c r="F63" s="12"/>
      <c r="G63" s="12"/>
      <c r="H63" s="12"/>
      <c r="I63" s="12"/>
      <c r="J63" s="12"/>
      <c r="K63" s="12"/>
      <c r="L63" s="12"/>
      <c r="M63" s="12"/>
      <c r="N63" s="12"/>
    </row>
    <row r="64" spans="1:14" x14ac:dyDescent="0.25">
      <c r="A64" s="12"/>
      <c r="B64" s="12"/>
      <c r="C64" s="12"/>
      <c r="D64" s="12"/>
      <c r="E64" s="12"/>
      <c r="F64" s="12"/>
      <c r="G64" s="12"/>
      <c r="H64" s="12"/>
      <c r="I64" s="12"/>
      <c r="J64" s="12"/>
      <c r="K64" s="12"/>
      <c r="L64" s="12"/>
      <c r="M64" s="12"/>
      <c r="N64" s="12"/>
    </row>
    <row r="65" spans="1:14" x14ac:dyDescent="0.25">
      <c r="A65" s="12"/>
      <c r="B65" s="12"/>
      <c r="C65" s="12"/>
      <c r="D65" s="12"/>
      <c r="E65" s="12"/>
      <c r="F65" s="12"/>
      <c r="G65" s="12"/>
      <c r="H65" s="12"/>
      <c r="I65" s="12"/>
      <c r="J65" s="12"/>
      <c r="K65" s="12"/>
      <c r="L65" s="12"/>
      <c r="M65" s="12"/>
      <c r="N65" s="12"/>
    </row>
    <row r="66" spans="1:14" x14ac:dyDescent="0.25">
      <c r="A66" s="12"/>
      <c r="B66" s="12"/>
      <c r="C66" s="12"/>
      <c r="D66" s="12"/>
      <c r="E66" s="12"/>
      <c r="F66" s="12"/>
      <c r="G66" s="12"/>
      <c r="H66" s="12"/>
      <c r="I66" s="12"/>
      <c r="J66" s="12"/>
      <c r="K66" s="12"/>
      <c r="L66" s="12"/>
      <c r="M66" s="12"/>
      <c r="N66" s="12"/>
    </row>
    <row r="67" spans="1:14" x14ac:dyDescent="0.25">
      <c r="A67" s="12"/>
      <c r="B67" s="12"/>
      <c r="C67" s="12"/>
      <c r="D67" s="12"/>
      <c r="E67" s="12"/>
      <c r="F67" s="12"/>
      <c r="G67" s="12"/>
      <c r="H67" s="12"/>
      <c r="I67" s="12"/>
      <c r="J67" s="12"/>
      <c r="K67" s="12"/>
      <c r="L67" s="12"/>
      <c r="M67" s="12"/>
      <c r="N67" s="12"/>
    </row>
    <row r="68" spans="1:14" x14ac:dyDescent="0.25">
      <c r="A68" s="12"/>
      <c r="B68" s="12"/>
      <c r="C68" s="12"/>
      <c r="D68" s="12"/>
      <c r="E68" s="12"/>
      <c r="F68" s="12"/>
      <c r="G68" s="12"/>
      <c r="H68" s="12"/>
      <c r="I68" s="12"/>
      <c r="J68" s="12"/>
      <c r="K68" s="12"/>
      <c r="L68" s="12"/>
      <c r="M68" s="12"/>
      <c r="N68" s="12"/>
    </row>
    <row r="69" spans="1:14" x14ac:dyDescent="0.25">
      <c r="A69" s="12"/>
      <c r="B69" s="12"/>
      <c r="C69" s="12"/>
      <c r="D69" s="12"/>
      <c r="E69" s="12"/>
      <c r="F69" s="12"/>
      <c r="G69" s="12"/>
      <c r="H69" s="12"/>
      <c r="I69" s="12"/>
      <c r="J69" s="12"/>
      <c r="K69" s="12"/>
      <c r="L69" s="12"/>
      <c r="M69" s="12"/>
      <c r="N69" s="12"/>
    </row>
    <row r="70" spans="1:14" x14ac:dyDescent="0.25">
      <c r="A70" s="12"/>
      <c r="B70" s="12"/>
      <c r="C70" s="12"/>
      <c r="D70" s="12"/>
      <c r="E70" s="12"/>
      <c r="F70" s="12"/>
      <c r="G70" s="12"/>
      <c r="H70" s="12"/>
      <c r="I70" s="12"/>
      <c r="J70" s="12"/>
      <c r="K70" s="12"/>
      <c r="L70" s="12"/>
      <c r="M70" s="12"/>
      <c r="N70" s="12"/>
    </row>
    <row r="71" spans="1:14" x14ac:dyDescent="0.25">
      <c r="A71" s="12"/>
      <c r="B71" s="12"/>
      <c r="C71" s="12"/>
      <c r="D71" s="12"/>
      <c r="E71" s="12"/>
      <c r="F71" s="12"/>
      <c r="G71" s="12"/>
      <c r="H71" s="12"/>
      <c r="I71" s="12"/>
      <c r="J71" s="12"/>
      <c r="K71" s="12"/>
      <c r="L71" s="12"/>
      <c r="M71" s="12"/>
      <c r="N71" s="12"/>
    </row>
    <row r="72" spans="1:14" x14ac:dyDescent="0.25">
      <c r="A72" s="12"/>
      <c r="B72" s="12"/>
      <c r="C72" s="12"/>
      <c r="D72" s="12"/>
      <c r="E72" s="12"/>
      <c r="F72" s="12"/>
      <c r="G72" s="12"/>
      <c r="H72" s="12"/>
      <c r="I72" s="12"/>
      <c r="J72" s="12"/>
      <c r="K72" s="12"/>
      <c r="L72" s="12"/>
      <c r="M72" s="12"/>
      <c r="N72" s="12"/>
    </row>
    <row r="73" spans="1:14" x14ac:dyDescent="0.25">
      <c r="A73" s="12"/>
      <c r="B73" s="12"/>
      <c r="C73" s="12"/>
      <c r="D73" s="12"/>
      <c r="E73" s="12"/>
      <c r="F73" s="12"/>
      <c r="G73" s="12"/>
      <c r="H73" s="12"/>
      <c r="I73" s="12"/>
      <c r="J73" s="12"/>
      <c r="K73" s="12"/>
      <c r="L73" s="12"/>
      <c r="M73" s="12"/>
      <c r="N73" s="12"/>
    </row>
    <row r="74" spans="1:14" x14ac:dyDescent="0.25">
      <c r="A74" s="12"/>
      <c r="B74" s="12"/>
      <c r="C74" s="12"/>
      <c r="D74" s="12"/>
      <c r="E74" s="12"/>
      <c r="F74" s="12"/>
      <c r="G74" s="12"/>
      <c r="H74" s="12"/>
      <c r="I74" s="12"/>
      <c r="J74" s="12"/>
      <c r="K74" s="12"/>
      <c r="L74" s="12"/>
      <c r="M74" s="12"/>
      <c r="N74" s="12"/>
    </row>
    <row r="75" spans="1:14" x14ac:dyDescent="0.25">
      <c r="A75" s="12"/>
      <c r="B75" s="12"/>
      <c r="C75" s="12"/>
      <c r="D75" s="12"/>
      <c r="E75" s="12"/>
      <c r="F75" s="12"/>
      <c r="G75" s="12"/>
      <c r="H75" s="12"/>
      <c r="I75" s="12"/>
      <c r="J75" s="12"/>
      <c r="K75" s="12"/>
      <c r="L75" s="12"/>
      <c r="M75" s="12"/>
      <c r="N75" s="12"/>
    </row>
    <row r="76" spans="1:14" x14ac:dyDescent="0.25">
      <c r="A76" s="12"/>
      <c r="B76" s="12"/>
      <c r="C76" s="12"/>
      <c r="D76" s="12"/>
      <c r="E76" s="12"/>
      <c r="F76" s="12"/>
      <c r="G76" s="12"/>
      <c r="H76" s="12"/>
      <c r="I76" s="12"/>
      <c r="J76" s="12"/>
      <c r="K76" s="12"/>
      <c r="L76" s="12"/>
      <c r="M76" s="12"/>
      <c r="N76" s="12"/>
    </row>
    <row r="77" spans="1:14" x14ac:dyDescent="0.25">
      <c r="A77" s="12"/>
      <c r="B77" s="12"/>
      <c r="C77" s="12"/>
      <c r="D77" s="12"/>
      <c r="E77" s="12"/>
      <c r="F77" s="12"/>
      <c r="G77" s="12"/>
      <c r="H77" s="12"/>
      <c r="I77" s="12"/>
      <c r="J77" s="12"/>
      <c r="K77" s="12"/>
      <c r="L77" s="12"/>
      <c r="M77" s="12"/>
      <c r="N77" s="12"/>
    </row>
    <row r="78" spans="1:14" x14ac:dyDescent="0.25">
      <c r="A78" s="12"/>
      <c r="B78" s="12"/>
      <c r="C78" s="12"/>
      <c r="D78" s="12"/>
      <c r="E78" s="12"/>
      <c r="F78" s="12"/>
      <c r="G78" s="12"/>
      <c r="H78" s="12"/>
      <c r="I78" s="12"/>
      <c r="J78" s="12"/>
      <c r="K78" s="12"/>
      <c r="L78" s="12"/>
      <c r="M78" s="12"/>
      <c r="N78" s="12"/>
    </row>
    <row r="79" spans="1:14" x14ac:dyDescent="0.25">
      <c r="A79" s="12"/>
      <c r="B79" s="12"/>
      <c r="C79" s="12"/>
      <c r="D79" s="12"/>
      <c r="E79" s="12"/>
      <c r="F79" s="12"/>
      <c r="G79" s="12"/>
      <c r="H79" s="12"/>
      <c r="I79" s="12"/>
      <c r="J79" s="12"/>
      <c r="K79" s="12"/>
      <c r="L79" s="12"/>
      <c r="M79" s="12"/>
      <c r="N79" s="12"/>
    </row>
    <row r="81" spans="1:14" x14ac:dyDescent="0.25">
      <c r="A81" s="12"/>
      <c r="B81" s="12"/>
      <c r="C81" s="12"/>
      <c r="D81" s="12"/>
      <c r="E81" s="12"/>
      <c r="F81" s="12"/>
      <c r="G81" s="12"/>
      <c r="H81" s="12"/>
      <c r="I81" s="12"/>
      <c r="J81" s="12"/>
      <c r="K81" s="12"/>
      <c r="L81" s="12"/>
      <c r="M81" s="12"/>
      <c r="N81" s="12"/>
    </row>
    <row r="82" spans="1:14" x14ac:dyDescent="0.25">
      <c r="A82" s="12"/>
      <c r="B82" s="12"/>
      <c r="C82" s="12"/>
      <c r="D82" s="12"/>
      <c r="E82" s="12"/>
      <c r="F82" s="12"/>
      <c r="G82" s="12"/>
      <c r="H82" s="12"/>
      <c r="I82" s="12"/>
      <c r="J82" s="12"/>
      <c r="K82" s="12"/>
      <c r="L82" s="12"/>
      <c r="M82" s="12"/>
      <c r="N82" s="12"/>
    </row>
    <row r="83" spans="1:14" x14ac:dyDescent="0.25">
      <c r="A83" s="12"/>
      <c r="B83" s="12"/>
      <c r="C83" s="12"/>
      <c r="D83" s="12"/>
      <c r="E83" s="12"/>
      <c r="F83" s="12"/>
      <c r="G83" s="12"/>
      <c r="H83" s="12"/>
      <c r="I83" s="12"/>
      <c r="J83" s="12"/>
      <c r="K83" s="12"/>
      <c r="L83" s="12"/>
      <c r="M83" s="12"/>
      <c r="N83" s="12"/>
    </row>
    <row r="84" spans="1:14" x14ac:dyDescent="0.25">
      <c r="A84" s="12"/>
      <c r="B84" s="12"/>
      <c r="C84" s="12"/>
      <c r="D84" s="12"/>
      <c r="E84" s="12"/>
      <c r="F84" s="12"/>
      <c r="G84" s="12"/>
      <c r="H84" s="12"/>
      <c r="I84" s="12"/>
      <c r="J84" s="12"/>
      <c r="K84" s="12"/>
      <c r="L84" s="12"/>
      <c r="M84" s="12"/>
      <c r="N84" s="12"/>
    </row>
    <row r="85" spans="1:14" x14ac:dyDescent="0.25">
      <c r="A85" s="12"/>
      <c r="B85" s="12"/>
      <c r="C85" s="12"/>
      <c r="D85" s="12"/>
      <c r="E85" s="12"/>
      <c r="F85" s="12"/>
      <c r="G85" s="12"/>
      <c r="H85" s="12"/>
      <c r="I85" s="12"/>
      <c r="J85" s="12"/>
      <c r="K85" s="12"/>
      <c r="L85" s="12"/>
      <c r="M85" s="12"/>
      <c r="N85" s="12"/>
    </row>
    <row r="86" spans="1:14" x14ac:dyDescent="0.25">
      <c r="A86" s="12"/>
      <c r="B86" s="12"/>
      <c r="C86" s="12"/>
      <c r="D86" s="12"/>
      <c r="E86" s="12"/>
      <c r="F86" s="12"/>
      <c r="G86" s="12"/>
      <c r="H86" s="12"/>
      <c r="I86" s="12"/>
      <c r="J86" s="12"/>
      <c r="K86" s="12"/>
      <c r="L86" s="12"/>
      <c r="M86" s="12"/>
      <c r="N86" s="12"/>
    </row>
    <row r="87" spans="1:14" x14ac:dyDescent="0.25">
      <c r="A87" s="12"/>
      <c r="B87" s="12"/>
      <c r="C87" s="12"/>
      <c r="D87" s="12"/>
      <c r="E87" s="12"/>
      <c r="F87" s="12"/>
      <c r="G87" s="12"/>
      <c r="H87" s="12"/>
      <c r="I87" s="12"/>
      <c r="J87" s="12"/>
      <c r="K87" s="12"/>
      <c r="L87" s="12"/>
      <c r="M87" s="12"/>
      <c r="N87" s="12"/>
    </row>
    <row r="88" spans="1:14" x14ac:dyDescent="0.25">
      <c r="A88" s="12"/>
      <c r="B88" s="12"/>
      <c r="C88" s="12"/>
      <c r="D88" s="12"/>
      <c r="E88" s="12"/>
      <c r="F88" s="12"/>
      <c r="G88" s="12"/>
      <c r="H88" s="12"/>
      <c r="I88" s="12"/>
      <c r="J88" s="12"/>
      <c r="K88" s="12"/>
      <c r="L88" s="12"/>
      <c r="M88" s="12"/>
      <c r="N88" s="12"/>
    </row>
    <row r="89" spans="1:14" x14ac:dyDescent="0.25">
      <c r="A89" s="12"/>
      <c r="B89" s="12"/>
      <c r="C89" s="12"/>
      <c r="D89" s="12"/>
      <c r="E89" s="12"/>
      <c r="F89" s="12"/>
      <c r="G89" s="12"/>
      <c r="H89" s="12"/>
      <c r="I89" s="12"/>
      <c r="J89" s="12"/>
      <c r="K89" s="12"/>
      <c r="L89" s="12"/>
      <c r="M89" s="12"/>
      <c r="N89" s="12"/>
    </row>
    <row r="90" spans="1:14" x14ac:dyDescent="0.25">
      <c r="A90" s="12"/>
      <c r="B90" s="12"/>
      <c r="C90" s="12"/>
      <c r="D90" s="12"/>
      <c r="E90" s="12"/>
      <c r="F90" s="12"/>
      <c r="G90" s="12"/>
      <c r="H90" s="12"/>
      <c r="I90" s="12"/>
      <c r="J90" s="12"/>
      <c r="K90" s="12"/>
      <c r="L90" s="12"/>
      <c r="M90" s="12"/>
      <c r="N90" s="12"/>
    </row>
    <row r="91" spans="1:14" x14ac:dyDescent="0.25">
      <c r="A91" s="12"/>
      <c r="B91" s="12"/>
      <c r="C91" s="12"/>
      <c r="D91" s="12"/>
      <c r="E91" s="12"/>
      <c r="F91" s="12"/>
      <c r="G91" s="12"/>
      <c r="H91" s="12"/>
      <c r="I91" s="12"/>
      <c r="J91" s="12"/>
      <c r="K91" s="12"/>
      <c r="L91" s="12"/>
      <c r="M91" s="12"/>
      <c r="N91" s="12"/>
    </row>
    <row r="92" spans="1:14" x14ac:dyDescent="0.25">
      <c r="A92" s="12"/>
      <c r="B92" s="12"/>
      <c r="C92" s="12"/>
      <c r="D92" s="12"/>
      <c r="E92" s="12"/>
      <c r="F92" s="12"/>
      <c r="G92" s="12"/>
      <c r="H92" s="12"/>
      <c r="I92" s="12"/>
      <c r="J92" s="12"/>
      <c r="K92" s="12"/>
      <c r="L92" s="12"/>
      <c r="M92" s="12"/>
      <c r="N92" s="12"/>
    </row>
    <row r="93" spans="1:14" x14ac:dyDescent="0.25">
      <c r="A93" s="12"/>
      <c r="B93" s="12"/>
      <c r="C93" s="12"/>
      <c r="D93" s="12"/>
      <c r="E93" s="12"/>
      <c r="F93" s="12"/>
      <c r="G93" s="12"/>
      <c r="H93" s="12"/>
      <c r="I93" s="12"/>
      <c r="J93" s="12"/>
      <c r="K93" s="12"/>
      <c r="L93" s="12"/>
      <c r="M93" s="12"/>
      <c r="N93" s="12"/>
    </row>
    <row r="96" spans="1:14" x14ac:dyDescent="0.25">
      <c r="A96" s="12"/>
      <c r="B96" s="12"/>
      <c r="C96" s="12"/>
      <c r="D96" s="12"/>
      <c r="E96" s="12"/>
      <c r="F96" s="12"/>
      <c r="G96" s="12"/>
      <c r="H96" s="12"/>
      <c r="I96" s="12"/>
      <c r="J96" s="12"/>
      <c r="K96" s="12"/>
      <c r="L96" s="12"/>
      <c r="M96" s="12"/>
      <c r="N96" s="12"/>
    </row>
    <row r="97" spans="1:14" x14ac:dyDescent="0.25">
      <c r="A97" s="12"/>
      <c r="B97" s="12"/>
      <c r="C97" s="12"/>
      <c r="D97" s="12"/>
      <c r="E97" s="12"/>
      <c r="F97" s="12"/>
      <c r="G97" s="12"/>
      <c r="H97" s="12"/>
      <c r="I97" s="12"/>
      <c r="J97" s="12"/>
      <c r="K97" s="12"/>
      <c r="L97" s="12"/>
      <c r="M97" s="12"/>
      <c r="N97" s="12"/>
    </row>
    <row r="98" spans="1:14" x14ac:dyDescent="0.25">
      <c r="A98" s="12"/>
      <c r="B98" s="12"/>
      <c r="C98" s="12"/>
      <c r="D98" s="12"/>
      <c r="E98" s="12"/>
      <c r="F98" s="12"/>
      <c r="G98" s="12"/>
      <c r="H98" s="12"/>
      <c r="I98" s="12"/>
      <c r="J98" s="12"/>
      <c r="K98" s="12"/>
      <c r="L98" s="12"/>
      <c r="M98" s="12"/>
      <c r="N98" s="12"/>
    </row>
    <row r="99" spans="1:14" x14ac:dyDescent="0.25">
      <c r="A99" s="12"/>
      <c r="B99" s="12"/>
      <c r="C99" s="12"/>
      <c r="D99" s="12"/>
      <c r="E99" s="12"/>
      <c r="F99" s="12"/>
      <c r="G99" s="12"/>
      <c r="H99" s="12"/>
      <c r="I99" s="12"/>
      <c r="J99" s="12"/>
      <c r="K99" s="12"/>
      <c r="L99" s="12"/>
      <c r="M99" s="12"/>
      <c r="N99" s="12"/>
    </row>
    <row r="100" spans="1:14" x14ac:dyDescent="0.25">
      <c r="A100" s="12"/>
      <c r="B100" s="12"/>
      <c r="C100" s="12"/>
      <c r="D100" s="12"/>
      <c r="E100" s="12"/>
      <c r="F100" s="12"/>
      <c r="G100" s="12"/>
      <c r="H100" s="12"/>
      <c r="I100" s="12"/>
      <c r="J100" s="12"/>
      <c r="K100" s="12"/>
      <c r="L100" s="12"/>
      <c r="M100" s="12"/>
      <c r="N100" s="12"/>
    </row>
    <row r="101" spans="1:14" x14ac:dyDescent="0.25">
      <c r="A101" s="12"/>
      <c r="B101" s="12"/>
      <c r="C101" s="12"/>
      <c r="D101" s="12"/>
      <c r="E101" s="12"/>
      <c r="F101" s="12"/>
      <c r="G101" s="12"/>
      <c r="H101" s="12"/>
      <c r="I101" s="12"/>
      <c r="J101" s="12"/>
      <c r="K101" s="12"/>
      <c r="L101" s="12"/>
      <c r="M101" s="12"/>
      <c r="N101" s="12"/>
    </row>
    <row r="102" spans="1:14" x14ac:dyDescent="0.25">
      <c r="A102" s="12"/>
      <c r="B102" s="12"/>
      <c r="C102" s="12"/>
      <c r="D102" s="12"/>
      <c r="E102" s="12"/>
      <c r="F102" s="12"/>
      <c r="G102" s="12"/>
      <c r="H102" s="12"/>
      <c r="I102" s="12"/>
      <c r="J102" s="12"/>
      <c r="K102" s="12"/>
      <c r="L102" s="12"/>
      <c r="M102" s="12"/>
      <c r="N102" s="12"/>
    </row>
    <row r="103" spans="1:14" x14ac:dyDescent="0.25">
      <c r="A103" s="12"/>
      <c r="B103" s="12"/>
      <c r="C103" s="12"/>
      <c r="D103" s="12"/>
      <c r="E103" s="12"/>
      <c r="F103" s="12"/>
      <c r="G103" s="12"/>
      <c r="H103" s="12"/>
      <c r="I103" s="12"/>
      <c r="J103" s="12"/>
      <c r="K103" s="12"/>
      <c r="L103" s="12"/>
      <c r="M103" s="12"/>
      <c r="N103" s="12"/>
    </row>
    <row r="104" spans="1:14" x14ac:dyDescent="0.25">
      <c r="A104" s="12"/>
      <c r="B104" s="12"/>
      <c r="C104" s="12"/>
      <c r="D104" s="12"/>
      <c r="E104" s="12"/>
      <c r="F104" s="12"/>
      <c r="G104" s="12"/>
      <c r="H104" s="12"/>
      <c r="I104" s="12"/>
      <c r="J104" s="12"/>
      <c r="K104" s="12"/>
      <c r="L104" s="12"/>
      <c r="M104" s="12"/>
      <c r="N104" s="12"/>
    </row>
    <row r="105" spans="1:14" x14ac:dyDescent="0.25">
      <c r="A105" s="12"/>
      <c r="B105" s="12"/>
      <c r="C105" s="12"/>
      <c r="D105" s="12"/>
      <c r="E105" s="12"/>
      <c r="F105" s="12"/>
      <c r="G105" s="12"/>
      <c r="H105" s="12"/>
      <c r="I105" s="12"/>
      <c r="J105" s="12"/>
      <c r="K105" s="12"/>
      <c r="L105" s="12"/>
      <c r="M105" s="12"/>
      <c r="N105" s="12"/>
    </row>
    <row r="106" spans="1:14" x14ac:dyDescent="0.25">
      <c r="A106" s="12"/>
      <c r="B106" s="12"/>
      <c r="C106" s="12"/>
      <c r="D106" s="12"/>
      <c r="E106" s="12"/>
      <c r="F106" s="12"/>
      <c r="G106" s="12"/>
      <c r="H106" s="12"/>
      <c r="I106" s="12"/>
      <c r="J106" s="12"/>
      <c r="K106" s="12"/>
      <c r="L106" s="12"/>
      <c r="M106" s="12"/>
      <c r="N106" s="12"/>
    </row>
    <row r="107" spans="1:14" x14ac:dyDescent="0.25">
      <c r="A107" s="12"/>
      <c r="B107" s="12"/>
      <c r="C107" s="12"/>
      <c r="D107" s="12"/>
      <c r="E107" s="12"/>
      <c r="F107" s="12"/>
      <c r="G107" s="12"/>
      <c r="H107" s="12"/>
      <c r="I107" s="12"/>
      <c r="J107" s="12"/>
      <c r="K107" s="12"/>
      <c r="L107" s="12"/>
      <c r="M107" s="12"/>
      <c r="N107" s="12"/>
    </row>
    <row r="108" spans="1:14" x14ac:dyDescent="0.25">
      <c r="A108" s="12"/>
      <c r="B108" s="12"/>
      <c r="C108" s="12"/>
      <c r="D108" s="12"/>
      <c r="E108" s="12"/>
      <c r="F108" s="12"/>
      <c r="G108" s="12"/>
      <c r="H108" s="12"/>
      <c r="I108" s="12"/>
      <c r="J108" s="12"/>
      <c r="K108" s="12"/>
      <c r="L108" s="12"/>
      <c r="M108" s="12"/>
      <c r="N108" s="12"/>
    </row>
    <row r="109" spans="1:14" x14ac:dyDescent="0.25">
      <c r="A109" s="12"/>
      <c r="B109" s="12"/>
      <c r="C109" s="12"/>
      <c r="D109" s="12"/>
      <c r="E109" s="12"/>
      <c r="F109" s="12"/>
      <c r="G109" s="12"/>
      <c r="H109" s="12"/>
      <c r="I109" s="12"/>
      <c r="J109" s="12"/>
      <c r="K109" s="12"/>
      <c r="L109" s="12"/>
      <c r="M109" s="12"/>
      <c r="N109" s="12"/>
    </row>
    <row r="110" spans="1:14" x14ac:dyDescent="0.25">
      <c r="A110" s="12"/>
      <c r="B110" s="12"/>
      <c r="C110" s="12"/>
      <c r="D110" s="12"/>
      <c r="E110" s="12"/>
      <c r="F110" s="12"/>
      <c r="G110" s="12"/>
      <c r="H110" s="12"/>
      <c r="I110" s="12"/>
      <c r="J110" s="12"/>
      <c r="K110" s="12"/>
      <c r="L110" s="12"/>
      <c r="M110" s="12"/>
      <c r="N110" s="12"/>
    </row>
    <row r="111" spans="1:14" x14ac:dyDescent="0.25">
      <c r="A111" s="12"/>
      <c r="B111" s="12"/>
      <c r="C111" s="12"/>
      <c r="D111" s="12"/>
      <c r="E111" s="12"/>
      <c r="F111" s="12"/>
      <c r="G111" s="12"/>
      <c r="H111" s="12"/>
      <c r="I111" s="12"/>
      <c r="J111" s="12"/>
      <c r="K111" s="12"/>
      <c r="L111" s="12"/>
      <c r="M111" s="12"/>
      <c r="N111" s="12"/>
    </row>
    <row r="112" spans="1:14" x14ac:dyDescent="0.25">
      <c r="A112" s="12"/>
      <c r="B112" s="12"/>
      <c r="C112" s="12"/>
      <c r="D112" s="12"/>
      <c r="E112" s="12"/>
      <c r="F112" s="12"/>
      <c r="G112" s="12"/>
      <c r="H112" s="12"/>
      <c r="I112" s="12"/>
      <c r="J112" s="12"/>
      <c r="K112" s="12"/>
      <c r="L112" s="12"/>
      <c r="M112" s="12"/>
      <c r="N112" s="12"/>
    </row>
    <row r="113" spans="1:14" x14ac:dyDescent="0.25">
      <c r="A113" s="12"/>
      <c r="B113" s="12"/>
      <c r="C113" s="12"/>
      <c r="D113" s="12"/>
      <c r="E113" s="12"/>
      <c r="F113" s="12"/>
      <c r="G113" s="12"/>
      <c r="H113" s="12"/>
      <c r="I113" s="12"/>
      <c r="J113" s="12"/>
      <c r="K113" s="12"/>
      <c r="L113" s="12"/>
      <c r="M113" s="12"/>
      <c r="N113" s="12"/>
    </row>
    <row r="114" spans="1:14" x14ac:dyDescent="0.25">
      <c r="A114" s="12"/>
      <c r="B114" s="12"/>
      <c r="C114" s="12"/>
      <c r="D114" s="12"/>
      <c r="E114" s="12"/>
      <c r="F114" s="12"/>
      <c r="G114" s="12"/>
      <c r="H114" s="12"/>
      <c r="I114" s="12"/>
      <c r="J114" s="12"/>
      <c r="K114" s="12"/>
      <c r="L114" s="12"/>
      <c r="M114" s="12"/>
      <c r="N114" s="12"/>
    </row>
    <row r="115" spans="1:14" x14ac:dyDescent="0.25">
      <c r="A115" s="12"/>
      <c r="B115" s="12"/>
      <c r="C115" s="12"/>
      <c r="D115" s="12"/>
      <c r="E115" s="12"/>
      <c r="F115" s="12"/>
      <c r="G115" s="12"/>
      <c r="H115" s="12"/>
      <c r="I115" s="12"/>
      <c r="J115" s="12"/>
      <c r="K115" s="12"/>
      <c r="L115" s="12"/>
      <c r="M115" s="12"/>
      <c r="N115" s="12"/>
    </row>
    <row r="116" spans="1:14" x14ac:dyDescent="0.25">
      <c r="A116" s="12"/>
      <c r="B116" s="12"/>
      <c r="C116" s="12"/>
      <c r="D116" s="12"/>
      <c r="E116" s="12"/>
      <c r="F116" s="12"/>
      <c r="G116" s="12"/>
      <c r="H116" s="12"/>
      <c r="I116" s="12"/>
      <c r="J116" s="12"/>
      <c r="K116" s="12"/>
      <c r="L116" s="12"/>
      <c r="M116" s="12"/>
      <c r="N116" s="12"/>
    </row>
    <row r="117" spans="1:14" x14ac:dyDescent="0.25">
      <c r="A117" s="12"/>
      <c r="B117" s="12"/>
      <c r="C117" s="12"/>
      <c r="D117" s="12"/>
      <c r="E117" s="12"/>
      <c r="F117" s="12"/>
      <c r="G117" s="12"/>
      <c r="H117" s="12"/>
      <c r="I117" s="12"/>
      <c r="J117" s="12"/>
      <c r="K117" s="12"/>
      <c r="L117" s="12"/>
      <c r="M117" s="12"/>
      <c r="N117" s="12"/>
    </row>
    <row r="118" spans="1:14" x14ac:dyDescent="0.25">
      <c r="A118" s="12"/>
      <c r="B118" s="12"/>
      <c r="C118" s="12"/>
      <c r="D118" s="12"/>
      <c r="E118" s="12"/>
      <c r="F118" s="12"/>
      <c r="G118" s="12"/>
      <c r="H118" s="12"/>
      <c r="I118" s="12"/>
      <c r="J118" s="12"/>
      <c r="K118" s="12"/>
      <c r="L118" s="12"/>
      <c r="M118" s="12"/>
      <c r="N118" s="12"/>
    </row>
    <row r="119" spans="1:14" x14ac:dyDescent="0.25">
      <c r="A119" s="12"/>
      <c r="B119" s="12"/>
      <c r="C119" s="12"/>
      <c r="D119" s="12"/>
      <c r="E119" s="12"/>
      <c r="F119" s="12"/>
      <c r="G119" s="12"/>
      <c r="H119" s="12"/>
      <c r="I119" s="12"/>
      <c r="J119" s="12"/>
      <c r="K119" s="12"/>
      <c r="L119" s="12"/>
      <c r="M119" s="12"/>
      <c r="N119" s="12"/>
    </row>
    <row r="120" spans="1:14" x14ac:dyDescent="0.25">
      <c r="A120" s="12"/>
      <c r="B120" s="12"/>
      <c r="C120" s="12"/>
      <c r="D120" s="12"/>
      <c r="E120" s="12"/>
      <c r="F120" s="12"/>
      <c r="G120" s="12"/>
      <c r="H120" s="12"/>
      <c r="I120" s="12"/>
      <c r="J120" s="12"/>
      <c r="K120" s="12"/>
      <c r="L120" s="12"/>
      <c r="M120" s="12"/>
      <c r="N120" s="12"/>
    </row>
    <row r="121" spans="1:14" x14ac:dyDescent="0.25">
      <c r="A121" s="12"/>
      <c r="B121" s="12"/>
      <c r="C121" s="12"/>
      <c r="D121" s="12"/>
      <c r="E121" s="12"/>
      <c r="F121" s="12"/>
      <c r="G121" s="12"/>
      <c r="H121" s="12"/>
      <c r="I121" s="12"/>
      <c r="J121" s="12"/>
      <c r="K121" s="12"/>
      <c r="L121" s="12"/>
      <c r="M121" s="12"/>
      <c r="N121" s="12"/>
    </row>
    <row r="122" spans="1:14" x14ac:dyDescent="0.25">
      <c r="A122" s="12"/>
      <c r="B122" s="12"/>
      <c r="C122" s="12"/>
      <c r="D122" s="12"/>
      <c r="E122" s="12"/>
      <c r="F122" s="12"/>
      <c r="G122" s="12"/>
      <c r="H122" s="12"/>
      <c r="I122" s="12"/>
      <c r="J122" s="12"/>
      <c r="K122" s="12"/>
      <c r="L122" s="12"/>
      <c r="M122" s="12"/>
      <c r="N122" s="12"/>
    </row>
    <row r="123" spans="1:14" x14ac:dyDescent="0.25">
      <c r="A123" s="12"/>
      <c r="B123" s="12"/>
      <c r="C123" s="12"/>
      <c r="D123" s="12"/>
      <c r="E123" s="12"/>
      <c r="F123" s="12"/>
      <c r="G123" s="12"/>
      <c r="H123" s="12"/>
      <c r="I123" s="12"/>
      <c r="J123" s="12"/>
      <c r="K123" s="12"/>
      <c r="L123" s="12"/>
      <c r="M123" s="12"/>
      <c r="N123" s="12"/>
    </row>
    <row r="124" spans="1:14" x14ac:dyDescent="0.25">
      <c r="A124" s="12"/>
      <c r="B124" s="12"/>
      <c r="C124" s="12"/>
      <c r="D124" s="12"/>
      <c r="E124" s="12"/>
      <c r="F124" s="12"/>
      <c r="G124" s="12"/>
      <c r="H124" s="12"/>
      <c r="I124" s="12"/>
      <c r="J124" s="12"/>
      <c r="K124" s="12"/>
      <c r="L124" s="12"/>
      <c r="M124" s="12"/>
      <c r="N124" s="12"/>
    </row>
    <row r="125" spans="1:14" x14ac:dyDescent="0.25">
      <c r="A125" s="12"/>
      <c r="B125" s="12"/>
      <c r="C125" s="12"/>
      <c r="D125" s="12"/>
      <c r="E125" s="12"/>
      <c r="F125" s="12"/>
      <c r="G125" s="12"/>
      <c r="H125" s="12"/>
      <c r="I125" s="12"/>
      <c r="J125" s="12"/>
      <c r="K125" s="12"/>
      <c r="L125" s="12"/>
      <c r="M125" s="12"/>
      <c r="N125" s="12"/>
    </row>
    <row r="126" spans="1:14" x14ac:dyDescent="0.25">
      <c r="A126" s="12"/>
      <c r="B126" s="12"/>
      <c r="C126" s="12"/>
      <c r="D126" s="12"/>
      <c r="E126" s="12"/>
      <c r="F126" s="12"/>
      <c r="G126" s="12"/>
      <c r="H126" s="12"/>
      <c r="I126" s="12"/>
      <c r="J126" s="12"/>
      <c r="K126" s="12"/>
      <c r="L126" s="12"/>
      <c r="M126" s="12"/>
      <c r="N126" s="12"/>
    </row>
    <row r="128" spans="1:14" x14ac:dyDescent="0.25">
      <c r="A128" s="12"/>
      <c r="B128" s="12"/>
      <c r="C128" s="12"/>
      <c r="D128" s="12"/>
      <c r="E128" s="12"/>
      <c r="F128" s="12"/>
      <c r="G128" s="12"/>
      <c r="H128" s="12"/>
      <c r="I128" s="12"/>
      <c r="J128" s="12"/>
      <c r="K128" s="12"/>
      <c r="L128" s="12"/>
      <c r="M128" s="12"/>
      <c r="N128" s="12"/>
    </row>
    <row r="129" spans="1:14" x14ac:dyDescent="0.25">
      <c r="A129" s="12"/>
      <c r="B129" s="12"/>
      <c r="C129" s="12"/>
      <c r="D129" s="12"/>
      <c r="E129" s="12"/>
      <c r="F129" s="12"/>
      <c r="G129" s="12"/>
      <c r="H129" s="12"/>
      <c r="I129" s="12"/>
      <c r="J129" s="12"/>
      <c r="K129" s="12"/>
      <c r="L129" s="12"/>
      <c r="M129" s="12"/>
      <c r="N129" s="12"/>
    </row>
    <row r="130" spans="1:14" x14ac:dyDescent="0.25">
      <c r="A130" s="12"/>
      <c r="B130" s="12"/>
      <c r="C130" s="12"/>
      <c r="D130" s="12"/>
      <c r="E130" s="12"/>
      <c r="F130" s="12"/>
      <c r="G130" s="12"/>
      <c r="H130" s="12"/>
      <c r="I130" s="12"/>
      <c r="J130" s="12"/>
      <c r="K130" s="12"/>
      <c r="L130" s="12"/>
      <c r="M130" s="12"/>
      <c r="N130" s="12"/>
    </row>
    <row r="131" spans="1:14" x14ac:dyDescent="0.25">
      <c r="A131" s="12"/>
      <c r="B131" s="12"/>
      <c r="C131" s="12"/>
      <c r="D131" s="12"/>
      <c r="E131" s="12"/>
      <c r="F131" s="12"/>
      <c r="G131" s="12"/>
      <c r="H131" s="12"/>
      <c r="I131" s="12"/>
      <c r="J131" s="12"/>
      <c r="K131" s="12"/>
      <c r="L131" s="12"/>
      <c r="M131" s="12"/>
      <c r="N131" s="12"/>
    </row>
    <row r="132" spans="1:14" x14ac:dyDescent="0.25">
      <c r="A132" s="12"/>
      <c r="B132" s="12"/>
      <c r="C132" s="12"/>
      <c r="D132" s="12"/>
      <c r="E132" s="12"/>
      <c r="F132" s="12"/>
      <c r="G132" s="12"/>
      <c r="H132" s="12"/>
      <c r="I132" s="12"/>
      <c r="J132" s="12"/>
      <c r="K132" s="12"/>
      <c r="L132" s="12"/>
      <c r="M132" s="12"/>
      <c r="N132" s="12"/>
    </row>
    <row r="133" spans="1:14" x14ac:dyDescent="0.25">
      <c r="A133" s="12"/>
      <c r="B133" s="12"/>
      <c r="C133" s="12"/>
      <c r="D133" s="12"/>
      <c r="E133" s="12"/>
      <c r="F133" s="12"/>
      <c r="G133" s="12"/>
      <c r="H133" s="12"/>
      <c r="I133" s="12"/>
      <c r="J133" s="12"/>
      <c r="K133" s="12"/>
      <c r="L133" s="12"/>
      <c r="M133" s="12"/>
      <c r="N133" s="12"/>
    </row>
    <row r="134" spans="1:14" x14ac:dyDescent="0.25">
      <c r="A134" s="12"/>
      <c r="B134" s="12"/>
      <c r="C134" s="12"/>
      <c r="D134" s="12"/>
      <c r="E134" s="12"/>
      <c r="F134" s="12"/>
      <c r="G134" s="12"/>
      <c r="H134" s="12"/>
      <c r="I134" s="12"/>
      <c r="J134" s="12"/>
      <c r="K134" s="12"/>
      <c r="L134" s="12"/>
      <c r="M134" s="12"/>
      <c r="N134" s="12"/>
    </row>
    <row r="135" spans="1:14" x14ac:dyDescent="0.25">
      <c r="A135" s="12"/>
      <c r="B135" s="12"/>
      <c r="C135" s="12"/>
      <c r="D135" s="12"/>
      <c r="E135" s="12"/>
      <c r="F135" s="12"/>
      <c r="G135" s="12"/>
      <c r="H135" s="12"/>
      <c r="I135" s="12"/>
      <c r="J135" s="12"/>
      <c r="K135" s="12"/>
      <c r="L135" s="12"/>
      <c r="M135" s="12"/>
      <c r="N135" s="12"/>
    </row>
    <row r="136" spans="1:14" x14ac:dyDescent="0.25">
      <c r="A136" s="12"/>
      <c r="B136" s="12"/>
      <c r="C136" s="12"/>
      <c r="D136" s="12"/>
      <c r="E136" s="12"/>
      <c r="F136" s="12"/>
      <c r="G136" s="12"/>
      <c r="H136" s="12"/>
      <c r="I136" s="12"/>
      <c r="J136" s="12"/>
      <c r="K136" s="12"/>
      <c r="L136" s="12"/>
      <c r="M136" s="12"/>
      <c r="N136" s="12"/>
    </row>
    <row r="137" spans="1:14" x14ac:dyDescent="0.25">
      <c r="A137" s="12"/>
      <c r="B137" s="12"/>
      <c r="C137" s="12"/>
      <c r="D137" s="12"/>
      <c r="E137" s="12"/>
      <c r="F137" s="12"/>
      <c r="G137" s="12"/>
      <c r="H137" s="12"/>
      <c r="I137" s="12"/>
      <c r="J137" s="12"/>
      <c r="K137" s="12"/>
      <c r="L137" s="12"/>
      <c r="M137" s="12"/>
      <c r="N137" s="12"/>
    </row>
    <row r="138" spans="1:14" x14ac:dyDescent="0.25">
      <c r="A138" s="12"/>
      <c r="B138" s="12"/>
      <c r="C138" s="12"/>
      <c r="D138" s="12"/>
      <c r="E138" s="12"/>
      <c r="F138" s="12"/>
      <c r="G138" s="12"/>
      <c r="H138" s="12"/>
      <c r="I138" s="12"/>
      <c r="J138" s="12"/>
      <c r="K138" s="12"/>
      <c r="L138" s="12"/>
      <c r="M138" s="12"/>
      <c r="N138" s="12"/>
    </row>
    <row r="139" spans="1:14" x14ac:dyDescent="0.25">
      <c r="A139" s="12"/>
      <c r="B139" s="12"/>
      <c r="C139" s="12"/>
      <c r="D139" s="12"/>
      <c r="E139" s="12"/>
      <c r="F139" s="12"/>
      <c r="G139" s="12"/>
      <c r="H139" s="12"/>
      <c r="I139" s="12"/>
      <c r="J139" s="12"/>
      <c r="K139" s="12"/>
      <c r="L139" s="12"/>
      <c r="M139" s="12"/>
      <c r="N139" s="12"/>
    </row>
    <row r="140" spans="1:14" x14ac:dyDescent="0.25">
      <c r="A140" s="12"/>
      <c r="B140" s="12"/>
      <c r="C140" s="12"/>
      <c r="D140" s="12"/>
      <c r="E140" s="12"/>
      <c r="F140" s="12"/>
      <c r="G140" s="12"/>
      <c r="H140" s="12"/>
      <c r="I140" s="12"/>
      <c r="J140" s="12"/>
      <c r="K140" s="12"/>
      <c r="L140" s="12"/>
      <c r="M140" s="12"/>
      <c r="N140" s="12"/>
    </row>
  </sheetData>
  <mergeCells count="4">
    <mergeCell ref="C7:C12"/>
    <mergeCell ref="D7:D12"/>
    <mergeCell ref="C14:C15"/>
    <mergeCell ref="D14:D15"/>
  </mergeCells>
  <pageMargins left="0.23622047244094491" right="0.23622047244094491" top="0.74803149606299213" bottom="0.74803149606299213" header="0.31496062992125984" footer="0.31496062992125984"/>
  <pageSetup paperSize="9" scale="90" orientation="landscape" r:id="rId1"/>
  <legacyDrawing r:id="rId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Документ" ma:contentTypeID="0x010100DD4595568683694BABD9DF4B0873FD78" ma:contentTypeVersion="0" ma:contentTypeDescription="Создание документа." ma:contentTypeScope="" ma:versionID="683dcc3c1ce00e21b4579c1020f97f50">
  <xsd:schema xmlns:xsd="http://www.w3.org/2001/XMLSchema" xmlns:p="http://schemas.microsoft.com/office/2006/metadata/properties" targetNamespace="http://schemas.microsoft.com/office/2006/metadata/properties" ma:root="true" ma:fieldsID="53974d1da0c14f073d2cc649cae9f3e6">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содержимого" ma:readOnly="true"/>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A8268D-A6EA-4033-8A6B-4F04990523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685DE1AA-8A51-4E1D-817E-88E3F1D77B6A}">
  <ds:schemaRefs>
    <ds:schemaRef ds:uri="http://schemas.microsoft.com/office/2006/metadata/properties"/>
    <ds:schemaRef ds:uri="http://schemas.microsoft.com/office/2006/documentManagement/types"/>
    <ds:schemaRef ds:uri="http://purl.org/dc/elements/1.1/"/>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3D0A1F42-774E-4D21-95AB-025693D1829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BR-7033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2014-07-14T14:45:57Z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0x010100DD4595568683694BABD9DF4B0873FD78</vt:lpwstr>
  </property>
</Properties>
</file>