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F9" i="1" l="1"/>
  <c r="F10" i="1"/>
  <c r="F17" i="1"/>
  <c r="F20" i="1"/>
  <c r="G9" i="1"/>
  <c r="G10" i="1"/>
  <c r="G17" i="1"/>
  <c r="G20" i="1"/>
  <c r="H9" i="1"/>
  <c r="H10" i="1"/>
  <c r="H17" i="1"/>
  <c r="H20" i="1"/>
  <c r="F21" i="1"/>
  <c r="L9" i="1"/>
  <c r="L10" i="1"/>
  <c r="L5" i="1"/>
  <c r="L6" i="1"/>
  <c r="L7" i="1"/>
  <c r="L8" i="1"/>
  <c r="L4" i="1"/>
  <c r="L11" i="1"/>
  <c r="L12" i="1"/>
  <c r="L13" i="1"/>
  <c r="L14" i="1"/>
  <c r="L17" i="1"/>
  <c r="F22" i="1"/>
  <c r="F18" i="1"/>
  <c r="I8" i="1"/>
  <c r="K8" i="1"/>
  <c r="J8" i="1"/>
  <c r="I7" i="1"/>
  <c r="K7" i="1"/>
  <c r="J7" i="1"/>
  <c r="I6" i="1"/>
  <c r="K6" i="1"/>
  <c r="J6" i="1"/>
  <c r="L18" i="1"/>
  <c r="L19" i="1"/>
  <c r="I14" i="1"/>
  <c r="K14" i="1"/>
  <c r="J14" i="1"/>
  <c r="I13" i="1"/>
  <c r="K13" i="1"/>
  <c r="J13" i="1"/>
  <c r="I12" i="1"/>
  <c r="K12" i="1"/>
  <c r="J12" i="1"/>
  <c r="I11" i="1"/>
  <c r="K11" i="1"/>
  <c r="J11" i="1"/>
  <c r="I10" i="1"/>
  <c r="K10" i="1"/>
  <c r="J10" i="1"/>
  <c r="I9" i="1"/>
  <c r="K9" i="1"/>
  <c r="J9" i="1"/>
  <c r="I5" i="1"/>
  <c r="K5" i="1"/>
  <c r="J5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19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<sst xmlns="http://schemas.openxmlformats.org/spreadsheetml/2006/main" count="53" uniqueCount="40">
  <si>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</si>
  <si>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</si>
  <si>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</si>
  <si>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</si>
  <si>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</si>
  <si>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</si>
  <si>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</si>
  <si>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</si>
  <si>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</si>
  <si>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</si>
  <si>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</si>
  <si>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</si>
  <si>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</si>
  <si>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</si>
  <si>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</si>
  <si>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Сайт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</si>
  <si>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</si>
  <si>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</si>
  <si>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</si>
  <si>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</si>
  <si>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</si>
  <si>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</si>
  <si>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</si>
  <si>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</si>
  <si>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</si>
  <si>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</si>
  <si>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</si>
  <si>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</si>
  <si>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</si>
  <si>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</si>
  <si>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</si>
  <si>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MLVTBPLK-284. Оформление доставки заказа - изменение расположения блоков.</t>
  </si>
  <si>
    <t>Доработка страницы оформления заказа</t>
  </si>
  <si>
    <t>1. Удалить дропдаун выбора предыдущих адресов из блока "почтовый индекс"
2. Добавить в блок "почтовый индекс" дропдаун "предыдущие индексы"; значения - "&lt;индекс&gt;, &lt;населенный пункт&gt;"; выбранный индекс автоматически заносится в поле "Почтовый индекс"
3. Добавить в блок "адрес доставки" дропдаун "предыдущие адреса"; значения - предыдущие адреса доставки по заказам клиента, отфильтрованные по выбранному индексу</t>
  </si>
  <si>
    <t>Каталог</t>
  </si>
  <si>
    <t>Доработка метода получения предыдущих адресов доставки</t>
  </si>
  <si>
    <t>Добавить фильтрацию по индексу</t>
  </si>
  <si>
    <t>Метод получения предыдущих индексов</t>
  </si>
  <si>
    <t>1. Возвращает список, сформированный по адресам доставки предыдущих заказов клиента
2. Элемент списка содержит три поля: индекс, кладр, город
3. Индексы в списке уникальны
4. Возможность фильтровать по наличию кладр (для партнеров, поддерживающих получение вариантов доставки, кладр не заполняется)
5. Максимальное количество элементов в списке хранится в конфигурации</t>
  </si>
  <si>
    <t>Интеграция с Каталогом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</si>
</sst>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H5" sqref="H5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2.85546875" bestFit="1" customWidth="1"/>
    <col min="4" max="4" width="44.5703125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6" t="s">
        <v>0</v>
      </c>
      <c r="C2" s="16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18" t="s">
        <v>10</v>
      </c>
      <c r="M2" s="20" t="s">
        <v>11</v>
      </c>
    </row>
    <row r="3" spans="2:13" ht="72" x14ac:dyDescent="0.25">
      <c r="B3" s="21" t="s">
        <v>31</v>
      </c>
      <c r="C3" s="22"/>
      <c r="D3" s="23"/>
      <c r="E3" s="23"/>
      <c r="F3" s="24"/>
      <c r="G3" s="24"/>
      <c r="H3" s="24"/>
      <c r="I3" s="24"/>
      <c r="J3" s="24"/>
      <c r="K3" s="25"/>
      <c r="L3" s="24"/>
      <c r="M3" s="26"/>
    </row>
    <row r="4" spans="2:13" x14ac:dyDescent="0.25">
      <c r="B4" s="28"/>
      <c r="C4" s="29" t="s">
        <v>12</v>
      </c>
      <c r="D4" s="30" t="s">
        <v>12</v>
      </c>
      <c r="E4" s="31" t="s">
        <v>13</v>
      </c>
      <c r="F4" s="32">
        <v>1</v>
      </c>
      <c r="G4" s="32">
        <v>2</v>
      </c>
      <c r="H4" s="32">
        <v>3</v>
      </c>
      <c r="I4" s="32">
        <f>(F4+4*G4+H4)/6</f>
        <v>2</v>
      </c>
      <c r="J4" s="32">
        <f>I4/$F$19</f>
        <v>2.8571428571428572</v>
      </c>
      <c r="K4" s="33">
        <f>I4*$F$22/$F$18</f>
        <v>3.1295347052742226</v>
      </c>
      <c r="L4" s="32">
        <f>(H4-F4)/6</f>
        <v>0.33333333333333331</v>
      </c>
      <c r="M4" s="34"/>
    </row>
    <row r="5" spans="2:13" ht="78.75" x14ac:dyDescent="0.25">
      <c r="B5" s="35"/>
      <c r="C5" s="2" t="s">
        <v>15</v>
      </c>
      <c r="D5" s="5" t="s">
        <v>32</v>
      </c>
      <c r="E5" s="1" t="s">
        <v>14</v>
      </c>
      <c r="F5" s="3">
        <v>4</v>
      </c>
      <c r="G5" s="3">
        <v>6</v>
      </c>
      <c r="H5" s="3">
        <v>8</v>
      </c>
      <c r="I5" s="32">
        <f t="shared" ref="I5:I14" si="0">(F5+4*G5+H5)/6</f>
        <v>6</v>
      </c>
      <c r="J5" s="32">
        <f>H5/$F$19</f>
        <v>11.428571428571429</v>
      </c>
      <c r="K5" s="33">
        <f>I5*$F$22/$F$18</f>
        <v>9.3886041158226679</v>
      </c>
      <c r="L5" s="32">
        <f t="shared" ref="L5:L14" si="1">(H5-F5)/6</f>
        <v>0.66666666666666663</v>
      </c>
      <c r="M5" s="4" t="s">
        <v>33</v>
      </c>
    </row>
    <row r="6" spans="2:13" ht="24" x14ac:dyDescent="0.25">
      <c r="B6" s="35"/>
      <c r="C6" s="2" t="s">
        <v>34</v>
      </c>
      <c r="D6" s="5" t="s">
        <v>35</v>
      </c>
      <c r="E6" s="1" t="s">
        <v>14</v>
      </c>
      <c r="F6" s="3">
        <v>1</v>
      </c>
      <c r="G6" s="3">
        <v>1</v>
      </c>
      <c r="H6" s="3">
        <v>2</v>
      </c>
      <c r="I6" s="32">
        <f t="shared" ref="I6:I8" si="2">(F6+4*G6+H6)/6</f>
        <v>1.1666666666666667</v>
      </c>
      <c r="J6" s="32">
        <f>H6/$F$19</f>
        <v>2.8571428571428572</v>
      </c>
      <c r="K6" s="33">
        <f>I6*$F$22/$F$18</f>
        <v>1.825561911409963</v>
      </c>
      <c r="L6" s="32">
        <f t="shared" ref="L6:L8" si="3">(H6-F6)/6</f>
        <v>0.16666666666666666</v>
      </c>
      <c r="M6" s="4" t="s">
        <v>36</v>
      </c>
    </row>
    <row r="7" spans="2:13" ht="78.75" x14ac:dyDescent="0.25">
      <c r="B7" s="35"/>
      <c r="C7" s="2" t="s">
        <v>34</v>
      </c>
      <c r="D7" s="5" t="s">
        <v>37</v>
      </c>
      <c r="E7" s="1" t="s">
        <v>14</v>
      </c>
      <c r="F7" s="3">
        <v>1</v>
      </c>
      <c r="G7" s="3">
        <v>2</v>
      </c>
      <c r="H7" s="3">
        <v>3</v>
      </c>
      <c r="I7" s="32">
        <f t="shared" si="2"/>
        <v>2</v>
      </c>
      <c r="J7" s="32">
        <f>H7/$F$19</f>
        <v>4.2857142857142856</v>
      </c>
      <c r="K7" s="33">
        <f>I7*$F$22/$F$18</f>
        <v>3.1295347052742226</v>
      </c>
      <c r="L7" s="32">
        <f t="shared" si="3"/>
        <v>0.33333333333333331</v>
      </c>
      <c r="M7" s="4" t="s">
        <v>38</v>
      </c>
    </row>
    <row r="8" spans="2:13" ht="24" x14ac:dyDescent="0.25">
      <c r="B8" s="35"/>
      <c r="C8" s="2" t="s">
        <v>15</v>
      </c>
      <c r="D8" s="5" t="s">
        <v>39</v>
      </c>
      <c r="E8" s="1" t="s">
        <v>14</v>
      </c>
      <c r="F8" s="3">
        <v>1</v>
      </c>
      <c r="G8" s="3">
        <v>1</v>
      </c>
      <c r="H8" s="3">
        <v>2</v>
      </c>
      <c r="I8" s="32">
        <f t="shared" si="2"/>
        <v>1.1666666666666667</v>
      </c>
      <c r="J8" s="32">
        <f>H8/$F$19</f>
        <v>2.8571428571428572</v>
      </c>
      <c r="K8" s="33">
        <f>I8*$F$22/$F$18</f>
        <v>1.825561911409963</v>
      </c>
      <c r="L8" s="32">
        <f t="shared" si="3"/>
        <v>0.16666666666666666</v>
      </c>
      <c r="M8" s="4"/>
    </row>
    <row r="9" spans="2:13" ht="24" x14ac:dyDescent="0.25">
      <c r="B9" s="35"/>
      <c r="C9" s="37" t="s">
        <v>16</v>
      </c>
      <c r="D9" s="39" t="s">
        <v>17</v>
      </c>
      <c r="E9" s="42" t="s">
        <v>18</v>
      </c>
      <c r="F9" s="43">
        <f>SUM(F5:F8)*0.3</f>
        <v>2.1</v>
      </c>
      <c r="G9" s="43">
        <f>SUM(G5:G8)*0.3</f>
        <v>3</v>
      </c>
      <c r="H9" s="43">
        <f>SUM(H5:H8)*0.3</f>
        <v>4.5</v>
      </c>
      <c r="I9" s="43">
        <f t="shared" si="0"/>
        <v>3.1</v>
      </c>
      <c r="J9" s="43">
        <f>H9/$F$19</f>
        <v>6.4285714285714288</v>
      </c>
      <c r="K9" s="45">
        <f>I9*$F$22/$F$18</f>
        <v>4.8507787931750448</v>
      </c>
      <c r="L9" s="43">
        <f t="shared" si="1"/>
        <v>0.39999999999999997</v>
      </c>
      <c r="M9" s="62"/>
    </row>
    <row r="10" spans="2:13" ht="24" x14ac:dyDescent="0.25">
      <c r="B10" s="35"/>
      <c r="C10" s="38" t="s">
        <v>19</v>
      </c>
      <c r="D10" s="40" t="s">
        <v>19</v>
      </c>
      <c r="E10" s="42" t="s">
        <v>14</v>
      </c>
      <c r="F10" s="44">
        <f>SUM(F5:F8)*0.3</f>
        <v>2.1</v>
      </c>
      <c r="G10" s="44">
        <f>SUM(G5:G8)*0.3</f>
        <v>3</v>
      </c>
      <c r="H10" s="44">
        <f>SUM(H5:H8)*0.3</f>
        <v>4.5</v>
      </c>
      <c r="I10" s="44">
        <f t="shared" si="0"/>
        <v>3.1</v>
      </c>
      <c r="J10" s="44">
        <f>H10/$F$19</f>
        <v>6.4285714285714288</v>
      </c>
      <c r="K10" s="46">
        <f>I10*$F$22/$F$18</f>
        <v>4.8507787931750448</v>
      </c>
      <c r="L10" s="44">
        <f t="shared" si="1"/>
        <v>0.39999999999999997</v>
      </c>
      <c r="M10" s="63"/>
    </row>
    <row r="11" spans="2:13" ht="48" x14ac:dyDescent="0.25">
      <c r="B11" s="35"/>
      <c r="C11" s="38" t="s">
        <v>12</v>
      </c>
      <c r="D11" s="40" t="s">
        <v>20</v>
      </c>
      <c r="E11" s="42" t="s">
        <v>13</v>
      </c>
      <c r="F11" s="27">
        <v>1</v>
      </c>
      <c r="G11" s="27">
        <v>1</v>
      </c>
      <c r="H11" s="27">
        <v>1</v>
      </c>
      <c r="I11" s="44">
        <f t="shared" si="0"/>
        <v>1</v>
      </c>
      <c r="J11" s="44">
        <f>H11/$F$19</f>
        <v>1.4285714285714286</v>
      </c>
      <c r="K11" s="46">
        <f>I11*$F$22/$F$18</f>
        <v>1.5647673526371113</v>
      </c>
      <c r="L11" s="44">
        <f t="shared" si="1"/>
        <v>0</v>
      </c>
      <c r="M11" s="63"/>
    </row>
    <row r="12" spans="2:13" ht="24" x14ac:dyDescent="0.25">
      <c r="B12" s="35"/>
      <c r="C12" s="38" t="s">
        <v>21</v>
      </c>
      <c r="D12" s="41" t="s">
        <v>22</v>
      </c>
      <c r="E12" s="42" t="s">
        <v>13</v>
      </c>
      <c r="F12" s="27">
        <v>0</v>
      </c>
      <c r="G12" s="27">
        <v>0</v>
      </c>
      <c r="H12" s="27">
        <v>1</v>
      </c>
      <c r="I12" s="44">
        <f t="shared" si="0"/>
        <v>0.16666666666666666</v>
      </c>
      <c r="J12" s="44">
        <f>H12/$F$19</f>
        <v>1.4285714285714286</v>
      </c>
      <c r="K12" s="46">
        <f>I12*$F$22/$F$18</f>
        <v>0.26079455877285185</v>
      </c>
      <c r="L12" s="44">
        <f t="shared" si="1"/>
        <v>0.16666666666666666</v>
      </c>
      <c r="M12" s="63"/>
    </row>
    <row r="13" spans="2:13" x14ac:dyDescent="0.25">
      <c r="B13" s="35"/>
      <c r="C13" s="38"/>
      <c r="D13" s="41" t="s">
        <v>23</v>
      </c>
      <c r="E13" s="42" t="s">
        <v>13</v>
      </c>
      <c r="F13" s="27">
        <v>1</v>
      </c>
      <c r="G13" s="27">
        <v>1</v>
      </c>
      <c r="H13" s="27">
        <v>1</v>
      </c>
      <c r="I13" s="44">
        <f t="shared" si="0"/>
        <v>1</v>
      </c>
      <c r="J13" s="44">
        <f t="shared" ref="J13:J14" si="4">H13/$F$19</f>
        <v>1.4285714285714286</v>
      </c>
      <c r="K13" s="46">
        <f t="shared" ref="K13:K14" si="5">I13*$F$22/$F$18</f>
        <v>1.5647673526371113</v>
      </c>
      <c r="L13" s="44">
        <f t="shared" si="1"/>
        <v>0</v>
      </c>
      <c r="M13" s="63"/>
    </row>
    <row r="14" spans="2:13" ht="24" x14ac:dyDescent="0.25">
      <c r="B14" s="36"/>
      <c r="C14" s="38"/>
      <c r="D14" s="40" t="s">
        <v>24</v>
      </c>
      <c r="E14" s="42" t="s">
        <v>14</v>
      </c>
      <c r="F14" s="27">
        <v>1</v>
      </c>
      <c r="G14" s="27">
        <v>1</v>
      </c>
      <c r="H14" s="27">
        <v>1</v>
      </c>
      <c r="I14" s="44">
        <f t="shared" si="0"/>
        <v>1</v>
      </c>
      <c r="J14" s="44">
        <f t="shared" si="4"/>
        <v>1.4285714285714286</v>
      </c>
      <c r="K14" s="46">
        <f t="shared" si="5"/>
        <v>1.5647673526371113</v>
      </c>
      <c r="L14" s="44">
        <f t="shared" si="1"/>
        <v>0</v>
      </c>
      <c r="M14" s="63"/>
    </row>
    <row r="15" spans="2:13" x14ac:dyDescent="0.25">
      <c r="B15" s="6"/>
      <c r="C15" s="7"/>
      <c r="D15" s="8"/>
      <c r="E15" s="8"/>
      <c r="F15" s="9"/>
      <c r="G15" s="9"/>
      <c r="H15" s="9"/>
      <c r="I15" s="9"/>
      <c r="J15" s="9"/>
      <c r="K15" s="10"/>
      <c r="L15" s="9"/>
      <c r="M15" s="11"/>
    </row>
    <row r="16" spans="2:13" ht="15.75" thickBot="1" x14ac:dyDescent="0.3">
      <c r="B16" s="6"/>
      <c r="C16" s="7"/>
      <c r="D16" s="8"/>
      <c r="E16" s="8"/>
      <c r="F16" s="9"/>
      <c r="G16" s="9"/>
      <c r="H16" s="9"/>
      <c r="I16" s="9"/>
      <c r="J16" s="9"/>
      <c r="K16" s="10"/>
      <c r="L16" s="9"/>
      <c r="M16" s="11"/>
    </row>
    <row r="17" spans="2:13" x14ac:dyDescent="0.25">
      <c r="B17" s="6"/>
      <c r="C17" s="7"/>
      <c r="D17" s="66" t="s">
        <v>25</v>
      </c>
      <c r="E17" s="67"/>
      <c r="F17" s="57">
        <f>SUM(F3:F14)</f>
        <v>15.2</v>
      </c>
      <c r="G17" s="47">
        <f>SUM(G3:G14)</f>
        <v>21</v>
      </c>
      <c r="H17" s="47">
        <f>SUM(H3:H14)</f>
        <v>31</v>
      </c>
      <c r="I17" s="47"/>
      <c r="J17" s="47"/>
      <c r="K17" s="48"/>
      <c r="L17" s="49">
        <f>SQRT(SUMSQ(L3:L14))</f>
        <v>1.03440804327886</v>
      </c>
      <c r="M17" s="11"/>
    </row>
    <row r="18" spans="2:13" x14ac:dyDescent="0.25">
      <c r="B18" s="6"/>
      <c r="C18" s="7"/>
      <c r="D18" s="68" t="s">
        <v>26</v>
      </c>
      <c r="E18" s="69"/>
      <c r="F18" s="58">
        <f>(F17+4*G17+H17)/6</f>
        <v>21.7</v>
      </c>
      <c r="G18" s="13"/>
      <c r="H18" s="12"/>
      <c r="I18" s="12"/>
      <c r="J18" s="12"/>
      <c r="K18" s="50"/>
      <c r="L18" s="51">
        <f>2*L17/F19</f>
        <v>2.9554515522253144</v>
      </c>
      <c r="M18" s="11"/>
    </row>
    <row r="19" spans="2:13" x14ac:dyDescent="0.25">
      <c r="B19" s="6"/>
      <c r="C19" s="7"/>
      <c r="D19" s="68" t="s">
        <v>27</v>
      </c>
      <c r="E19" s="69"/>
      <c r="F19" s="59">
        <v>0.7</v>
      </c>
      <c r="G19" s="13"/>
      <c r="H19" s="12"/>
      <c r="I19" s="12"/>
      <c r="J19" s="12"/>
      <c r="K19" s="50"/>
      <c r="L19" s="52">
        <f>L18/F22</f>
        <v>8.7039088485678678E-2</v>
      </c>
      <c r="M19" s="11"/>
    </row>
    <row r="20" spans="2:13" x14ac:dyDescent="0.25">
      <c r="B20" s="14"/>
      <c r="C20" s="15"/>
      <c r="D20" s="68" t="s">
        <v>28</v>
      </c>
      <c r="E20" s="69"/>
      <c r="F20" s="58">
        <f>F17/F19</f>
        <v>21.714285714285715</v>
      </c>
      <c r="G20" s="13">
        <f>G17/F19</f>
        <v>30.000000000000004</v>
      </c>
      <c r="H20" s="12">
        <f>H17/F19</f>
        <v>44.285714285714292</v>
      </c>
      <c r="I20" s="12"/>
      <c r="J20" s="12"/>
      <c r="K20" s="50"/>
      <c r="L20" s="51"/>
      <c r="M20" s="11"/>
    </row>
    <row r="21" spans="2:13" x14ac:dyDescent="0.25">
      <c r="B21" s="14"/>
      <c r="C21" s="15"/>
      <c r="D21" s="70" t="s">
        <v>29</v>
      </c>
      <c r="E21" s="71"/>
      <c r="F21" s="61">
        <f>(F20+4*G20+H20)/6</f>
        <v>31</v>
      </c>
      <c r="G21" s="13"/>
      <c r="H21" s="12"/>
      <c r="I21" s="12"/>
      <c r="J21" s="12"/>
      <c r="K21" s="50"/>
      <c r="L21" s="51"/>
      <c r="M21" s="11"/>
    </row>
    <row r="22" spans="2:13" ht="15.75" thickBot="1" x14ac:dyDescent="0.3">
      <c r="B22" s="14"/>
      <c r="C22" s="15"/>
      <c r="D22" s="64" t="s">
        <v>30</v>
      </c>
      <c r="E22" s="65"/>
      <c r="F22" s="60">
        <f>F21+L17*2/F19</f>
        <v>33.955451552225313</v>
      </c>
      <c r="G22" s="54"/>
      <c r="H22" s="53"/>
      <c r="I22" s="53"/>
      <c r="J22" s="53"/>
      <c r="K22" s="55"/>
      <c r="L22" s="56"/>
      <c r="M22" s="14"/>
    </row>
  </sheetData>
  <mergeCells count="6">
    <mergeCell ref="D22:E22"/>
    <mergeCell ref="D17:E17"/>
    <mergeCell ref="D18:E18"/>
    <mergeCell ref="D19:E19"/>
    <mergeCell ref="D20:E20"/>
    <mergeCell ref="D21:E2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2015-01-29T15:26:46Z</dcterms:modified>
</cp:coreProperties>
</file>