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-15" windowWidth="24000" windowHeight="10140"/>
  </bookViews>
  <sheets>
    <sheet name="MLVTBPLK-396" sheetId="8" r:id="rId1"/>
    <sheet name="Ставки" sheetId="5" r:id="rId2"/>
  </sheets>
  <definedNames>
    <definedName name="_xlnm._FilterDatabase" localSheetId="0" hidden="1">'MLVTBPLK-396'!$A$1:$G$10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8" l="1"/>
  <c r="F4" i="8" s="1"/>
  <c r="G4" i="8" s="1"/>
  <c r="E3" i="8"/>
  <c r="F3" i="8" s="1"/>
  <c r="G3" i="8" s="1"/>
  <c r="E5" i="8"/>
  <c r="F5" i="8" s="1"/>
  <c r="G5" i="8" s="1"/>
  <c r="E6" i="8"/>
  <c r="F6" i="8" s="1"/>
  <c r="G6" i="8" s="1"/>
  <c r="E7" i="8"/>
  <c r="F7" i="8" s="1"/>
  <c r="G7" i="8" s="1"/>
  <c r="E8" i="8"/>
  <c r="F8" i="8" s="1"/>
  <c r="G8" i="8" s="1"/>
  <c r="E9" i="8"/>
  <c r="F9" i="8" s="1"/>
  <c r="G9" i="8" s="1"/>
  <c r="E10" i="8"/>
  <c r="F10" i="8" s="1"/>
  <c r="G10" i="8" s="1"/>
  <c r="E11" i="8"/>
  <c r="F11" i="8"/>
  <c r="G11" i="8" s="1"/>
  <c r="D12" i="8"/>
  <c r="G12" i="8" l="1"/>
  <c r="F12" i="8"/>
</calcChain>
</file>

<file path=xl/sharedStrings.xml><?xml version="1.0" encoding="utf-8"?>
<sst xmlns="http://schemas.openxmlformats.org/spreadsheetml/2006/main" count="50" uniqueCount="38">
  <si>
    <t>№</t>
  </si>
  <si>
    <t>Цена с НДС</t>
  </si>
  <si>
    <t>Компонент
(тип работ)</t>
  </si>
  <si>
    <t>Задача</t>
  </si>
  <si>
    <t>Должность</t>
  </si>
  <si>
    <t>Детальная трудоемкость ч.ч.</t>
  </si>
  <si>
    <t>Почасовая ставка</t>
  </si>
  <si>
    <t>Цена без НДС</t>
  </si>
  <si>
    <t>Комментарии, принятые допущения и ограничения</t>
  </si>
  <si>
    <t>Аналитика</t>
  </si>
  <si>
    <t>Тестирование (на обоих окружениях)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</si>
  <si>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</si>
  <si>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</si>
  <si>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</si>
  <si>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</si>
  <si>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</si>
  <si>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Дев-лид</t>
  </si>
  <si>
    <t>Cтарший разработчик</t>
  </si>
  <si>
    <t>Тестировщик</t>
  </si>
  <si>
    <t>Менеджмент</t>
  </si>
  <si>
    <t>Менеджер</t>
  </si>
  <si>
    <t>ИТОГО</t>
  </si>
  <si>
    <t>Роли</t>
  </si>
  <si>
    <t>ставка человекочаса без НДС</t>
  </si>
  <si>
    <t>Архитектор</t>
  </si>
  <si>
    <t>Разработчик</t>
  </si>
  <si>
    <t>Верстальщик</t>
  </si>
  <si>
    <t>Дизайнер</t>
  </si>
  <si>
    <t>Аналитик</t>
  </si>
  <si>
    <t>Тестирование</t>
  </si>
  <si>
    <t>Каталог</t>
  </si>
  <si>
    <t>Сайт</t>
  </si>
  <si>
    <t>MLVTBPLK-396 Изменение дизайна и функциональности раздела "Мои желания"</t>
  </si>
  <si>
    <r>
      <rPr>
        <b/>
        <sz val="8"/>
        <rFont val="Arial"/>
        <family val="2"/>
        <charset val="204"/>
      </rPr>
      <t>Материалы от банка:</t>
    </r>
    <r>
      <rPr>
        <sz val="8"/>
        <rFont val="Arial"/>
        <family val="2"/>
        <charset val="204"/>
      </rPr>
      <t xml:space="preserve">
1. прототип страницы "Мои желания"</t>
    </r>
  </si>
  <si>
    <t>Методы работы с метками</t>
  </si>
  <si>
    <t>1. таблица в базе
2. добавление/удаление меток
3. привязка/отвязка меток</t>
  </si>
  <si>
    <t>Страница "Мои желания"</t>
  </si>
  <si>
    <t>1. верстка по прототипу
2. управление метками
3. реализация фильтрации по категориям и меткам
4. интеграция с каталогом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</si>
</sst>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9">
    <font>
      <sz val="12"/>
      <color indexed="8"/>
      <name val="Verdana"/>
    </font>
    <font>
      <sz val="11"/>
      <color indexed="8"/>
      <name val="Calibri"/>
      <family val="2"/>
      <charset val="204"/>
    </font>
    <font>
      <sz val="9"/>
      <color indexed="8"/>
      <name val="Arial Bold"/>
    </font>
    <font>
      <sz val="9"/>
      <color indexed="8"/>
      <name val="Arial"/>
      <family val="2"/>
      <charset val="204"/>
    </font>
    <font>
      <sz val="9"/>
      <color indexed="13"/>
      <name val="Arial Bold"/>
    </font>
    <font>
      <sz val="10"/>
      <color indexed="8"/>
      <name val="Arial Bold"/>
    </font>
    <font>
      <sz val="10"/>
      <color indexed="8"/>
      <name val="Arial"/>
      <family val="2"/>
      <charset val="204"/>
    </font>
    <font>
      <sz val="11"/>
      <color theme="1"/>
      <name val="Helvetica"/>
      <family val="2"/>
      <scheme val="minor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u/>
      <sz val="12"/>
      <color theme="11"/>
      <name val="Verdana"/>
      <family val="2"/>
      <charset val="204"/>
    </font>
    <font>
      <b/>
      <sz val="9"/>
      <color rgb="FF0070C0"/>
      <name val="Arial"/>
      <family val="2"/>
      <charset val="204"/>
    </font>
    <font>
      <u/>
      <sz val="12"/>
      <color theme="10"/>
      <name val="Verdana"/>
      <family val="2"/>
      <charset val="204"/>
    </font>
    <font>
      <sz val="12"/>
      <color indexed="8"/>
      <name val="Verdana"/>
      <family val="2"/>
      <charset val="204"/>
    </font>
    <font>
      <b/>
      <sz val="15"/>
      <color theme="3"/>
      <name val="Helvetica"/>
      <family val="2"/>
      <scheme val="minor"/>
    </font>
    <font>
      <b/>
      <sz val="13"/>
      <color theme="3"/>
      <name val="Helvetica"/>
      <family val="2"/>
      <scheme val="minor"/>
    </font>
    <font>
      <b/>
      <sz val="12"/>
      <color indexed="8"/>
      <name val="Verdana"/>
    </font>
    <font>
      <b/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54">
    <xf numFmtId="0" fontId="0" fillId="0" borderId="0" applyNumberFormat="0" applyFill="0" applyBorder="0" applyProtection="0">
      <alignment vertical="top" wrapText="1"/>
    </xf>
    <xf numFmtId="0" fontId="7" fillId="0" borderId="0"/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4" fillId="0" borderId="0" applyNumberFormat="0" applyFill="0" applyBorder="0" applyProtection="0">
      <alignment vertical="top" wrapText="1"/>
    </xf>
    <xf numFmtId="164" fontId="14" fillId="0" borderId="0" applyFont="0" applyFill="0" applyBorder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44">
    <xf numFmtId="0" fontId="0" fillId="0" borderId="0" xfId="0" applyFont="1" applyAlignment="1">
      <alignment vertical="top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/>
    <xf numFmtId="0" fontId="6" fillId="0" borderId="2" xfId="0" applyNumberFormat="1" applyFont="1" applyBorder="1" applyAlignment="1">
      <alignment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 wrapText="1"/>
    </xf>
    <xf numFmtId="0" fontId="6" fillId="0" borderId="10" xfId="0" applyNumberFormat="1" applyFont="1" applyBorder="1" applyAlignment="1">
      <alignment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2" fillId="2" borderId="12" xfId="0" applyNumberFormat="1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vertical="top" wrapText="1"/>
    </xf>
    <xf numFmtId="1" fontId="4" fillId="3" borderId="3" xfId="0" applyNumberFormat="1" applyFont="1" applyFill="1" applyBorder="1" applyAlignment="1">
      <alignment horizontal="center" vertical="top" wrapText="1"/>
    </xf>
    <xf numFmtId="3" fontId="2" fillId="0" borderId="3" xfId="0" applyNumberFormat="1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1" fontId="12" fillId="0" borderId="3" xfId="0" applyNumberFormat="1" applyFont="1" applyBorder="1" applyAlignment="1">
      <alignment horizontal="center" vertical="top" wrapText="1"/>
    </xf>
    <xf numFmtId="1" fontId="4" fillId="3" borderId="3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top" wrapText="1"/>
    </xf>
    <xf numFmtId="1" fontId="0" fillId="0" borderId="0" xfId="0" applyNumberFormat="1" applyFont="1" applyAlignment="1">
      <alignment vertical="top" wrapText="1"/>
    </xf>
    <xf numFmtId="0" fontId="2" fillId="2" borderId="12" xfId="0" applyNumberFormat="1" applyFont="1" applyFill="1" applyBorder="1" applyAlignment="1">
      <alignment horizontal="right" vertical="center" wrapText="1"/>
    </xf>
    <xf numFmtId="1" fontId="4" fillId="3" borderId="3" xfId="0" applyNumberFormat="1" applyFont="1" applyFill="1" applyBorder="1" applyAlignment="1">
      <alignment horizontal="right" vertical="top" wrapText="1"/>
    </xf>
    <xf numFmtId="3" fontId="2" fillId="0" borderId="3" xfId="0" applyNumberFormat="1" applyFont="1" applyBorder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right" vertical="top" wrapText="1"/>
    </xf>
    <xf numFmtId="1" fontId="17" fillId="0" borderId="0" xfId="0" applyNumberFormat="1" applyFont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3" xfId="0" applyFont="1" applyBorder="1" applyAlignment="1">
      <alignment vertical="top" wrapText="1"/>
    </xf>
    <xf numFmtId="0" fontId="3" fillId="0" borderId="12" xfId="0" applyNumberFormat="1" applyFont="1" applyBorder="1" applyAlignment="1">
      <alignment horizontal="center" vertical="center" wrapText="1"/>
    </xf>
    <xf numFmtId="1" fontId="12" fillId="0" borderId="13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right" vertical="top" wrapText="1"/>
    </xf>
    <xf numFmtId="0" fontId="9" fillId="0" borderId="13" xfId="0" applyFont="1" applyBorder="1" applyAlignment="1">
      <alignment vertical="top" wrapText="1"/>
    </xf>
    <xf numFmtId="0" fontId="3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</cellXfs>
  <cellStyles count="354">
    <cellStyle name="Normal 2" xfId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80" builtinId="8" hidden="1"/>
    <cellStyle name="Гиперссылка" xfId="82" builtinId="8" hidden="1"/>
    <cellStyle name="Гиперссылка" xfId="84" builtinId="8" hidden="1"/>
    <cellStyle name="Гиперссылка" xfId="86" builtinId="8" hidden="1"/>
    <cellStyle name="Гиперссылка" xfId="88" builtinId="8" hidden="1"/>
    <cellStyle name="Гиперссылка" xfId="90" builtinId="8" hidden="1"/>
    <cellStyle name="Гиперссылка" xfId="92" builtinId="8" hidden="1"/>
    <cellStyle name="Гиперссылка" xfId="94" builtinId="8" hidden="1"/>
    <cellStyle name="Гиперссылка" xfId="96" builtinId="8" hidden="1"/>
    <cellStyle name="Гиперссылка" xfId="98" builtinId="8" hidden="1"/>
    <cellStyle name="Гиперссылка" xfId="100" builtinId="8" hidden="1"/>
    <cellStyle name="Гиперссылка" xfId="102" builtinId="8" hidden="1"/>
    <cellStyle name="Гиперссылка" xfId="104" builtinId="8" hidden="1"/>
    <cellStyle name="Гиперссылка" xfId="106" builtinId="8" hidden="1"/>
    <cellStyle name="Гиперссылка" xfId="108" builtinId="8" hidden="1"/>
    <cellStyle name="Гиперссылка" xfId="110" builtinId="8" hidden="1"/>
    <cellStyle name="Гиперссылка" xfId="112" builtinId="8" hidden="1"/>
    <cellStyle name="Гиперссылка" xfId="114" builtinId="8" hidden="1"/>
    <cellStyle name="Гиперссылка" xfId="116" builtinId="8" hidden="1"/>
    <cellStyle name="Гиперссылка" xfId="118" builtinId="8" hidden="1"/>
    <cellStyle name="Гиперссылка" xfId="120" builtinId="8" hidden="1"/>
    <cellStyle name="Гиперссылка" xfId="122" builtinId="8" hidden="1"/>
    <cellStyle name="Гиперссылка" xfId="124" builtinId="8" hidden="1"/>
    <cellStyle name="Гиперссылка" xfId="126" builtinId="8" hidden="1"/>
    <cellStyle name="Гиперссылка" xfId="128" builtinId="8" hidden="1"/>
    <cellStyle name="Гиперссылка" xfId="130" builtinId="8" hidden="1"/>
    <cellStyle name="Гиперссылка" xfId="132" builtinId="8" hidden="1"/>
    <cellStyle name="Гиперссылка" xfId="134" builtinId="8" hidden="1"/>
    <cellStyle name="Гиперссылка" xfId="136" builtinId="8" hidden="1"/>
    <cellStyle name="Гиперссылка" xfId="138" builtinId="8" hidden="1"/>
    <cellStyle name="Гиперссылка" xfId="140" builtinId="8" hidden="1"/>
    <cellStyle name="Гиперссылка" xfId="142" builtinId="8" hidden="1"/>
    <cellStyle name="Гиперссылка" xfId="144" builtinId="8" hidden="1"/>
    <cellStyle name="Гиперссылка" xfId="146" builtinId="8" hidden="1"/>
    <cellStyle name="Гиперссылка" xfId="148" builtinId="8" hidden="1"/>
    <cellStyle name="Гиперссылка" xfId="150" builtinId="8" hidden="1"/>
    <cellStyle name="Гиперссылка" xfId="152" builtinId="8" hidden="1"/>
    <cellStyle name="Гиперссылка" xfId="154" builtinId="8" hidden="1"/>
    <cellStyle name="Гиперссылка" xfId="156" builtinId="8" hidden="1"/>
    <cellStyle name="Гиперссылка" xfId="158" builtinId="8" hidden="1"/>
    <cellStyle name="Гиперссылка" xfId="160" builtinId="8" hidden="1"/>
    <cellStyle name="Гиперссылка" xfId="162" builtinId="8" hidden="1"/>
    <cellStyle name="Гиперссылка" xfId="164" builtinId="8" hidden="1"/>
    <cellStyle name="Гиперссылка" xfId="166" builtinId="8" hidden="1"/>
    <cellStyle name="Гиперссылка" xfId="168" builtinId="8" hidden="1"/>
    <cellStyle name="Гиперссылка" xfId="170" builtinId="8" hidden="1"/>
    <cellStyle name="Гиперссылка" xfId="172" builtinId="8" hidden="1"/>
    <cellStyle name="Гиперссылка" xfId="174" builtinId="8" hidden="1"/>
    <cellStyle name="Гиперссылка" xfId="176" builtinId="8" hidden="1"/>
    <cellStyle name="Гиперссылка" xfId="178" builtinId="8" hidden="1"/>
    <cellStyle name="Гиперссылка" xfId="180" builtinId="8" hidden="1"/>
    <cellStyle name="Гиперссылка" xfId="182" builtinId="8" hidden="1"/>
    <cellStyle name="Гиперссылка" xfId="184" builtinId="8" hidden="1"/>
    <cellStyle name="Гиперссылка" xfId="186" builtinId="8" hidden="1"/>
    <cellStyle name="Гиперссылка" xfId="188" builtinId="8" hidden="1"/>
    <cellStyle name="Гиперссылка" xfId="190" builtinId="8" hidden="1"/>
    <cellStyle name="Гиперссылка" xfId="192" builtinId="8" hidden="1"/>
    <cellStyle name="Гиперссылка" xfId="194" builtinId="8" hidden="1"/>
    <cellStyle name="Гиперссылка" xfId="196" builtinId="8" hidden="1"/>
    <cellStyle name="Гиперссылка" xfId="198" builtinId="8" hidden="1"/>
    <cellStyle name="Гиперссылка" xfId="200" builtinId="8" hidden="1"/>
    <cellStyle name="Гиперссылка" xfId="202" builtinId="8" hidden="1"/>
    <cellStyle name="Гиперссылка" xfId="204" builtinId="8" hidden="1"/>
    <cellStyle name="Гиперссылка" xfId="206" builtinId="8" hidden="1"/>
    <cellStyle name="Гиперссылка" xfId="208" builtinId="8" hidden="1"/>
    <cellStyle name="Гиперссылка" xfId="210" builtinId="8" hidden="1"/>
    <cellStyle name="Гиперссылка" xfId="212" builtinId="8" hidden="1"/>
    <cellStyle name="Гиперссылка" xfId="214" builtinId="8" hidden="1"/>
    <cellStyle name="Гиперссылка" xfId="216" builtinId="8" hidden="1"/>
    <cellStyle name="Гиперссылка" xfId="218" builtinId="8" hidden="1"/>
    <cellStyle name="Гиперссылка" xfId="220" builtinId="8" hidden="1"/>
    <cellStyle name="Гиперссылка" xfId="222" builtinId="8" hidden="1"/>
    <cellStyle name="Гиперссылка" xfId="224" builtinId="8" hidden="1"/>
    <cellStyle name="Гиперссылка" xfId="226" builtinId="8" hidden="1"/>
    <cellStyle name="Гиперссылка" xfId="228" builtinId="8" hidden="1"/>
    <cellStyle name="Гиперссылка" xfId="230" builtinId="8" hidden="1"/>
    <cellStyle name="Гиперссылка" xfId="232" builtinId="8" hidden="1"/>
    <cellStyle name="Гиперссылка" xfId="234" builtinId="8" hidden="1"/>
    <cellStyle name="Гиперссылка" xfId="236" builtinId="8" hidden="1"/>
    <cellStyle name="Гиперссылка" xfId="238" builtinId="8" hidden="1"/>
    <cellStyle name="Гиперссылка" xfId="240" builtinId="8" hidden="1"/>
    <cellStyle name="Гиперссылка" xfId="242" builtinId="8" hidden="1"/>
    <cellStyle name="Гиперссылка" xfId="262" builtinId="8" hidden="1"/>
    <cellStyle name="Гиперссылка" xfId="264" builtinId="8" hidden="1"/>
    <cellStyle name="Гиперссылка" xfId="266" builtinId="8" hidden="1"/>
    <cellStyle name="Гиперссылка" xfId="268" builtinId="8" hidden="1"/>
    <cellStyle name="Гиперссылка" xfId="270" builtinId="8" hidden="1"/>
    <cellStyle name="Гиперссылка" xfId="272" builtinId="8" hidden="1"/>
    <cellStyle name="Гиперссылка" xfId="274" builtinId="8" hidden="1"/>
    <cellStyle name="Гиперссылка" xfId="276" builtinId="8" hidden="1"/>
    <cellStyle name="Гиперссылка" xfId="278" builtinId="8" hidden="1"/>
    <cellStyle name="Гиперссылка" xfId="280" builtinId="8" hidden="1"/>
    <cellStyle name="Гиперссылка" xfId="282" builtinId="8" hidden="1"/>
    <cellStyle name="Гиперссылка" xfId="284" builtinId="8" hidden="1"/>
    <cellStyle name="Гиперссылка" xfId="286" builtinId="8" hidden="1"/>
    <cellStyle name="Гиперссылка" xfId="288" builtinId="8" hidden="1"/>
    <cellStyle name="Гиперссылка" xfId="290" builtinId="8" hidden="1"/>
    <cellStyle name="Гиперссылка" xfId="292" builtinId="8" hidden="1"/>
    <cellStyle name="Гиперссылка" xfId="294" builtinId="8" hidden="1"/>
    <cellStyle name="Гиперссылка" xfId="296" builtinId="8" hidden="1"/>
    <cellStyle name="Гиперссылка" xfId="298" builtinId="8" hidden="1"/>
    <cellStyle name="Гиперссылка" xfId="300" builtinId="8" hidden="1"/>
    <cellStyle name="Гиперссылка" xfId="302" builtinId="8" hidden="1"/>
    <cellStyle name="Гиперссылка" xfId="304" builtinId="8" hidden="1"/>
    <cellStyle name="Гиперссылка" xfId="306" builtinId="8" hidden="1"/>
    <cellStyle name="Гиперссылка" xfId="308" builtinId="8" hidden="1"/>
    <cellStyle name="Гиперссылка" xfId="310" builtinId="8" hidden="1"/>
    <cellStyle name="Гиперссылка" xfId="312" builtinId="8" hidden="1"/>
    <cellStyle name="Гиперссылка" xfId="314" builtinId="8" hidden="1"/>
    <cellStyle name="Гиперссылка" xfId="316" builtinId="8" hidden="1"/>
    <cellStyle name="Гиперссылка" xfId="318" builtinId="8" hidden="1"/>
    <cellStyle name="Гиперссылка" xfId="320" builtinId="8" hidden="1"/>
    <cellStyle name="Гиперссылка" xfId="322" builtinId="8" hidden="1"/>
    <cellStyle name="Гиперссылка" xfId="324" builtinId="8" hidden="1"/>
    <cellStyle name="Гиперссылка" xfId="326" builtinId="8" hidden="1"/>
    <cellStyle name="Гиперссылка" xfId="328" builtinId="8" hidden="1"/>
    <cellStyle name="Гиперссылка" xfId="330" builtinId="8" hidden="1"/>
    <cellStyle name="Гиперссылка" xfId="332" builtinId="8" hidden="1"/>
    <cellStyle name="Гиперссылка" xfId="334" builtinId="8" hidden="1"/>
    <cellStyle name="Гиперссылка" xfId="336" builtinId="8" hidden="1"/>
    <cellStyle name="Гиперссылка" xfId="338" builtinId="8" hidden="1"/>
    <cellStyle name="Гиперссылка" xfId="340" builtinId="8" hidden="1"/>
    <cellStyle name="Гиперссылка" xfId="342" builtinId="8" hidden="1"/>
    <cellStyle name="Гиперссылка" xfId="344" builtinId="8" hidden="1"/>
    <cellStyle name="Гиперссылка" xfId="346" builtinId="8" hidden="1"/>
    <cellStyle name="Гиперссылка" xfId="348" builtinId="8" hidden="1"/>
    <cellStyle name="Гиперссылка" xfId="350" builtinId="8" hidden="1"/>
    <cellStyle name="Гиперссылка" xfId="352" builtinId="8" hidden="1"/>
    <cellStyle name="Заголовок 1 2" xfId="78"/>
    <cellStyle name="Заголовок 2 2" xfId="79"/>
    <cellStyle name="Обычный" xfId="0" builtinId="0"/>
    <cellStyle name="Обычный 2" xfId="76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  <cellStyle name="Открывавшаяся гиперссылка" xfId="5" builtinId="9" hidden="1"/>
    <cellStyle name="Открывавшаяся гиперссылка" xfId="6" builtinId="9" hidden="1"/>
    <cellStyle name="Открывавшаяся гиперссылка" xfId="7" builtinId="9" hidden="1"/>
    <cellStyle name="Открывавшаяся гиперссылка" xfId="8" builtinId="9" hidden="1"/>
    <cellStyle name="Открывавшаяся гиперссылка" xfId="9" builtinId="9" hidden="1"/>
    <cellStyle name="Открывавшаяся гиперссылка" xfId="10" builtinId="9" hidden="1"/>
    <cellStyle name="Открывавшаяся гиперссылка" xfId="11" builtinId="9" hidden="1"/>
    <cellStyle name="Открывавшаяся гиперссылка" xfId="12" builtinId="9" hidden="1"/>
    <cellStyle name="Открывавшаяся гиперссылка" xfId="13" builtinId="9" hidden="1"/>
    <cellStyle name="Открывавшаяся гиперссылка" xfId="14" builtinId="9" hidden="1"/>
    <cellStyle name="Открывавшаяся гиперссылка" xfId="15" builtinId="9" hidden="1"/>
    <cellStyle name="Открывавшаяся гиперссылка" xfId="16" builtinId="9" hidden="1"/>
    <cellStyle name="Открывавшаяся гиперссылка" xfId="17" builtinId="9" hidden="1"/>
    <cellStyle name="Открывавшаяся гиперссылка" xfId="18" builtinId="9" hidden="1"/>
    <cellStyle name="Открывавшаяся гиперссылка" xfId="19" builtinId="9" hidden="1"/>
    <cellStyle name="Открывавшаяся гиперссылка" xfId="20" builtinId="9" hidden="1"/>
    <cellStyle name="Открывавшаяся гиперссылка" xfId="21" builtinId="9" hidden="1"/>
    <cellStyle name="Открывавшаяся гиперссылка" xfId="22" builtinId="9" hidden="1"/>
    <cellStyle name="Открывавшаяся гиперссылка" xfId="23" builtinId="9" hidden="1"/>
    <cellStyle name="Открывавшаяся гиперссылка" xfId="24" builtinId="9" hidden="1"/>
    <cellStyle name="Открывавшаяся гиперссылка" xfId="25" builtinId="9" hidden="1"/>
    <cellStyle name="Открывавшаяся гиперссылка" xfId="26" builtinId="9" hidden="1"/>
    <cellStyle name="Открывавшаяся гиперссылка" xfId="27" builtinId="9" hidden="1"/>
    <cellStyle name="Открывавшаяся гиперссылка" xfId="28" builtinId="9" hidden="1"/>
    <cellStyle name="Открывавшаяся гиперссылка" xfId="29" builtinId="9" hidden="1"/>
    <cellStyle name="Открывавшаяся гиперссылка" xfId="30" builtinId="9" hidden="1"/>
    <cellStyle name="Открывавшаяся гиперссылка" xfId="31" builtinId="9" hidden="1"/>
    <cellStyle name="Открывавшаяся гиперссылка" xfId="32" builtinId="9" hidden="1"/>
    <cellStyle name="Открывавшаяся гиперссылка" xfId="33" builtinId="9" hidden="1"/>
    <cellStyle name="Открывавшаяся гиперссылка" xfId="34" builtinId="9" hidden="1"/>
    <cellStyle name="Открывавшаяся гиперссылка" xfId="35" builtinId="9" hidden="1"/>
    <cellStyle name="Открывавшаяся гиперссылка" xfId="36" builtinId="9" hidden="1"/>
    <cellStyle name="Открывавшаяся гиперссылка" xfId="37" builtinId="9" hidden="1"/>
    <cellStyle name="Открывавшаяся гиперссылка" xfId="38" builtinId="9" hidden="1"/>
    <cellStyle name="Открывавшаяся гиперссылка" xfId="39" builtinId="9" hidden="1"/>
    <cellStyle name="Открывавшаяся гиперссылка" xfId="40" builtinId="9" hidden="1"/>
    <cellStyle name="Открывавшаяся гиперссылка" xfId="41" builtinId="9" hidden="1"/>
    <cellStyle name="Открывавшаяся гиперссылка" xfId="42" builtinId="9" hidden="1"/>
    <cellStyle name="Открывавшаяся гиперссылка" xfId="43" builtinId="9" hidden="1"/>
    <cellStyle name="Открывавшаяся гиперссылка" xfId="44" builtinId="9" hidden="1"/>
    <cellStyle name="Открывавшаяся гиперссылка" xfId="45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59" builtinId="9" hidden="1"/>
    <cellStyle name="Открывавшаяся гиперссылка" xfId="60" builtinId="9" hidden="1"/>
    <cellStyle name="Открывавшаяся гиперссылка" xfId="61" builtinId="9" hidden="1"/>
    <cellStyle name="Открывавшаяся гиперссылка" xfId="62" builtinId="9" hidden="1"/>
    <cellStyle name="Открывавшаяся гиперссылка" xfId="63" builtinId="9" hidden="1"/>
    <cellStyle name="Открывавшаяся гиперссылка" xfId="64" builtinId="9" hidden="1"/>
    <cellStyle name="Открывавшаяся гиперссылка" xfId="65" builtinId="9" hidden="1"/>
    <cellStyle name="Открывавшаяся гиперссылка" xfId="66" builtinId="9" hidden="1"/>
    <cellStyle name="Открывавшаяся гиперссылка" xfId="67" builtinId="9" hidden="1"/>
    <cellStyle name="Открывавшаяся гиперссылка" xfId="68" builtinId="9" hidden="1"/>
    <cellStyle name="Открывавшаяся гиперссылка" xfId="69" builtinId="9" hidden="1"/>
    <cellStyle name="Открывавшаяся гиперссылка" xfId="70" builtinId="9" hidden="1"/>
    <cellStyle name="Открывавшаяся гиперссылка" xfId="71" builtinId="9" hidden="1"/>
    <cellStyle name="Открывавшаяся гиперссылка" xfId="72" builtinId="9" hidden="1"/>
    <cellStyle name="Открывавшаяся гиперссылка" xfId="73" builtinId="9" hidden="1"/>
    <cellStyle name="Открывавшаяся гиперссылка" xfId="74" builtinId="9" hidden="1"/>
    <cellStyle name="Открывавшаяся гиперссылка" xfId="75" builtinId="9" hidden="1"/>
    <cellStyle name="Открывавшаяся гиперссылка" xfId="81" builtinId="9" hidden="1"/>
    <cellStyle name="Открывавшаяся гиперссылка" xfId="83" builtinId="9" hidden="1"/>
    <cellStyle name="Открывавшаяся гиперссылка" xfId="85" builtinId="9" hidden="1"/>
    <cellStyle name="Открывавшаяся гиперссылка" xfId="87" builtinId="9" hidden="1"/>
    <cellStyle name="Открывавшаяся гиперссылка" xfId="89" builtinId="9" hidden="1"/>
    <cellStyle name="Открывавшаяся гиперссылка" xfId="91" builtinId="9" hidden="1"/>
    <cellStyle name="Открывавшаяся гиперссылка" xfId="93" builtinId="9" hidden="1"/>
    <cellStyle name="Открывавшаяся гиперссылка" xfId="95" builtinId="9" hidden="1"/>
    <cellStyle name="Открывавшаяся гиперссылка" xfId="97" builtinId="9" hidden="1"/>
    <cellStyle name="Открывавшаяся гиперссылка" xfId="99" builtinId="9" hidden="1"/>
    <cellStyle name="Открывавшаяся гиперссылка" xfId="101" builtinId="9" hidden="1"/>
    <cellStyle name="Открывавшаяся гиперссылка" xfId="103" builtinId="9" hidden="1"/>
    <cellStyle name="Открывавшаяся гиперссылка" xfId="105" builtinId="9" hidden="1"/>
    <cellStyle name="Открывавшаяся гиперссылка" xfId="107" builtinId="9" hidden="1"/>
    <cellStyle name="Открывавшаяся гиперссылка" xfId="109" builtinId="9" hidden="1"/>
    <cellStyle name="Открывавшаяся гиперссылка" xfId="111" builtinId="9" hidden="1"/>
    <cellStyle name="Открывавшаяся гиперссылка" xfId="113" builtinId="9" hidden="1"/>
    <cellStyle name="Открывавшаяся гиперссылка" xfId="115" builtinId="9" hidden="1"/>
    <cellStyle name="Открывавшаяся гиперссылка" xfId="117" builtinId="9" hidden="1"/>
    <cellStyle name="Открывавшаяся гиперссылка" xfId="119" builtinId="9" hidden="1"/>
    <cellStyle name="Открывавшаяся гиперссылка" xfId="121" builtinId="9" hidden="1"/>
    <cellStyle name="Открывавшаяся гиперссылка" xfId="123" builtinId="9" hidden="1"/>
    <cellStyle name="Открывавшаяся гиперссылка" xfId="125" builtinId="9" hidden="1"/>
    <cellStyle name="Открывавшаяся гиперссылка" xfId="127" builtinId="9" hidden="1"/>
    <cellStyle name="Открывавшаяся гиперссылка" xfId="129" builtinId="9" hidden="1"/>
    <cellStyle name="Открывавшаяся гиперссылка" xfId="131" builtinId="9" hidden="1"/>
    <cellStyle name="Открывавшаяся гиперссылка" xfId="133" builtinId="9" hidden="1"/>
    <cellStyle name="Открывавшаяся гиперссылка" xfId="135" builtinId="9" hidden="1"/>
    <cellStyle name="Открывавшаяся гиперссылка" xfId="137" builtinId="9" hidden="1"/>
    <cellStyle name="Открывавшаяся гиперссылка" xfId="139" builtinId="9" hidden="1"/>
    <cellStyle name="Открывавшаяся гиперссылка" xfId="141" builtinId="9" hidden="1"/>
    <cellStyle name="Открывавшаяся гиперссылка" xfId="143" builtinId="9" hidden="1"/>
    <cellStyle name="Открывавшаяся гиперссылка" xfId="145" builtinId="9" hidden="1"/>
    <cellStyle name="Открывавшаяся гиперссылка" xfId="147" builtinId="9" hidden="1"/>
    <cellStyle name="Открывавшаяся гиперссылка" xfId="149" builtinId="9" hidden="1"/>
    <cellStyle name="Открывавшаяся гиперссылка" xfId="151" builtinId="9" hidden="1"/>
    <cellStyle name="Открывавшаяся гиперссылка" xfId="153" builtinId="9" hidden="1"/>
    <cellStyle name="Открывавшаяся гиперссылка" xfId="155" builtinId="9" hidden="1"/>
    <cellStyle name="Открывавшаяся гиперссылка" xfId="157" builtinId="9" hidden="1"/>
    <cellStyle name="Открывавшаяся гиперссылка" xfId="159" builtinId="9" hidden="1"/>
    <cellStyle name="Открывавшаяся гиперссылка" xfId="161" builtinId="9" hidden="1"/>
    <cellStyle name="Открывавшаяся гиперссылка" xfId="163" builtinId="9" hidden="1"/>
    <cellStyle name="Открывавшаяся гиперссылка" xfId="165" builtinId="9" hidden="1"/>
    <cellStyle name="Открывавшаяся гиперссылка" xfId="167" builtinId="9" hidden="1"/>
    <cellStyle name="Открывавшаяся гиперссылка" xfId="169" builtinId="9" hidden="1"/>
    <cellStyle name="Открывавшаяся гиперссылка" xfId="171" builtinId="9" hidden="1"/>
    <cellStyle name="Открывавшаяся гиперссылка" xfId="173" builtinId="9" hidden="1"/>
    <cellStyle name="Открывавшаяся гиперссылка" xfId="175" builtinId="9" hidden="1"/>
    <cellStyle name="Открывавшаяся гиперссылка" xfId="177" builtinId="9" hidden="1"/>
    <cellStyle name="Открывавшаяся гиперссылка" xfId="179" builtinId="9" hidden="1"/>
    <cellStyle name="Открывавшаяся гиперссылка" xfId="181" builtinId="9" hidden="1"/>
    <cellStyle name="Открывавшаяся гиперссылка" xfId="183" builtinId="9" hidden="1"/>
    <cellStyle name="Открывавшаяся гиперссылка" xfId="185" builtinId="9" hidden="1"/>
    <cellStyle name="Открывавшаяся гиперссылка" xfId="187" builtinId="9" hidden="1"/>
    <cellStyle name="Открывавшаяся гиперссылка" xfId="189" builtinId="9" hidden="1"/>
    <cellStyle name="Открывавшаяся гиперссылка" xfId="191" builtinId="9" hidden="1"/>
    <cellStyle name="Открывавшаяся гиперссылка" xfId="193" builtinId="9" hidden="1"/>
    <cellStyle name="Открывавшаяся гиперссылка" xfId="195" builtinId="9" hidden="1"/>
    <cellStyle name="Открывавшаяся гиперссылка" xfId="197" builtinId="9" hidden="1"/>
    <cellStyle name="Открывавшаяся гиперссылка" xfId="199" builtinId="9" hidden="1"/>
    <cellStyle name="Открывавшаяся гиперссылка" xfId="201" builtinId="9" hidden="1"/>
    <cellStyle name="Открывавшаяся гиперссылка" xfId="203" builtinId="9" hidden="1"/>
    <cellStyle name="Открывавшаяся гиперссылка" xfId="205" builtinId="9" hidden="1"/>
    <cellStyle name="Открывавшаяся гиперссылка" xfId="207" builtinId="9" hidden="1"/>
    <cellStyle name="Открывавшаяся гиперссылка" xfId="209" builtinId="9" hidden="1"/>
    <cellStyle name="Открывавшаяся гиперссылка" xfId="211" builtinId="9" hidden="1"/>
    <cellStyle name="Открывавшаяся гиперссылка" xfId="213" builtinId="9" hidden="1"/>
    <cellStyle name="Открывавшаяся гиперссылка" xfId="215" builtinId="9" hidden="1"/>
    <cellStyle name="Открывавшаяся гиперссылка" xfId="217" builtinId="9" hidden="1"/>
    <cellStyle name="Открывавшаяся гиперссылка" xfId="219" builtinId="9" hidden="1"/>
    <cellStyle name="Открывавшаяся гиперссылка" xfId="221" builtinId="9" hidden="1"/>
    <cellStyle name="Открывавшаяся гиперссылка" xfId="223" builtinId="9" hidden="1"/>
    <cellStyle name="Открывавшаяся гиперссылка" xfId="225" builtinId="9" hidden="1"/>
    <cellStyle name="Открывавшаяся гиперссылка" xfId="227" builtinId="9" hidden="1"/>
    <cellStyle name="Открывавшаяся гиперссылка" xfId="229" builtinId="9" hidden="1"/>
    <cellStyle name="Открывавшаяся гиперссылка" xfId="231" builtinId="9" hidden="1"/>
    <cellStyle name="Открывавшаяся гиперссылка" xfId="233" builtinId="9" hidden="1"/>
    <cellStyle name="Открывавшаяся гиперссылка" xfId="235" builtinId="9" hidden="1"/>
    <cellStyle name="Открывавшаяся гиперссылка" xfId="237" builtinId="9" hidden="1"/>
    <cellStyle name="Открывавшаяся гиперссылка" xfId="239" builtinId="9" hidden="1"/>
    <cellStyle name="Открывавшаяся гиперссылка" xfId="241" builtinId="9" hidden="1"/>
    <cellStyle name="Открывавшаяся гиперссылка" xfId="243" builtinId="9" hidden="1"/>
    <cellStyle name="Открывавшаяся гиперссылка" xfId="244" builtinId="9" hidden="1"/>
    <cellStyle name="Открывавшаяся гиперссылка" xfId="245" builtinId="9" hidden="1"/>
    <cellStyle name="Открывавшаяся гиперссылка" xfId="246" builtinId="9" hidden="1"/>
    <cellStyle name="Открывавшаяся гиперссылка" xfId="247" builtinId="9" hidden="1"/>
    <cellStyle name="Открывавшаяся гиперссылка" xfId="248" builtinId="9" hidden="1"/>
    <cellStyle name="Открывавшаяся гиперссылка" xfId="249" builtinId="9" hidden="1"/>
    <cellStyle name="Открывавшаяся гиперссылка" xfId="250" builtinId="9" hidden="1"/>
    <cellStyle name="Открывавшаяся гиперссылка" xfId="251" builtinId="9" hidden="1"/>
    <cellStyle name="Открывавшаяся гиперссылка" xfId="252" builtinId="9" hidden="1"/>
    <cellStyle name="Открывавшаяся гиперссылка" xfId="253" builtinId="9" hidden="1"/>
    <cellStyle name="Открывавшаяся гиперссылка" xfId="254" builtinId="9" hidden="1"/>
    <cellStyle name="Открывавшаяся гиперссылка" xfId="255" builtinId="9" hidden="1"/>
    <cellStyle name="Открывавшаяся гиперссылка" xfId="256" builtinId="9" hidden="1"/>
    <cellStyle name="Открывавшаяся гиперссылка" xfId="257" builtinId="9" hidden="1"/>
    <cellStyle name="Открывавшаяся гиперссылка" xfId="258" builtinId="9" hidden="1"/>
    <cellStyle name="Открывавшаяся гиперссылка" xfId="259" builtinId="9" hidden="1"/>
    <cellStyle name="Открывавшаяся гиперссылка" xfId="260" builtinId="9" hidden="1"/>
    <cellStyle name="Открывавшаяся гиперссылка" xfId="261" builtinId="9" hidden="1"/>
    <cellStyle name="Открывавшаяся гиперссылка" xfId="263" builtinId="9" hidden="1"/>
    <cellStyle name="Открывавшаяся гиперссылка" xfId="265" builtinId="9" hidden="1"/>
    <cellStyle name="Открывавшаяся гиперссылка" xfId="267" builtinId="9" hidden="1"/>
    <cellStyle name="Открывавшаяся гиперссылка" xfId="269" builtinId="9" hidden="1"/>
    <cellStyle name="Открывавшаяся гиперссылка" xfId="271" builtinId="9" hidden="1"/>
    <cellStyle name="Открывавшаяся гиперссылка" xfId="273" builtinId="9" hidden="1"/>
    <cellStyle name="Открывавшаяся гиперссылка" xfId="275" builtinId="9" hidden="1"/>
    <cellStyle name="Открывавшаяся гиперссылка" xfId="277" builtinId="9" hidden="1"/>
    <cellStyle name="Открывавшаяся гиперссылка" xfId="279" builtinId="9" hidden="1"/>
    <cellStyle name="Открывавшаяся гиперссылка" xfId="281" builtinId="9" hidden="1"/>
    <cellStyle name="Открывавшаяся гиперссылка" xfId="283" builtinId="9" hidden="1"/>
    <cellStyle name="Открывавшаяся гиперссылка" xfId="285" builtinId="9" hidden="1"/>
    <cellStyle name="Открывавшаяся гиперссылка" xfId="287" builtinId="9" hidden="1"/>
    <cellStyle name="Открывавшаяся гиперссылка" xfId="289" builtinId="9" hidden="1"/>
    <cellStyle name="Открывавшаяся гиперссылка" xfId="291" builtinId="9" hidden="1"/>
    <cellStyle name="Открывавшаяся гиперссылка" xfId="293" builtinId="9" hidden="1"/>
    <cellStyle name="Открывавшаяся гиперссылка" xfId="295" builtinId="9" hidden="1"/>
    <cellStyle name="Открывавшаяся гиперссылка" xfId="297" builtinId="9" hidden="1"/>
    <cellStyle name="Открывавшаяся гиперссылка" xfId="299" builtinId="9" hidden="1"/>
    <cellStyle name="Открывавшаяся гиперссылка" xfId="301" builtinId="9" hidden="1"/>
    <cellStyle name="Открывавшаяся гиперссылка" xfId="303" builtinId="9" hidden="1"/>
    <cellStyle name="Открывавшаяся гиперссылка" xfId="305" builtinId="9" hidden="1"/>
    <cellStyle name="Открывавшаяся гиперссылка" xfId="307" builtinId="9" hidden="1"/>
    <cellStyle name="Открывавшаяся гиперссылка" xfId="309" builtinId="9" hidden="1"/>
    <cellStyle name="Открывавшаяся гиперссылка" xfId="311" builtinId="9" hidden="1"/>
    <cellStyle name="Открывавшаяся гиперссылка" xfId="313" builtinId="9" hidden="1"/>
    <cellStyle name="Открывавшаяся гиперссылка" xfId="315" builtinId="9" hidden="1"/>
    <cellStyle name="Открывавшаяся гиперссылка" xfId="317" builtinId="9" hidden="1"/>
    <cellStyle name="Открывавшаяся гиперссылка" xfId="319" builtinId="9" hidden="1"/>
    <cellStyle name="Открывавшаяся гиперссылка" xfId="321" builtinId="9" hidden="1"/>
    <cellStyle name="Открывавшаяся гиперссылка" xfId="323" builtinId="9" hidden="1"/>
    <cellStyle name="Открывавшаяся гиперссылка" xfId="325" builtinId="9" hidden="1"/>
    <cellStyle name="Открывавшаяся гиперссылка" xfId="327" builtinId="9" hidden="1"/>
    <cellStyle name="Открывавшаяся гиперссылка" xfId="329" builtinId="9" hidden="1"/>
    <cellStyle name="Открывавшаяся гиперссылка" xfId="331" builtinId="9" hidden="1"/>
    <cellStyle name="Открывавшаяся гиперссылка" xfId="333" builtinId="9" hidden="1"/>
    <cellStyle name="Открывавшаяся гиперссылка" xfId="335" builtinId="9" hidden="1"/>
    <cellStyle name="Открывавшаяся гиперссылка" xfId="337" builtinId="9" hidden="1"/>
    <cellStyle name="Открывавшаяся гиперссылка" xfId="339" builtinId="9" hidden="1"/>
    <cellStyle name="Открывавшаяся гиперссылка" xfId="341" builtinId="9" hidden="1"/>
    <cellStyle name="Открывавшаяся гиперссылка" xfId="343" builtinId="9" hidden="1"/>
    <cellStyle name="Открывавшаяся гиперссылка" xfId="345" builtinId="9" hidden="1"/>
    <cellStyle name="Открывавшаяся гиперссылка" xfId="347" builtinId="9" hidden="1"/>
    <cellStyle name="Открывавшаяся гиперссылка" xfId="349" builtinId="9" hidden="1"/>
    <cellStyle name="Открывавшаяся гиперссылка" xfId="351" builtinId="9" hidden="1"/>
    <cellStyle name="Открывавшаяся гиперссылка" xfId="353" builtinId="9" hidden="1"/>
    <cellStyle name="Финансовый 2" xfId="77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medium">
          <color indexed="8"/>
        </left>
        <right/>
        <top style="medium">
          <color indexed="8"/>
        </top>
        <bottom style="medium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medium">
          <color indexed="8"/>
        </right>
        <top style="medium">
          <color indexed="8"/>
        </top>
        <bottom style="medium">
          <color indexed="8"/>
        </bottom>
        <vertical/>
        <horizontal/>
      </border>
    </dxf>
    <dxf>
      <border outline="0">
        <top style="medium">
          <color indexed="8"/>
        </top>
      </border>
    </dxf>
    <dxf>
      <border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 outline="0"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Bold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/>
        <bottom/>
      </border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4F4F4"/>
      <rgbColor rgb="FFD8D8D8"/>
      <rgbColor rgb="FFFFFF99"/>
      <rgbColor rgb="FF0070C0"/>
      <rgbColor rgb="FFF2F2F2"/>
      <rgbColor rgb="FFAAAAAA"/>
      <rgbColor rgb="FFFF0000"/>
      <rgbColor rgb="FF7F7F7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C10" totalsRowShown="0" headerRowDxfId="6" headerRowBorderDxfId="5" tableBorderDxfId="4" totalsRowBorderDxfId="3">
  <autoFilter ref="A1:C10"/>
  <tableColumns count="3">
    <tableColumn id="1" name="№" dataDxfId="2"/>
    <tableColumn id="2" name="Роли" dataDxfId="1"/>
    <tableColumn id="3" name="ставка человекочаса без НДС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4" sqref="H4"/>
    </sheetView>
  </sheetViews>
  <sheetFormatPr defaultColWidth="11.19921875" defaultRowHeight="15"/>
  <cols>
    <col min="1" max="1" width="11.19921875" style="43"/>
    <col min="2" max="2" width="24.8984375" customWidth="1"/>
    <col min="6" max="7" width="11.19921875" style="26"/>
    <col min="8" max="8" width="43" customWidth="1"/>
  </cols>
  <sheetData>
    <row r="1" spans="1:9" ht="24">
      <c r="A1" s="13" t="s">
        <v>2</v>
      </c>
      <c r="B1" s="13" t="s">
        <v>3</v>
      </c>
      <c r="C1" s="13" t="s">
        <v>4</v>
      </c>
      <c r="D1" s="13" t="s">
        <v>5</v>
      </c>
      <c r="E1" s="13" t="s">
        <v>6</v>
      </c>
      <c r="F1" s="23" t="s">
        <v>7</v>
      </c>
      <c r="G1" s="23" t="s">
        <v>1</v>
      </c>
      <c r="H1" s="13" t="s">
        <v>8</v>
      </c>
    </row>
    <row r="2" spans="1:9" ht="36">
      <c r="A2" s="14"/>
      <c r="B2" s="15" t="s">
        <v>32</v>
      </c>
      <c r="C2" s="20"/>
      <c r="D2" s="20"/>
      <c r="E2" s="16"/>
      <c r="F2" s="24"/>
      <c r="G2" s="24"/>
      <c r="H2" s="30" t="s">
        <v>33</v>
      </c>
    </row>
    <row r="3" spans="1:9">
      <c r="A3" s="18" t="s">
        <v>9</v>
      </c>
      <c r="B3" s="12" t="s">
        <v>9</v>
      </c>
      <c r="C3" s="1" t="s">
        <v>20</v>
      </c>
      <c r="D3" s="19">
        <v>2</v>
      </c>
      <c r="E3" s="17">
        <f>INDEX(Ставки!$C$2:$C$10,MATCH(C3,Ставки!$B$2:$B$10,0))</f>
        <v>2450</v>
      </c>
      <c r="F3" s="25">
        <f t="shared" ref="F3" si="0">E3*D3</f>
        <v>4900</v>
      </c>
      <c r="G3" s="25">
        <f t="shared" ref="G3" si="1">F3*1.18</f>
        <v>5782</v>
      </c>
      <c r="H3" s="31"/>
      <c r="I3" s="22"/>
    </row>
    <row r="4" spans="1:9" ht="33.75">
      <c r="A4" s="41" t="s">
        <v>30</v>
      </c>
      <c r="B4" s="40" t="s">
        <v>34</v>
      </c>
      <c r="C4" s="1" t="s">
        <v>17</v>
      </c>
      <c r="D4" s="19">
        <v>12</v>
      </c>
      <c r="E4" s="17">
        <f>INDEX(Ставки!$C$2:$C$10,MATCH(C4,Ставки!$B$2:$B$10,0))</f>
        <v>2000</v>
      </c>
      <c r="F4" s="25">
        <f t="shared" ref="F4" si="2">E4*D4</f>
        <v>24000</v>
      </c>
      <c r="G4" s="25">
        <f t="shared" ref="G4" si="3">F4*1.18</f>
        <v>28320</v>
      </c>
      <c r="H4" s="21" t="s">
        <v>35</v>
      </c>
      <c r="I4" s="22"/>
    </row>
    <row r="5" spans="1:9" ht="45">
      <c r="A5" s="41" t="s">
        <v>31</v>
      </c>
      <c r="B5" s="40" t="s">
        <v>36</v>
      </c>
      <c r="C5" s="1" t="s">
        <v>17</v>
      </c>
      <c r="D5" s="19">
        <v>16</v>
      </c>
      <c r="E5" s="17">
        <f>INDEX(Ставки!$C$2:$C$10,MATCH(C5,Ставки!$B$2:$B$10,0))</f>
        <v>2000</v>
      </c>
      <c r="F5" s="25">
        <f>E5*D5</f>
        <v>32000</v>
      </c>
      <c r="G5" s="25">
        <f>F5*1.18</f>
        <v>37760</v>
      </c>
      <c r="H5" s="21" t="s">
        <v>37</v>
      </c>
      <c r="I5" s="22"/>
    </row>
    <row r="6" spans="1:9">
      <c r="A6" s="18" t="s">
        <v>29</v>
      </c>
      <c r="B6" s="12" t="s">
        <v>10</v>
      </c>
      <c r="C6" s="1" t="s">
        <v>18</v>
      </c>
      <c r="D6" s="19">
        <v>8</v>
      </c>
      <c r="E6" s="17">
        <f>INDEX(Ставки!$C$2:$C$10,MATCH(C6,Ставки!$B$2:$B$10,0))</f>
        <v>1600</v>
      </c>
      <c r="F6" s="25">
        <f t="shared" ref="F6:F10" si="4">E6*D6</f>
        <v>12800</v>
      </c>
      <c r="G6" s="25">
        <f t="shared" ref="G6:G10" si="5">F6*1.18</f>
        <v>15104</v>
      </c>
      <c r="H6" s="21"/>
      <c r="I6" s="22"/>
    </row>
    <row r="7" spans="1:9" ht="24">
      <c r="A7" s="18" t="s">
        <v>11</v>
      </c>
      <c r="B7" s="12" t="s">
        <v>11</v>
      </c>
      <c r="C7" s="1" t="s">
        <v>17</v>
      </c>
      <c r="D7" s="19">
        <v>8</v>
      </c>
      <c r="E7" s="17">
        <f>INDEX(Ставки!$C$2:$C$10,MATCH(C7,Ставки!$B$2:$B$10,0))</f>
        <v>2000</v>
      </c>
      <c r="F7" s="25">
        <f t="shared" si="4"/>
        <v>16000</v>
      </c>
      <c r="G7" s="25">
        <f t="shared" si="5"/>
        <v>18880</v>
      </c>
      <c r="H7" s="21"/>
      <c r="I7" s="22"/>
    </row>
    <row r="8" spans="1:9" ht="60">
      <c r="A8" s="18" t="s">
        <v>9</v>
      </c>
      <c r="B8" s="12" t="s">
        <v>12</v>
      </c>
      <c r="C8" s="1" t="s">
        <v>20</v>
      </c>
      <c r="D8" s="19">
        <v>1</v>
      </c>
      <c r="E8" s="17">
        <f>INDEX(Ставки!$C$2:$C$10,MATCH(C8,Ставки!$B$2:$B$10,0))</f>
        <v>2450</v>
      </c>
      <c r="F8" s="25">
        <f t="shared" si="4"/>
        <v>2450</v>
      </c>
      <c r="G8" s="25">
        <f t="shared" si="5"/>
        <v>2891</v>
      </c>
      <c r="H8" s="21"/>
      <c r="I8" s="22"/>
    </row>
    <row r="9" spans="1:9" ht="24">
      <c r="A9" s="18" t="s">
        <v>19</v>
      </c>
      <c r="B9" s="12" t="s">
        <v>13</v>
      </c>
      <c r="C9" s="1" t="s">
        <v>20</v>
      </c>
      <c r="D9" s="19">
        <v>1</v>
      </c>
      <c r="E9" s="17">
        <f>INDEX(Ставки!$C$2:$C$10,MATCH(C9,Ставки!$B$2:$B$10,0))</f>
        <v>2450</v>
      </c>
      <c r="F9" s="25">
        <f t="shared" si="4"/>
        <v>2450</v>
      </c>
      <c r="G9" s="25">
        <f t="shared" si="5"/>
        <v>2891</v>
      </c>
      <c r="H9" s="21"/>
      <c r="I9" s="22"/>
    </row>
    <row r="10" spans="1:9">
      <c r="A10" s="32"/>
      <c r="B10" s="33" t="s">
        <v>14</v>
      </c>
      <c r="C10" s="34" t="s">
        <v>20</v>
      </c>
      <c r="D10" s="35">
        <v>2</v>
      </c>
      <c r="E10" s="36">
        <f>INDEX(Ставки!$C$2:$C$10,MATCH(C10,Ставки!$B$2:$B$10,0))</f>
        <v>2450</v>
      </c>
      <c r="F10" s="37">
        <f t="shared" si="4"/>
        <v>4900</v>
      </c>
      <c r="G10" s="37">
        <f t="shared" si="5"/>
        <v>5782</v>
      </c>
      <c r="H10" s="38"/>
      <c r="I10" s="22"/>
    </row>
    <row r="11" spans="1:9" ht="24">
      <c r="A11" s="18"/>
      <c r="B11" s="12" t="s">
        <v>15</v>
      </c>
      <c r="C11" s="39" t="s">
        <v>17</v>
      </c>
      <c r="D11" s="19">
        <v>2</v>
      </c>
      <c r="E11" s="17">
        <f>INDEX(Ставки!$C$2:$C$10,MATCH(C11,Ставки!$B$2:$B$10,0))</f>
        <v>2000</v>
      </c>
      <c r="F11" s="25">
        <f t="shared" ref="F11" si="6">E11*D11</f>
        <v>4000</v>
      </c>
      <c r="G11" s="25">
        <f t="shared" ref="G11" si="7">F11*1.18</f>
        <v>4720</v>
      </c>
      <c r="H11" s="21"/>
      <c r="I11" s="22"/>
    </row>
    <row r="12" spans="1:9" s="27" customFormat="1">
      <c r="A12" s="42"/>
      <c r="C12" s="27" t="s">
        <v>21</v>
      </c>
      <c r="D12" s="29">
        <f>SUM(D3:D11)</f>
        <v>52</v>
      </c>
      <c r="F12" s="28">
        <f>SUM(F3:F11)</f>
        <v>103500</v>
      </c>
      <c r="G12" s="28">
        <f>SUM(G3:G11)</f>
        <v>122130</v>
      </c>
    </row>
  </sheetData>
  <autoFilter ref="A1:G10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IV10"/>
  <sheetViews>
    <sheetView showGridLines="0" workbookViewId="0">
      <selection activeCell="B3" sqref="B3"/>
    </sheetView>
  </sheetViews>
  <sheetFormatPr defaultColWidth="6.59765625" defaultRowHeight="14.45" customHeight="1"/>
  <cols>
    <col min="1" max="1" width="6.5" style="2" customWidth="1"/>
    <col min="2" max="2" width="17.69921875" style="2" customWidth="1"/>
    <col min="3" max="3" width="21.5" style="2" customWidth="1"/>
    <col min="4" max="256" width="6.59765625" style="2" customWidth="1"/>
  </cols>
  <sheetData>
    <row r="1" spans="1:5" ht="40.35" customHeight="1" thickBot="1">
      <c r="A1" s="6" t="s">
        <v>0</v>
      </c>
      <c r="B1" s="7" t="s">
        <v>22</v>
      </c>
      <c r="C1" s="8" t="s">
        <v>23</v>
      </c>
      <c r="D1"/>
      <c r="E1"/>
    </row>
    <row r="2" spans="1:5" ht="15" customHeight="1" thickBot="1">
      <c r="A2" s="4">
        <v>1</v>
      </c>
      <c r="B2" s="3" t="s">
        <v>24</v>
      </c>
      <c r="C2" s="5">
        <v>2450</v>
      </c>
      <c r="D2"/>
      <c r="E2"/>
    </row>
    <row r="3" spans="1:5" ht="15" customHeight="1">
      <c r="A3" s="4">
        <v>2</v>
      </c>
      <c r="B3" s="3" t="s">
        <v>16</v>
      </c>
      <c r="C3" s="5">
        <v>2450</v>
      </c>
      <c r="D3"/>
      <c r="E3"/>
    </row>
    <row r="4" spans="1:5" ht="15" customHeight="1">
      <c r="A4" s="4">
        <v>3</v>
      </c>
      <c r="B4" s="3" t="s">
        <v>17</v>
      </c>
      <c r="C4" s="5">
        <v>2000</v>
      </c>
      <c r="D4"/>
      <c r="E4"/>
    </row>
    <row r="5" spans="1:5" ht="15" customHeight="1">
      <c r="A5" s="4">
        <v>4</v>
      </c>
      <c r="B5" s="3" t="s">
        <v>25</v>
      </c>
      <c r="C5" s="5">
        <v>1750</v>
      </c>
      <c r="D5"/>
      <c r="E5"/>
    </row>
    <row r="6" spans="1:5" ht="15" customHeight="1">
      <c r="A6" s="4">
        <v>5</v>
      </c>
      <c r="B6" s="3" t="s">
        <v>26</v>
      </c>
      <c r="C6" s="5">
        <v>1200</v>
      </c>
      <c r="D6"/>
      <c r="E6"/>
    </row>
    <row r="7" spans="1:5" ht="15" customHeight="1">
      <c r="A7" s="4">
        <v>6</v>
      </c>
      <c r="B7" s="3" t="s">
        <v>18</v>
      </c>
      <c r="C7" s="5">
        <v>1600</v>
      </c>
      <c r="D7"/>
      <c r="E7"/>
    </row>
    <row r="8" spans="1:5" ht="15" customHeight="1">
      <c r="A8" s="4">
        <v>7</v>
      </c>
      <c r="B8" s="3" t="s">
        <v>27</v>
      </c>
      <c r="C8" s="5">
        <v>2000</v>
      </c>
      <c r="D8"/>
      <c r="E8"/>
    </row>
    <row r="9" spans="1:5" ht="15" customHeight="1" thickBot="1">
      <c r="A9" s="4">
        <v>8</v>
      </c>
      <c r="B9" s="3" t="s">
        <v>28</v>
      </c>
      <c r="C9" s="5">
        <v>2450</v>
      </c>
      <c r="D9"/>
      <c r="E9"/>
    </row>
    <row r="10" spans="1:5" ht="15" customHeight="1">
      <c r="A10" s="9">
        <v>9</v>
      </c>
      <c r="B10" s="10" t="s">
        <v>20</v>
      </c>
      <c r="C10" s="11">
        <v>2450</v>
      </c>
      <c r="D10"/>
      <c r="E10"/>
    </row>
  </sheetData>
  <pageMargins left="0.75" right="0.75" top="1" bottom="1" header="0.5" footer="0.5"/>
  <pageSetup orientation="portrait"/>
  <headerFooter>
    <oddFooter>&amp;L&amp;"Helvetica,Regular"&amp;11&amp;K000000	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MLVTBPLK-396</vt:lpstr>
      <vt:lpstr>Ставки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Воротников Евгений</dc:creator>
  <cp:lastModifiedBy>Egor Goncharov</cp:lastModifiedBy>
  <dcterms:created xsi:type="dcterms:W3CDTF">2014-10-13T17:16:35Z</dcterms:created>
  <dcterms:modified xsi:type="dcterms:W3CDTF">2015-06-09T08:50:09Z</dcterms:modified>
</cp:coreProperties>
</file>