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Volumes" sheetId="1" r:id="rId1"/>
  </sheets>
  <calcPr calcId="145621"/>
</workbook>
</file>

<file path=xl/calcChain.xml><?xml version="1.0" encoding="utf-8"?>
<calcChain xmlns="http://schemas.openxmlformats.org/spreadsheetml/2006/main">
  <c r="E6" i="1" l="1"/>
  <c r="BW8" i="1" l="1"/>
  <c r="G6" i="1" l="1"/>
  <c r="BY8" i="1" s="1"/>
  <c r="F6" i="1" l="1"/>
  <c r="BX8" i="1"/>
  <c r="C10" i="1"/>
</calcChain>
</file>

<file path=xl/sharedStrings.xml><?xml version="1.0" encoding="utf-8"?>
<sst xmlns="http://schemas.openxmlformats.org/spreadsheetml/2006/main" count="11" uniqueCount="11">
  <si>
    <t>Volumes</t>
  </si>
  <si>
    <t>PARAMETERS FOR IMPORT</t>
  </si>
  <si>
    <t>Total Cultivation Volume (uL)</t>
  </si>
  <si>
    <t>Verification Total volume:</t>
  </si>
  <si>
    <t>VolumeOfInoculum (uL)</t>
  </si>
  <si>
    <t>VolumeOfMedium (uL)</t>
  </si>
  <si>
    <t>Volume of Medium pipetted per loop (uL)</t>
  </si>
  <si>
    <t>Number of loops with 100uL tips</t>
  </si>
  <si>
    <t>Medium</t>
  </si>
  <si>
    <t>Inoculum</t>
  </si>
  <si>
    <t>Cultivation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</si>
</sst>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  <xf numFmtId="0" fontId="0" fillId="3" borderId="1" xfId="0" applyFill="1" applyBorder="1"/>
    <xf numFmtId="0" fontId="3" fillId="0" borderId="0" xfId="0" applyFont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"/>
  <sheetViews>
    <sheetView tabSelected="1" workbookViewId="0">
      <selection activeCell="F19" sqref="F19"/>
    </sheetView>
  </sheetViews>
  <sheetFormatPr defaultColWidth="9.140625" defaultRowHeight="15" x14ac:dyDescent="0.25"/>
  <cols>
    <col min="1" max="1" width="10.28515625" style="2" bestFit="1" customWidth="1"/>
    <col min="2" max="2" width="35.85546875" style="2" bestFit="1" customWidth="1"/>
    <col min="3" max="3" width="27.42578125" style="2" bestFit="1" customWidth="1"/>
    <col min="4" max="4" width="24.42578125" style="2" bestFit="1" customWidth="1"/>
    <col min="5" max="5" width="21.85546875" style="2" bestFit="1" customWidth="1"/>
    <col min="6" max="6" width="39" style="2" bestFit="1" customWidth="1"/>
    <col min="7" max="7" width="30.140625" style="2" bestFit="1" customWidth="1"/>
    <col min="8" max="8" width="30.7109375" style="2" customWidth="1"/>
    <col min="9" max="22" width="9.140625" style="2"/>
    <col min="23" max="23" width="30.140625" style="2" bestFit="1" customWidth="1"/>
    <col min="24" max="74" width="9.140625" style="2"/>
    <col min="75" max="75" width="24.5703125" style="2" bestFit="1" customWidth="1"/>
    <col min="76" max="76" width="29.42578125" style="2" bestFit="1" customWidth="1"/>
    <col min="77" max="77" width="24.42578125" style="2" bestFit="1" customWidth="1"/>
    <col min="78" max="16384" width="9.140625" style="2"/>
  </cols>
  <sheetData>
    <row r="1" spans="1:77" ht="21" x14ac:dyDescent="0.35">
      <c r="A1" s="1" t="s">
        <v>0</v>
      </c>
      <c r="W1" s="1"/>
      <c r="BW1" s="3" t="s">
        <v>1</v>
      </c>
    </row>
    <row r="4" spans="1:77" x14ac:dyDescent="0.25">
      <c r="C4" s="7" t="s">
        <v>10</v>
      </c>
      <c r="D4" s="7" t="s">
        <v>9</v>
      </c>
      <c r="E4" s="7" t="s">
        <v>8</v>
      </c>
    </row>
    <row r="5" spans="1:77" x14ac:dyDescent="0.25">
      <c r="C5" s="4" t="s">
        <v>2</v>
      </c>
      <c r="D5" s="4" t="s">
        <v>4</v>
      </c>
      <c r="E5" s="4" t="s">
        <v>5</v>
      </c>
      <c r="F5" s="4" t="s">
        <v>6</v>
      </c>
      <c r="G5" s="4" t="s">
        <v>7</v>
      </c>
    </row>
    <row r="6" spans="1:77" x14ac:dyDescent="0.25">
      <c r="C6" s="5">
        <v>400</v>
      </c>
      <c r="D6" s="5">
        <v>1</v>
      </c>
      <c r="E6" s="6">
        <f>C6-D6</f>
        <v>399</v>
      </c>
      <c r="F6" s="6">
        <f>Volumes!E6/G6</f>
        <v>99.75</v>
      </c>
      <c r="G6" s="6">
        <f>IF(Volumes!E6&gt;100,ROUNDUP(Volumes!E6/100,0), 1)</f>
        <v>4</v>
      </c>
    </row>
    <row r="8" spans="1:77" x14ac:dyDescent="0.25">
      <c r="BW8" s="2">
        <f>Volumes!E6</f>
        <v>399</v>
      </c>
      <c r="BX8" s="2">
        <f>F6</f>
        <v>99.75</v>
      </c>
      <c r="BY8" s="2">
        <f>G6</f>
        <v>4</v>
      </c>
    </row>
    <row r="9" spans="1:77" x14ac:dyDescent="0.25">
      <c r="C9" s="2" t="s">
        <v>3</v>
      </c>
    </row>
    <row r="10" spans="1:77" x14ac:dyDescent="0.25">
      <c r="C10" s="2" t="str">
        <f>IF((F6*G6)+D6=C6,"CORRECT","ERROR")</f>
        <v>CORRECT</v>
      </c>
    </row>
  </sheetData>
  <sheetProtection password="DC2F" sheet="1" objects="1" scenarios="1"/>
  <conditionalFormatting sqref="C10">
    <cfRule type="expression" dxfId="0" priority="1">
      <formula>ERROR</formula>
    </cfRule>
  </conditionalFormatting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Volumes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Tecan</cp:lastModifiedBy>
  <dcterms:created xsi:type="dcterms:W3CDTF">2019-04-12T08:57:44Z</dcterms:created>
  <dcterms:modified xsi:type="dcterms:W3CDTF">2019-05-23T13:07:20Z</dcterms:modified>
</cp:coreProperties>
</file>